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miniconda3\envs\testequ\RTSeval\Files\"/>
    </mc:Choice>
  </mc:AlternateContent>
  <xr:revisionPtr revIDLastSave="0" documentId="8_{226C2D3C-A2EB-4280-9BE0-7537FC35181C}" xr6:coauthVersionLast="47" xr6:coauthVersionMax="47" xr10:uidLastSave="{00000000-0000-0000-0000-000000000000}"/>
  <bookViews>
    <workbookView xWindow="2160" yWindow="2160" windowWidth="21600" windowHeight="11295" activeTab="2" xr2:uid="{00000000-000D-0000-FFFF-FFFF00000000}"/>
  </bookViews>
  <sheets>
    <sheet name="Pad Configuration" sheetId="1" r:id="rId1"/>
    <sheet name="Pin List" sheetId="2" r:id="rId2"/>
    <sheet name="Pico Pinout" sheetId="5" r:id="rId3"/>
    <sheet name="chipPads" sheetId="3" r:id="rId4"/>
    <sheet name="AmpChar" sheetId="4" r:id="rId5"/>
    <sheet name="Sheet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26" i="1" l="1"/>
  <c r="Y122" i="1"/>
  <c r="Y121" i="1"/>
  <c r="Y119" i="1"/>
  <c r="Y118" i="1"/>
  <c r="Y117" i="1"/>
  <c r="Y113" i="1"/>
  <c r="Y112" i="1"/>
  <c r="Y111" i="1"/>
  <c r="Y110" i="1"/>
  <c r="Y102" i="1"/>
  <c r="Y101" i="1"/>
  <c r="Y100" i="1"/>
  <c r="Y89" i="1"/>
  <c r="Y88" i="1"/>
  <c r="Y87" i="1"/>
  <c r="Y86" i="1"/>
  <c r="Y85" i="1"/>
  <c r="Y83" i="1"/>
  <c r="Y82" i="1"/>
  <c r="Y81" i="1"/>
  <c r="Y80" i="1"/>
  <c r="Y64" i="1"/>
  <c r="Y63" i="1"/>
  <c r="Y56" i="1"/>
  <c r="Y55" i="1"/>
  <c r="Y48" i="1"/>
  <c r="Y125" i="1"/>
  <c r="Y124" i="1"/>
  <c r="Y123" i="1"/>
  <c r="Y120" i="1"/>
  <c r="Y116" i="1"/>
  <c r="Y115" i="1"/>
  <c r="Y114" i="1"/>
  <c r="Y109" i="1"/>
  <c r="Y108" i="1"/>
  <c r="Y107" i="1"/>
  <c r="Y106" i="1"/>
  <c r="Y105" i="1"/>
  <c r="Y104" i="1"/>
  <c r="Y103" i="1"/>
  <c r="Y98" i="1"/>
  <c r="Y97" i="1"/>
  <c r="Y96" i="1"/>
  <c r="Y95" i="1"/>
  <c r="Y94" i="1"/>
  <c r="Y93" i="1"/>
  <c r="Y92" i="1"/>
  <c r="Y91" i="1"/>
  <c r="Y90" i="1"/>
  <c r="Y84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2" i="1"/>
  <c r="Y61" i="1"/>
  <c r="Y60" i="1"/>
  <c r="Y59" i="1"/>
  <c r="Y58" i="1"/>
  <c r="Y57" i="1"/>
  <c r="Y54" i="1"/>
  <c r="Y53" i="1"/>
  <c r="Y52" i="1"/>
  <c r="Y51" i="1"/>
  <c r="Y50" i="1"/>
  <c r="AD34" i="1"/>
  <c r="W29" i="1"/>
  <c r="V29" i="1" s="1"/>
  <c r="U29" i="1" s="1"/>
  <c r="T29" i="1" s="1"/>
  <c r="S29" i="1" s="1"/>
  <c r="R29" i="1" s="1"/>
  <c r="Q29" i="1" s="1"/>
  <c r="P29" i="1" s="1"/>
  <c r="O29" i="1" s="1"/>
  <c r="N29" i="1" s="1"/>
  <c r="M29" i="1" s="1"/>
  <c r="L29" i="1" s="1"/>
  <c r="K29" i="1" s="1"/>
  <c r="J29" i="1" s="1"/>
  <c r="I29" i="1" s="1"/>
  <c r="H29" i="1" s="1"/>
  <c r="G29" i="1" s="1"/>
  <c r="F29" i="1" s="1"/>
  <c r="E29" i="1" s="1"/>
  <c r="D29" i="1" s="1"/>
  <c r="AD16" i="1"/>
  <c r="AD18" i="1" s="1"/>
  <c r="AD20" i="1" s="1"/>
  <c r="AD22" i="1" s="1"/>
  <c r="AD24" i="1" s="1"/>
  <c r="AD26" i="1" s="1"/>
  <c r="C88" i="1" l="1"/>
  <c r="I50" i="1"/>
  <c r="I51" i="1" l="1"/>
  <c r="G49" i="1"/>
  <c r="I52" i="1" l="1"/>
  <c r="I53" i="1" l="1"/>
  <c r="I54" i="1" l="1"/>
  <c r="I55" i="1" l="1"/>
  <c r="I56" i="1" l="1"/>
</calcChain>
</file>

<file path=xl/sharedStrings.xml><?xml version="1.0" encoding="utf-8"?>
<sst xmlns="http://schemas.openxmlformats.org/spreadsheetml/2006/main" count="1541" uniqueCount="514">
  <si>
    <t>trig_s must be LOW</t>
  </si>
  <si>
    <t>oe_n must be LOW</t>
  </si>
  <si>
    <t>raising HIGH forces output LOW</t>
  </si>
  <si>
    <t>raising HIGH samples output</t>
  </si>
  <si>
    <t>vsel?</t>
  </si>
  <si>
    <t>overdrive?</t>
  </si>
  <si>
    <t>drive?</t>
  </si>
  <si>
    <t>f</t>
  </si>
  <si>
    <t>PINS</t>
  </si>
  <si>
    <t>D_H</t>
  </si>
  <si>
    <t>Horizontal SR data input</t>
  </si>
  <si>
    <t>V Level</t>
  </si>
  <si>
    <t>1.2 V</t>
  </si>
  <si>
    <t>Horizontal CLK input</t>
  </si>
  <si>
    <t>CLK_H</t>
  </si>
  <si>
    <t>RESET_B</t>
  </si>
  <si>
    <t>H/V SR Reset Bar</t>
  </si>
  <si>
    <t>VDD</t>
  </si>
  <si>
    <t>Analog SF Gate Bias</t>
  </si>
  <si>
    <t>VSS</t>
  </si>
  <si>
    <t>Veritical SR Data input</t>
  </si>
  <si>
    <t>D</t>
  </si>
  <si>
    <t>Unit Cell LV VDD</t>
  </si>
  <si>
    <t>Ground</t>
  </si>
  <si>
    <t>0 V</t>
  </si>
  <si>
    <t>VPWR_LV</t>
  </si>
  <si>
    <t>Peripheral VDD</t>
  </si>
  <si>
    <t>VPWR_HV</t>
  </si>
  <si>
    <t>High Volt Per VDD</t>
  </si>
  <si>
    <t>3.3 V</t>
  </si>
  <si>
    <t>PER BLOCK (8)</t>
  </si>
  <si>
    <t>IBIAS</t>
  </si>
  <si>
    <t>Current Reference for UC</t>
  </si>
  <si>
    <t>Current Reference for Amp</t>
  </si>
  <si>
    <t>CS</t>
  </si>
  <si>
    <t>Column Sample (amp bypass)</t>
  </si>
  <si>
    <t>I/O</t>
  </si>
  <si>
    <t>I</t>
  </si>
  <si>
    <t>I (Analog)</t>
  </si>
  <si>
    <t>PWR</t>
  </si>
  <si>
    <t>Q_H</t>
  </si>
  <si>
    <t>Hor SR Out</t>
  </si>
  <si>
    <t>O</t>
  </si>
  <si>
    <t>Vout</t>
  </si>
  <si>
    <t>Amp output</t>
  </si>
  <si>
    <t>O (Analog)</t>
  </si>
  <si>
    <t>Shared</t>
  </si>
  <si>
    <t>Y</t>
  </si>
  <si>
    <t>N</t>
  </si>
  <si>
    <t>INN</t>
  </si>
  <si>
    <t>allows direct sample of source follower OR measurement of amplifier</t>
  </si>
  <si>
    <t>AMPBIAS</t>
  </si>
  <si>
    <t>V</t>
  </si>
  <si>
    <t>QN</t>
  </si>
  <si>
    <t>QP</t>
  </si>
  <si>
    <t>Vertical SR out (NMOS)</t>
  </si>
  <si>
    <t>Vertical SR out (PMOS)</t>
  </si>
  <si>
    <t>N (Y)</t>
  </si>
  <si>
    <t>ABYPASS</t>
  </si>
  <si>
    <t>VGLV_P</t>
  </si>
  <si>
    <t>VGHV_P</t>
  </si>
  <si>
    <t>VGLV_N</t>
  </si>
  <si>
    <t>VGHV_N</t>
  </si>
  <si>
    <t>Amp bypass/positive input</t>
  </si>
  <si>
    <t>Amp negative input/feedback</t>
  </si>
  <si>
    <t>10 for power</t>
  </si>
  <si>
    <t>+6 possible</t>
  </si>
  <si>
    <t>LEFT</t>
  </si>
  <si>
    <t>I (Analog???)</t>
  </si>
  <si>
    <t>vpwr_hv</t>
  </si>
  <si>
    <t>vpwr_lv</t>
  </si>
  <si>
    <t>VD</t>
  </si>
  <si>
    <t>vss</t>
  </si>
  <si>
    <t>vdd_lv</t>
  </si>
  <si>
    <t>vg_lv</t>
  </si>
  <si>
    <t>RESETB</t>
  </si>
  <si>
    <t>DONE</t>
  </si>
  <si>
    <t>cs</t>
  </si>
  <si>
    <t>vdd_hv</t>
  </si>
  <si>
    <t>vg_hv</t>
  </si>
  <si>
    <t>in_n</t>
  </si>
  <si>
    <t>VCLK</t>
  </si>
  <si>
    <t>HD</t>
  </si>
  <si>
    <t>HCLK</t>
  </si>
  <si>
    <t>vout</t>
  </si>
  <si>
    <t>vout_bypass</t>
  </si>
  <si>
    <t>HQ</t>
  </si>
  <si>
    <t>VQ</t>
  </si>
  <si>
    <t>QH</t>
  </si>
  <si>
    <t>VG_LVP</t>
  </si>
  <si>
    <t>VDDHV</t>
  </si>
  <si>
    <t>VSSIO</t>
  </si>
  <si>
    <t>pins</t>
  </si>
  <si>
    <t>84 pin LCC</t>
  </si>
  <si>
    <t>DHin</t>
  </si>
  <si>
    <t>QNout</t>
  </si>
  <si>
    <t>CSin</t>
  </si>
  <si>
    <t>VPWRLV</t>
  </si>
  <si>
    <t>VPWRHV</t>
  </si>
  <si>
    <t>VPWRLV0</t>
  </si>
  <si>
    <t>VPWRHV0</t>
  </si>
  <si>
    <t>VPWRHV1</t>
  </si>
  <si>
    <t>VSS0</t>
  </si>
  <si>
    <t>VSS1</t>
  </si>
  <si>
    <t>VSSIO0</t>
  </si>
  <si>
    <t>QPout</t>
  </si>
  <si>
    <t>VDDLV0</t>
  </si>
  <si>
    <t>VGLVN</t>
  </si>
  <si>
    <t>VSS2</t>
  </si>
  <si>
    <t>VPWRHV2</t>
  </si>
  <si>
    <t>VDDHV0</t>
  </si>
  <si>
    <t>VGHVN</t>
  </si>
  <si>
    <t>RESETBin</t>
  </si>
  <si>
    <t>Din</t>
  </si>
  <si>
    <t>DH (DHhv, DHlv)</t>
  </si>
  <si>
    <t>CS (CShv, CS, lv)</t>
  </si>
  <si>
    <t>D (Dhv, Dlv)</t>
  </si>
  <si>
    <t>RESETB (RESETBhv, RESETBlv)</t>
  </si>
  <si>
    <t>VGNDVSUB</t>
  </si>
  <si>
    <t>AIO</t>
  </si>
  <si>
    <t>vout_bypass0</t>
  </si>
  <si>
    <t>in_n0</t>
  </si>
  <si>
    <t>AMPBIAS0</t>
  </si>
  <si>
    <t>vout_bypass1</t>
  </si>
  <si>
    <t>in_n1</t>
  </si>
  <si>
    <t>AMPBIAS1</t>
  </si>
  <si>
    <t>VVPWR_IO</t>
  </si>
  <si>
    <t>VVGND_IO</t>
  </si>
  <si>
    <t>vout_bypass2</t>
  </si>
  <si>
    <t>in_n2</t>
  </si>
  <si>
    <t>AMPBIAS2</t>
  </si>
  <si>
    <t>vout_bypass3</t>
  </si>
  <si>
    <t>in_n3</t>
  </si>
  <si>
    <t>AMPBIAS3</t>
  </si>
  <si>
    <t>t2533lv</t>
  </si>
  <si>
    <t>vout_bypass4</t>
  </si>
  <si>
    <t>in_n4</t>
  </si>
  <si>
    <t>AMPBIAS4</t>
  </si>
  <si>
    <t>vout_bypass5</t>
  </si>
  <si>
    <t>in_n5</t>
  </si>
  <si>
    <t>AMPBIAS5</t>
  </si>
  <si>
    <t>vout_bypass6</t>
  </si>
  <si>
    <t>in_n6</t>
  </si>
  <si>
    <t>AMPBIAS6</t>
  </si>
  <si>
    <t>VVPWR</t>
  </si>
  <si>
    <t>i2533lv</t>
  </si>
  <si>
    <t>vout_bypass7</t>
  </si>
  <si>
    <t>in_n7</t>
  </si>
  <si>
    <t>AMPBIAS7</t>
  </si>
  <si>
    <t>QHout</t>
  </si>
  <si>
    <t>HCLKin</t>
  </si>
  <si>
    <t>VSS3</t>
  </si>
  <si>
    <t>VPWRHV3</t>
  </si>
  <si>
    <t>VPWRLV1</t>
  </si>
  <si>
    <t>VGHVP</t>
  </si>
  <si>
    <t>VG_HVP</t>
  </si>
  <si>
    <t>VDD_HV1</t>
  </si>
  <si>
    <t>VSS4</t>
  </si>
  <si>
    <t>VSS5</t>
  </si>
  <si>
    <t>VSS6</t>
  </si>
  <si>
    <t>IBIAS0</t>
  </si>
  <si>
    <t>vout0_1p2</t>
  </si>
  <si>
    <t>IBIAS1</t>
  </si>
  <si>
    <t>vout1_1p2</t>
  </si>
  <si>
    <t>IBIAS2</t>
  </si>
  <si>
    <t>vout2_3p3</t>
  </si>
  <si>
    <t>IBIAS3</t>
  </si>
  <si>
    <t>vout3_3p3</t>
  </si>
  <si>
    <t>IBIAS4</t>
  </si>
  <si>
    <t>vout4_1p2</t>
  </si>
  <si>
    <t>IBIAS5</t>
  </si>
  <si>
    <t>vout5_1p2</t>
  </si>
  <si>
    <t>IBIAS6</t>
  </si>
  <si>
    <t>vout5_3p3</t>
  </si>
  <si>
    <t>IBIAS7</t>
  </si>
  <si>
    <t>vout7_3p3</t>
  </si>
  <si>
    <t>VDD_HV</t>
  </si>
  <si>
    <t>VDD_LV</t>
  </si>
  <si>
    <t>VSS7</t>
  </si>
  <si>
    <t>VPWRLV2</t>
  </si>
  <si>
    <t>VPWRLV3</t>
  </si>
  <si>
    <t>VSSIO1</t>
  </si>
  <si>
    <t>VSSIO2</t>
  </si>
  <si>
    <t>VSSIO3</t>
  </si>
  <si>
    <t>VDDLV1</t>
  </si>
  <si>
    <t>Type</t>
  </si>
  <si>
    <t>#</t>
  </si>
  <si>
    <t>Pin(s)</t>
  </si>
  <si>
    <t>1,17,33,36,42,54,63,72</t>
  </si>
  <si>
    <t>Name</t>
  </si>
  <si>
    <t>Level</t>
  </si>
  <si>
    <t>8,16,34,71</t>
  </si>
  <si>
    <t>35,41,64,75</t>
  </si>
  <si>
    <t>9,39,53,66,</t>
  </si>
  <si>
    <t>I/O Type</t>
  </si>
  <si>
    <t>0 to 3.3 V</t>
  </si>
  <si>
    <t>0 to 1.2 V</t>
  </si>
  <si>
    <t>38, 70</t>
  </si>
  <si>
    <t>65,74</t>
  </si>
  <si>
    <t>AI</t>
  </si>
  <si>
    <t>DO</t>
  </si>
  <si>
    <t>DI</t>
  </si>
  <si>
    <t>AO</t>
  </si>
  <si>
    <t>0V</t>
  </si>
  <si>
    <t>VPWRIO</t>
  </si>
  <si>
    <t>VPWR</t>
  </si>
  <si>
    <t>VDDLV</t>
  </si>
  <si>
    <t>VSS8</t>
  </si>
  <si>
    <t>Pin #</t>
  </si>
  <si>
    <t>0 to 3.3 V (500 uA)</t>
  </si>
  <si>
    <t>0 to 3.3 V (10 uA)</t>
  </si>
  <si>
    <t>3.3 V (fixed)</t>
  </si>
  <si>
    <t>vout6_3p3</t>
  </si>
  <si>
    <t>VGLVP</t>
  </si>
  <si>
    <t>26 Power Pins</t>
  </si>
  <si>
    <t>vglvn</t>
  </si>
  <si>
    <t>vghvn</t>
  </si>
  <si>
    <t>vddhv</t>
  </si>
  <si>
    <t>vddlv</t>
  </si>
  <si>
    <t>in_n&lt;0&gt;</t>
  </si>
  <si>
    <t>AMPBIAS&lt;0&gt;</t>
  </si>
  <si>
    <t>vout_bypass&lt;1&gt;</t>
  </si>
  <si>
    <t>AMPBIAS&lt;3&gt;</t>
  </si>
  <si>
    <t>in_n&lt;3&gt;</t>
  </si>
  <si>
    <t>vout_bypass&lt;3&gt;</t>
  </si>
  <si>
    <t>AMPBIAS&lt;2&gt;</t>
  </si>
  <si>
    <t>in_n&lt;2&gt;</t>
  </si>
  <si>
    <t>vout_bypass&lt;2&gt;</t>
  </si>
  <si>
    <t>AMPBIAS&lt;1&gt;</t>
  </si>
  <si>
    <t>in_n&lt;1&gt;</t>
  </si>
  <si>
    <t>REPLACE WITH VCLK</t>
  </si>
  <si>
    <t>Description</t>
  </si>
  <si>
    <t>CLKout</t>
  </si>
  <si>
    <t>BHin</t>
  </si>
  <si>
    <t xml:space="preserve">Type </t>
  </si>
  <si>
    <t>Analog Input/Output</t>
  </si>
  <si>
    <t>Digital Input</t>
  </si>
  <si>
    <t>Digital Output</t>
  </si>
  <si>
    <t>Definition</t>
  </si>
  <si>
    <t>Name Type</t>
  </si>
  <si>
    <t>VCLKlv</t>
  </si>
  <si>
    <t>VCLKlvin</t>
  </si>
  <si>
    <t>HCLKlv</t>
  </si>
  <si>
    <t>HCLKlvout</t>
  </si>
  <si>
    <t>VDDLV2</t>
  </si>
  <si>
    <t>VCLKOUT</t>
  </si>
  <si>
    <t>voutbyp7</t>
  </si>
  <si>
    <t>QHOUT</t>
  </si>
  <si>
    <t>vpwrHV1</t>
  </si>
  <si>
    <t>chip pad #</t>
  </si>
  <si>
    <t>LCC pinout</t>
  </si>
  <si>
    <t>Csin</t>
  </si>
  <si>
    <t>voutbyp0</t>
  </si>
  <si>
    <t>vout0 (500mA)</t>
  </si>
  <si>
    <t>vout0(700mA)</t>
  </si>
  <si>
    <t>vout(800mA)</t>
  </si>
  <si>
    <t>vout0(400mA)</t>
  </si>
  <si>
    <t>in_n (voltage)</t>
  </si>
  <si>
    <t>verticalSR</t>
  </si>
  <si>
    <t>HorizontalSR</t>
  </si>
  <si>
    <t>Pi Pico Pinout</t>
  </si>
  <si>
    <t>GPIO</t>
  </si>
  <si>
    <t>Code Pin Name</t>
  </si>
  <si>
    <t>Schematic Pin Name</t>
  </si>
  <si>
    <t xml:space="preserve">Description </t>
  </si>
  <si>
    <t>vgHVP</t>
  </si>
  <si>
    <t>G_HVP</t>
  </si>
  <si>
    <t>point Vg input voltage to High Voltage Pmos transistors</t>
  </si>
  <si>
    <t>vgLVP</t>
  </si>
  <si>
    <t>g_LVP</t>
  </si>
  <si>
    <t>point Vg input voltage to Low Voltage Pmos transistors</t>
  </si>
  <si>
    <t>Shift Register Clock</t>
  </si>
  <si>
    <t xml:space="preserve"> Vertical Shift Register data pin</t>
  </si>
  <si>
    <t>Horizontal Shift Register data pin</t>
  </si>
  <si>
    <t>resetBIN</t>
  </si>
  <si>
    <t>Reset shift registers</t>
  </si>
  <si>
    <t>vddHV</t>
  </si>
  <si>
    <t>vdd_HV</t>
  </si>
  <si>
    <t>set Vdd input voltage to High Voltage transistors</t>
  </si>
  <si>
    <t>vgLVN</t>
  </si>
  <si>
    <t>g_LVN</t>
  </si>
  <si>
    <t>set VG input voltage to Low Voltage Nmos transistors</t>
  </si>
  <si>
    <t>vgHVN</t>
  </si>
  <si>
    <t>g_HVN</t>
  </si>
  <si>
    <t>set VG input voltaget to High Voltage Nmos Transistors</t>
  </si>
  <si>
    <t>vddLV</t>
  </si>
  <si>
    <t>vdd_LV</t>
  </si>
  <si>
    <t>set VDD input voltage to Low Voltage Tansistors</t>
  </si>
  <si>
    <t>chan1_vooff</t>
  </si>
  <si>
    <t>Select which amplifier output is on channel 1</t>
  </si>
  <si>
    <t>chan1_vo1</t>
  </si>
  <si>
    <t>chan1_vo2</t>
  </si>
  <si>
    <t>chan1_vo3</t>
  </si>
  <si>
    <t>chan1_vo4</t>
  </si>
  <si>
    <t>chan1_vo5</t>
  </si>
  <si>
    <t>chan1_vo6</t>
  </si>
  <si>
    <t>chan1_vo7</t>
  </si>
  <si>
    <t>amp bypass</t>
  </si>
  <si>
    <t>LED</t>
  </si>
  <si>
    <t>Quantity</t>
  </si>
  <si>
    <t>Reference</t>
  </si>
  <si>
    <t>Part</t>
  </si>
  <si>
    <t>Vendor</t>
  </si>
  <si>
    <t>Manufacturer</t>
  </si>
  <si>
    <t>Manufacturer Part Number</t>
  </si>
  <si>
    <t>Install</t>
  </si>
  <si>
    <t>buy qty</t>
  </si>
  <si>
    <t>specs</t>
  </si>
  <si>
    <t>units</t>
  </si>
  <si>
    <t>C1,C2,C15,C19,C23</t>
  </si>
  <si>
    <t>0.1uF</t>
  </si>
  <si>
    <t>KEMET</t>
  </si>
  <si>
    <t>C0805C104K4RACAUTO</t>
  </si>
  <si>
    <t>i</t>
  </si>
  <si>
    <t>C3,C4,C5,C6,C8,C12,C16</t>
  </si>
  <si>
    <t>1 uF</t>
  </si>
  <si>
    <t>AVX</t>
  </si>
  <si>
    <t>0805ZC105JAT2A</t>
  </si>
  <si>
    <t>C7,C21</t>
  </si>
  <si>
    <t>0.015uF</t>
  </si>
  <si>
    <t>C0805X200J5GACTU</t>
  </si>
  <si>
    <t>C9,C13,C20</t>
  </si>
  <si>
    <t>10pF</t>
  </si>
  <si>
    <t>08053A100KAT2A</t>
  </si>
  <si>
    <t>C10</t>
  </si>
  <si>
    <t>4.7uF</t>
  </si>
  <si>
    <t>C0805C475J4RACAUTO7210</t>
  </si>
  <si>
    <t>C11,C18,C22</t>
  </si>
  <si>
    <t>10uF</t>
  </si>
  <si>
    <t>C0805C106M3PAC7210</t>
  </si>
  <si>
    <t>C14</t>
  </si>
  <si>
    <t>3.9uF</t>
  </si>
  <si>
    <t>C0805C395K9PACTU</t>
  </si>
  <si>
    <t>C17</t>
  </si>
  <si>
    <t>20pF</t>
  </si>
  <si>
    <t>D1</t>
  </si>
  <si>
    <t>FM4002-W</t>
  </si>
  <si>
    <t>Rectron</t>
  </si>
  <si>
    <t>IC1</t>
  </si>
  <si>
    <t>3.3V Regulator</t>
  </si>
  <si>
    <t>STMicroelectronics</t>
  </si>
  <si>
    <t>LD1117S33TR</t>
  </si>
  <si>
    <t>mA</t>
  </si>
  <si>
    <t>We installed</t>
  </si>
  <si>
    <t>IC2,IC3,IC4,IC5,IC6,IC7,IC8,IC9</t>
  </si>
  <si>
    <t>Op Amps</t>
  </si>
  <si>
    <t>Texas Instruments</t>
  </si>
  <si>
    <t>OPA202IDGKR</t>
  </si>
  <si>
    <t>They installed</t>
  </si>
  <si>
    <t>IC10</t>
  </si>
  <si>
    <t>1p2Vregulatorr</t>
  </si>
  <si>
    <t>onsemi</t>
  </si>
  <si>
    <t>NCV8164ASN120T1G</t>
  </si>
  <si>
    <t>Through hole</t>
  </si>
  <si>
    <t>IC11</t>
  </si>
  <si>
    <t>UCC284DP-ADJ</t>
  </si>
  <si>
    <t>DNI</t>
  </si>
  <si>
    <t>IC12</t>
  </si>
  <si>
    <t>LTC6082IGN#PBF</t>
  </si>
  <si>
    <t>Analog Devices</t>
  </si>
  <si>
    <t>IC13</t>
  </si>
  <si>
    <t>MAX660CSA+</t>
  </si>
  <si>
    <t>Maxim Integrated</t>
  </si>
  <si>
    <t>IC14</t>
  </si>
  <si>
    <t>5vReg</t>
  </si>
  <si>
    <t>NCV5501DT50RKG</t>
  </si>
  <si>
    <t>IC15</t>
  </si>
  <si>
    <t>LM317MDTG</t>
  </si>
  <si>
    <t>J1</t>
  </si>
  <si>
    <t>nanoampInput</t>
  </si>
  <si>
    <t>TE Connectivity</t>
  </si>
  <si>
    <t>1-1337445-0</t>
  </si>
  <si>
    <t>J2</t>
  </si>
  <si>
    <t>LoSense</t>
  </si>
  <si>
    <t>J3</t>
  </si>
  <si>
    <t>VddIN</t>
  </si>
  <si>
    <t>J4</t>
  </si>
  <si>
    <t>ch1</t>
  </si>
  <si>
    <t>J5</t>
  </si>
  <si>
    <t>ch2</t>
  </si>
  <si>
    <t>J6</t>
  </si>
  <si>
    <t>ch3</t>
  </si>
  <si>
    <t>J7</t>
  </si>
  <si>
    <t>ch4</t>
  </si>
  <si>
    <t>J8</t>
  </si>
  <si>
    <t>ch5</t>
  </si>
  <si>
    <t>J9</t>
  </si>
  <si>
    <t>ch6</t>
  </si>
  <si>
    <t>J10,J11,J12,J13</t>
  </si>
  <si>
    <t>mirBYP</t>
  </si>
  <si>
    <t>Harwin</t>
  </si>
  <si>
    <t>M22-2020205</t>
  </si>
  <si>
    <t>J14</t>
  </si>
  <si>
    <t>VgHVN</t>
  </si>
  <si>
    <t>J15</t>
  </si>
  <si>
    <t>ch7</t>
  </si>
  <si>
    <t>J16</t>
  </si>
  <si>
    <t>ch8</t>
  </si>
  <si>
    <t>J17</t>
  </si>
  <si>
    <t>VddLv</t>
  </si>
  <si>
    <t>J18</t>
  </si>
  <si>
    <t>VgHVP</t>
  </si>
  <si>
    <t>J19</t>
  </si>
  <si>
    <t>Vg</t>
  </si>
  <si>
    <t>J20</t>
  </si>
  <si>
    <t>VgLVN</t>
  </si>
  <si>
    <t>J21</t>
  </si>
  <si>
    <t>amp0Gain</t>
  </si>
  <si>
    <t>J22</t>
  </si>
  <si>
    <t>isourceSelect</t>
  </si>
  <si>
    <t>J23</t>
  </si>
  <si>
    <t>amp1Gain</t>
  </si>
  <si>
    <t>J24</t>
  </si>
  <si>
    <t>amp2Gain</t>
  </si>
  <si>
    <t>J25,J26,J27,J28,J44</t>
  </si>
  <si>
    <t>dualVg_PS</t>
  </si>
  <si>
    <t>J29</t>
  </si>
  <si>
    <t>amp3Gain</t>
  </si>
  <si>
    <t>J30</t>
  </si>
  <si>
    <t>amp4Gain</t>
  </si>
  <si>
    <t>J31</t>
  </si>
  <si>
    <t>amp5Gain</t>
  </si>
  <si>
    <t>J32</t>
  </si>
  <si>
    <t>amp6Gain</t>
  </si>
  <si>
    <t>J33A</t>
  </si>
  <si>
    <t>5749070-9</t>
  </si>
  <si>
    <t>J34</t>
  </si>
  <si>
    <t>amp7Gain</t>
  </si>
  <si>
    <t>J35</t>
  </si>
  <si>
    <t>vout1Byp</t>
  </si>
  <si>
    <t>J36</t>
  </si>
  <si>
    <t>nacsBYP</t>
  </si>
  <si>
    <t>J37</t>
  </si>
  <si>
    <t>biasteeBYP</t>
  </si>
  <si>
    <t>J38</t>
  </si>
  <si>
    <t>22-23-2031</t>
  </si>
  <si>
    <t>Molex</t>
  </si>
  <si>
    <t>J39</t>
  </si>
  <si>
    <t>vout3Byp</t>
  </si>
  <si>
    <t>J40</t>
  </si>
  <si>
    <t>IC51-1004-405-1</t>
  </si>
  <si>
    <t>Yamaichi</t>
  </si>
  <si>
    <t>J41</t>
  </si>
  <si>
    <t>vout5Byp</t>
  </si>
  <si>
    <t>J42</t>
  </si>
  <si>
    <t>vout7Byp</t>
  </si>
  <si>
    <t>J43</t>
  </si>
  <si>
    <t>dualVDD_PS</t>
  </si>
  <si>
    <t>J45</t>
  </si>
  <si>
    <t>quadVg_PS</t>
  </si>
  <si>
    <t>J46</t>
  </si>
  <si>
    <t>12vPS</t>
  </si>
  <si>
    <t>CUI Inc.</t>
  </si>
  <si>
    <t>PJ-202AH</t>
  </si>
  <si>
    <t>L1</t>
  </si>
  <si>
    <t>100 uH</t>
  </si>
  <si>
    <t>COILCRAFT</t>
  </si>
  <si>
    <t>1812FS-104JLC</t>
  </si>
  <si>
    <t>Q1,Q2,Q3</t>
  </si>
  <si>
    <t>ALD210800ASCL</t>
  </si>
  <si>
    <t>Advanced Linear Devices Inc.</t>
  </si>
  <si>
    <t>Q4,Q5,Q6,Q7,Q8,Q9,Q10,Q11,Q12,Q13,Q14,Q15,Q16,Q17,Q18,Q19,Q20.Q21</t>
  </si>
  <si>
    <t>chan5&amp;6</t>
  </si>
  <si>
    <t>Diodes Inc.</t>
  </si>
  <si>
    <t>DMN2004DMK-7</t>
  </si>
  <si>
    <t>RE1,RE6,RE2,RE9,RE3,RE5,RE4,RE8</t>
  </si>
  <si>
    <t>p5maCS3</t>
  </si>
  <si>
    <t>Mouser</t>
  </si>
  <si>
    <t>DS4303R+TR</t>
  </si>
  <si>
    <t>RE7</t>
  </si>
  <si>
    <t>SC0915</t>
  </si>
  <si>
    <t>RE10,RE11,RE13,RE17</t>
  </si>
  <si>
    <t>100K</t>
  </si>
  <si>
    <t>MCU08050C1003FP500</t>
  </si>
  <si>
    <t>RE12</t>
  </si>
  <si>
    <t>97.6K</t>
  </si>
  <si>
    <t>RT0805FRE0797K6L</t>
  </si>
  <si>
    <t>RE14</t>
  </si>
  <si>
    <t>POT</t>
  </si>
  <si>
    <t>PVG5A502C03R00</t>
  </si>
  <si>
    <t>RE15</t>
  </si>
  <si>
    <t>1K</t>
  </si>
  <si>
    <t>RT0805FRE071KL</t>
  </si>
  <si>
    <t>RE16,RE18</t>
  </si>
  <si>
    <t>RT0805BRE07100RL</t>
  </si>
  <si>
    <t>RE19</t>
  </si>
  <si>
    <t>RT0805DRD07470RL</t>
  </si>
  <si>
    <t>R1,R2,R3,R4,R5,R6,R7,R8,R9,R26,R27,R28,R29,R30,R32,R33,R35</t>
  </si>
  <si>
    <t>ROHM Semiconductor</t>
  </si>
  <si>
    <t>SDR03EZPD3000</t>
  </si>
  <si>
    <t>R10,R13,R14,R15,R16,R17,R20,R21</t>
  </si>
  <si>
    <t>2K</t>
  </si>
  <si>
    <t>SDR10EZPF2001</t>
  </si>
  <si>
    <t>R11,R12,R18,R19,R22,R23,R24,R25</t>
  </si>
  <si>
    <t>3361S-1-102GLF</t>
  </si>
  <si>
    <t>Bourns</t>
  </si>
  <si>
    <t>R31</t>
  </si>
  <si>
    <t>10M</t>
  </si>
  <si>
    <t>Vishay</t>
  </si>
  <si>
    <t>MCU08050C1005FP500</t>
  </si>
  <si>
    <t>R34,R36,R37</t>
  </si>
  <si>
    <t>10K</t>
  </si>
  <si>
    <t>AT0805FRE0710KL</t>
  </si>
  <si>
    <t>1,3,4</t>
  </si>
  <si>
    <t>GND Mounting Hole</t>
  </si>
  <si>
    <t>GND2 Mounting Hole</t>
  </si>
  <si>
    <t>ch1_vooff</t>
  </si>
  <si>
    <t>ch1vo7</t>
  </si>
  <si>
    <t>ch1vo6</t>
  </si>
  <si>
    <t>ch1vo5</t>
  </si>
  <si>
    <t>ch1vo4</t>
  </si>
  <si>
    <t>ch1vo3</t>
  </si>
  <si>
    <t>ch1vo2</t>
  </si>
  <si>
    <t>ch1vo1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</si>
</sst>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quotePrefix="1"/>
    <xf numFmtId="0" fontId="2" fillId="0" borderId="0" xfId="0" applyFont="1"/>
    <xf numFmtId="0" fontId="0" fillId="3" borderId="0" xfId="0" applyFill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4" borderId="0" xfId="0" applyFill="1"/>
    <xf numFmtId="0" fontId="2" fillId="4" borderId="0" xfId="0" applyFont="1" applyFill="1"/>
    <xf numFmtId="0" fontId="0" fillId="7" borderId="0" xfId="0" applyFill="1"/>
    <xf numFmtId="0" fontId="0" fillId="8" borderId="0" xfId="0" applyFill="1"/>
    <xf numFmtId="0" fontId="0" fillId="10" borderId="0" xfId="0" applyFill="1"/>
    <xf numFmtId="0" fontId="0" fillId="11" borderId="0" xfId="0" applyFill="1"/>
    <xf numFmtId="0" fontId="3" fillId="0" borderId="0" xfId="0" applyFont="1"/>
    <xf numFmtId="0" fontId="0" fillId="15" borderId="0" xfId="0" applyFill="1"/>
    <xf numFmtId="0" fontId="3" fillId="0" borderId="0" xfId="0" applyFont="1" applyAlignment="1">
      <alignment horizontal="right"/>
    </xf>
    <xf numFmtId="0" fontId="3" fillId="6" borderId="0" xfId="0" applyFont="1" applyFill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14" borderId="2" xfId="0" applyFill="1" applyBorder="1"/>
    <xf numFmtId="0" fontId="0" fillId="14" borderId="3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7" borderId="0" xfId="0" applyFill="1"/>
    <xf numFmtId="0" fontId="0" fillId="14" borderId="6" xfId="0" applyFill="1" applyBorder="1"/>
    <xf numFmtId="0" fontId="0" fillId="14" borderId="0" xfId="0" applyFill="1"/>
    <xf numFmtId="0" fontId="0" fillId="6" borderId="0" xfId="0" applyFill="1"/>
    <xf numFmtId="0" fontId="0" fillId="5" borderId="0" xfId="0" applyFill="1"/>
    <xf numFmtId="0" fontId="0" fillId="2" borderId="0" xfId="0" applyFill="1"/>
    <xf numFmtId="0" fontId="0" fillId="12" borderId="0" xfId="0" applyFill="1"/>
    <xf numFmtId="0" fontId="0" fillId="16" borderId="0" xfId="0" applyFill="1"/>
    <xf numFmtId="0" fontId="0" fillId="13" borderId="0" xfId="0" applyFill="1"/>
    <xf numFmtId="0" fontId="0" fillId="9" borderId="0" xfId="0" applyFill="1"/>
    <xf numFmtId="0" fontId="0" fillId="14" borderId="7" xfId="0" applyFill="1" applyBorder="1"/>
    <xf numFmtId="0" fontId="0" fillId="14" borderId="8" xfId="0" applyFill="1" applyBorder="1"/>
    <xf numFmtId="0" fontId="4" fillId="14" borderId="8" xfId="0" applyFont="1" applyFill="1" applyBorder="1"/>
    <xf numFmtId="0" fontId="0" fillId="14" borderId="9" xfId="0" applyFill="1" applyBorder="1"/>
    <xf numFmtId="0" fontId="2" fillId="14" borderId="6" xfId="0" applyFont="1" applyFill="1" applyBorder="1"/>
    <xf numFmtId="0" fontId="2" fillId="16" borderId="0" xfId="0" applyFont="1" applyFill="1"/>
    <xf numFmtId="0" fontId="0" fillId="18" borderId="0" xfId="0" applyFill="1"/>
    <xf numFmtId="0" fontId="3" fillId="14" borderId="3" xfId="0" applyFont="1" applyFill="1" applyBorder="1"/>
    <xf numFmtId="0" fontId="3" fillId="14" borderId="8" xfId="0" applyFont="1" applyFill="1" applyBorder="1"/>
    <xf numFmtId="0" fontId="3" fillId="17" borderId="0" xfId="0" applyFont="1" applyFill="1"/>
    <xf numFmtId="0" fontId="3" fillId="7" borderId="0" xfId="0" applyFont="1" applyFill="1"/>
    <xf numFmtId="0" fontId="2" fillId="14" borderId="0" xfId="0" applyFont="1" applyFill="1"/>
    <xf numFmtId="0" fontId="0" fillId="0" borderId="9" xfId="0" applyBorder="1"/>
    <xf numFmtId="0" fontId="1" fillId="0" borderId="10" xfId="0" applyFont="1" applyBorder="1"/>
    <xf numFmtId="0" fontId="0" fillId="0" borderId="10" xfId="0" applyBorder="1"/>
    <xf numFmtId="0" fontId="0" fillId="14" borderId="11" xfId="0" applyFill="1" applyBorder="1"/>
    <xf numFmtId="0" fontId="0" fillId="0" borderId="12" xfId="0" applyBorder="1"/>
    <xf numFmtId="0" fontId="0" fillId="14" borderId="12" xfId="0" applyFill="1" applyBorder="1"/>
    <xf numFmtId="0" fontId="0" fillId="21" borderId="11" xfId="0" applyFill="1" applyBorder="1"/>
    <xf numFmtId="0" fontId="0" fillId="21" borderId="12" xfId="0" applyFill="1" applyBorder="1"/>
    <xf numFmtId="0" fontId="0" fillId="20" borderId="11" xfId="0" applyFill="1" applyBorder="1"/>
    <xf numFmtId="0" fontId="0" fillId="20" borderId="12" xfId="0" applyFill="1" applyBorder="1"/>
    <xf numFmtId="0" fontId="0" fillId="19" borderId="11" xfId="0" applyFill="1" applyBorder="1"/>
    <xf numFmtId="0" fontId="0" fillId="19" borderId="12" xfId="0" applyFill="1" applyBorder="1"/>
    <xf numFmtId="0" fontId="0" fillId="14" borderId="13" xfId="0" applyFill="1" applyBorder="1"/>
    <xf numFmtId="0" fontId="0" fillId="0" borderId="14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2" borderId="0" xfId="0" applyFill="1"/>
    <xf numFmtId="0" fontId="0" fillId="22" borderId="0" xfId="0" applyFill="1" applyAlignment="1">
      <alignment horizontal="center" vertical="center"/>
    </xf>
    <xf numFmtId="0" fontId="0" fillId="22" borderId="0" xfId="0" applyFill="1" applyAlignment="1">
      <alignment horizontal="center"/>
    </xf>
    <xf numFmtId="0" fontId="0" fillId="23" borderId="0" xfId="0" applyFill="1"/>
    <xf numFmtId="0" fontId="0" fillId="24" borderId="0" xfId="0" applyFill="1"/>
    <xf numFmtId="0" fontId="0" fillId="24" borderId="0" xfId="0" applyFill="1" applyAlignment="1">
      <alignment horizontal="center" vertical="center"/>
    </xf>
    <xf numFmtId="0" fontId="0" fillId="24" borderId="0" xfId="0" applyFill="1" applyAlignment="1">
      <alignment horizontal="center"/>
    </xf>
    <xf numFmtId="0" fontId="0" fillId="23" borderId="0" xfId="0" applyFill="1" applyAlignment="1">
      <alignment horizontal="center" vertical="center"/>
    </xf>
    <xf numFmtId="0" fontId="0" fillId="23" borderId="0" xfId="0" applyFill="1" applyAlignment="1">
      <alignment horizontal="center"/>
    </xf>
    <xf numFmtId="0" fontId="1" fillId="14" borderId="7" xfId="0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EBF7"/>
      <color rgb="FFD6DCE4"/>
      <color rgb="FF8497B0"/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AmpChar!$B$1</c:f>
              <c:strCache>
                <c:ptCount val="1"/>
                <c:pt idx="0">
                  <c:v>vout0 (500mA)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AmpChar!$A$2:$A$35</c:f>
              <c:numCache>
                <c:formatCode>General</c:formatCode>
                <c:ptCount val="3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</c:numCache>
            </c:numRef>
          </c:xVal>
          <c:yVal>
            <c:numRef>
              <c:f>AmpChar!$B$2:$B$35</c:f>
              <c:numCache>
                <c:formatCode>General</c:formatCode>
                <c:ptCount val="34"/>
                <c:pt idx="0">
                  <c:v>0.221</c:v>
                </c:pt>
                <c:pt idx="1">
                  <c:v>0.245</c:v>
                </c:pt>
                <c:pt idx="2">
                  <c:v>0.28499999999999998</c:v>
                </c:pt>
                <c:pt idx="3">
                  <c:v>0.35199999999999998</c:v>
                </c:pt>
                <c:pt idx="4">
                  <c:v>0.435</c:v>
                </c:pt>
                <c:pt idx="5">
                  <c:v>0.51900000000000002</c:v>
                </c:pt>
                <c:pt idx="6">
                  <c:v>0.59199999999999997</c:v>
                </c:pt>
                <c:pt idx="7">
                  <c:v>0.63900000000000001</c:v>
                </c:pt>
                <c:pt idx="8">
                  <c:v>0.69799999999999995</c:v>
                </c:pt>
                <c:pt idx="9">
                  <c:v>0.76800000000000002</c:v>
                </c:pt>
                <c:pt idx="10">
                  <c:v>0.85</c:v>
                </c:pt>
                <c:pt idx="11">
                  <c:v>0.95099999999999996</c:v>
                </c:pt>
                <c:pt idx="12">
                  <c:v>1.081</c:v>
                </c:pt>
                <c:pt idx="13">
                  <c:v>1.252</c:v>
                </c:pt>
                <c:pt idx="14">
                  <c:v>1.4510000000000001</c:v>
                </c:pt>
                <c:pt idx="15">
                  <c:v>1.58</c:v>
                </c:pt>
                <c:pt idx="16">
                  <c:v>1.657</c:v>
                </c:pt>
                <c:pt idx="17">
                  <c:v>1.7070000000000001</c:v>
                </c:pt>
                <c:pt idx="18">
                  <c:v>1.635</c:v>
                </c:pt>
                <c:pt idx="19">
                  <c:v>1.6859999999999999</c:v>
                </c:pt>
                <c:pt idx="20">
                  <c:v>1.718</c:v>
                </c:pt>
                <c:pt idx="21">
                  <c:v>1.7390000000000001</c:v>
                </c:pt>
                <c:pt idx="22">
                  <c:v>1.754</c:v>
                </c:pt>
                <c:pt idx="23">
                  <c:v>1.758</c:v>
                </c:pt>
                <c:pt idx="24">
                  <c:v>1.76</c:v>
                </c:pt>
                <c:pt idx="25">
                  <c:v>1.76</c:v>
                </c:pt>
                <c:pt idx="26">
                  <c:v>1.7629999999999999</c:v>
                </c:pt>
                <c:pt idx="27">
                  <c:v>1.7669999999999999</c:v>
                </c:pt>
                <c:pt idx="28">
                  <c:v>1.7669999999999999</c:v>
                </c:pt>
                <c:pt idx="29">
                  <c:v>1.768</c:v>
                </c:pt>
                <c:pt idx="30">
                  <c:v>1.7649999999999999</c:v>
                </c:pt>
                <c:pt idx="31">
                  <c:v>1.76</c:v>
                </c:pt>
                <c:pt idx="32">
                  <c:v>1.76</c:v>
                </c:pt>
                <c:pt idx="33">
                  <c:v>1.76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4B-4D29-893B-25BF67A8B009}"/>
            </c:ext>
          </c:extLst>
        </c:ser>
        <c:ser>
          <c:idx val="1"/>
          <c:order val="1"/>
          <c:tx>
            <c:strRef>
              <c:f>AmpChar!$D$1</c:f>
              <c:strCache>
                <c:ptCount val="1"/>
                <c:pt idx="0">
                  <c:v>vout0(700mA)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AmpChar!$A$2:$A$35</c:f>
              <c:numCache>
                <c:formatCode>General</c:formatCode>
                <c:ptCount val="3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</c:numCache>
            </c:numRef>
          </c:xVal>
          <c:yVal>
            <c:numRef>
              <c:f>AmpChar!$D$2:$D$35</c:f>
              <c:numCache>
                <c:formatCode>General</c:formatCode>
                <c:ptCount val="34"/>
                <c:pt idx="0">
                  <c:v>0.315</c:v>
                </c:pt>
                <c:pt idx="1">
                  <c:v>0.33200000000000002</c:v>
                </c:pt>
                <c:pt idx="2">
                  <c:v>0.35699999999999998</c:v>
                </c:pt>
                <c:pt idx="3">
                  <c:v>0.41</c:v>
                </c:pt>
                <c:pt idx="4">
                  <c:v>0.47899999999999998</c:v>
                </c:pt>
                <c:pt idx="5">
                  <c:v>0.55600000000000005</c:v>
                </c:pt>
                <c:pt idx="6">
                  <c:v>0.624</c:v>
                </c:pt>
                <c:pt idx="7">
                  <c:v>0.68300000000000005</c:v>
                </c:pt>
                <c:pt idx="8">
                  <c:v>0.74099999999999999</c:v>
                </c:pt>
                <c:pt idx="9">
                  <c:v>0.80400000000000005</c:v>
                </c:pt>
                <c:pt idx="10">
                  <c:v>0.877</c:v>
                </c:pt>
                <c:pt idx="11">
                  <c:v>0.96699999999999997</c:v>
                </c:pt>
                <c:pt idx="12">
                  <c:v>1.0900000000000001</c:v>
                </c:pt>
                <c:pt idx="13">
                  <c:v>1.254</c:v>
                </c:pt>
                <c:pt idx="14">
                  <c:v>1.452</c:v>
                </c:pt>
                <c:pt idx="15">
                  <c:v>1.5960000000000001</c:v>
                </c:pt>
                <c:pt idx="16">
                  <c:v>1.663</c:v>
                </c:pt>
                <c:pt idx="17">
                  <c:v>1.6020000000000001</c:v>
                </c:pt>
                <c:pt idx="18">
                  <c:v>1.645</c:v>
                </c:pt>
                <c:pt idx="19">
                  <c:v>1.68</c:v>
                </c:pt>
                <c:pt idx="20">
                  <c:v>1.706</c:v>
                </c:pt>
                <c:pt idx="21">
                  <c:v>1.722</c:v>
                </c:pt>
                <c:pt idx="22">
                  <c:v>1.728</c:v>
                </c:pt>
                <c:pt idx="23">
                  <c:v>1.7310000000000001</c:v>
                </c:pt>
                <c:pt idx="24">
                  <c:v>1.7330000000000001</c:v>
                </c:pt>
                <c:pt idx="25">
                  <c:v>1.734</c:v>
                </c:pt>
                <c:pt idx="26">
                  <c:v>1.7350000000000001</c:v>
                </c:pt>
                <c:pt idx="27">
                  <c:v>1.736</c:v>
                </c:pt>
                <c:pt idx="28">
                  <c:v>1.7370000000000001</c:v>
                </c:pt>
                <c:pt idx="29">
                  <c:v>1.738</c:v>
                </c:pt>
                <c:pt idx="30">
                  <c:v>1.742</c:v>
                </c:pt>
                <c:pt idx="31">
                  <c:v>1.74</c:v>
                </c:pt>
                <c:pt idx="32">
                  <c:v>1.74</c:v>
                </c:pt>
                <c:pt idx="33">
                  <c:v>1.74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4B-4D29-893B-25BF67A8B009}"/>
            </c:ext>
          </c:extLst>
        </c:ser>
        <c:ser>
          <c:idx val="2"/>
          <c:order val="2"/>
          <c:tx>
            <c:strRef>
              <c:f>AmpChar!$F$1</c:f>
              <c:strCache>
                <c:ptCount val="1"/>
                <c:pt idx="0">
                  <c:v>vout(800mA)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AmpChar!$A$2:$A$35</c:f>
              <c:numCache>
                <c:formatCode>General</c:formatCode>
                <c:ptCount val="3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</c:numCache>
            </c:numRef>
          </c:xVal>
          <c:yVal>
            <c:numRef>
              <c:f>AmpChar!$F$2:$F$35</c:f>
              <c:numCache>
                <c:formatCode>General</c:formatCode>
                <c:ptCount val="34"/>
                <c:pt idx="0">
                  <c:v>0.27500000000000002</c:v>
                </c:pt>
                <c:pt idx="1">
                  <c:v>0.29499999999999998</c:v>
                </c:pt>
                <c:pt idx="2">
                  <c:v>0.34</c:v>
                </c:pt>
                <c:pt idx="3">
                  <c:v>0.40100000000000002</c:v>
                </c:pt>
                <c:pt idx="4">
                  <c:v>0.47399999999999998</c:v>
                </c:pt>
                <c:pt idx="5">
                  <c:v>0.54600000000000004</c:v>
                </c:pt>
                <c:pt idx="6">
                  <c:v>0.60899999999999999</c:v>
                </c:pt>
                <c:pt idx="7">
                  <c:v>0.66700000000000004</c:v>
                </c:pt>
                <c:pt idx="8">
                  <c:v>0.72799999999999998</c:v>
                </c:pt>
                <c:pt idx="9">
                  <c:v>0.79500000000000004</c:v>
                </c:pt>
                <c:pt idx="10">
                  <c:v>0.875</c:v>
                </c:pt>
                <c:pt idx="11">
                  <c:v>0.97699999999999998</c:v>
                </c:pt>
                <c:pt idx="12">
                  <c:v>1.1200000000000001</c:v>
                </c:pt>
                <c:pt idx="13">
                  <c:v>1.3</c:v>
                </c:pt>
                <c:pt idx="14">
                  <c:v>1.48</c:v>
                </c:pt>
                <c:pt idx="15">
                  <c:v>1.59</c:v>
                </c:pt>
                <c:pt idx="16">
                  <c:v>1.649</c:v>
                </c:pt>
                <c:pt idx="17">
                  <c:v>1.5820000000000001</c:v>
                </c:pt>
                <c:pt idx="18">
                  <c:v>1.623</c:v>
                </c:pt>
                <c:pt idx="19">
                  <c:v>1.657</c:v>
                </c:pt>
                <c:pt idx="20">
                  <c:v>1.6830000000000001</c:v>
                </c:pt>
                <c:pt idx="21">
                  <c:v>1.696</c:v>
                </c:pt>
                <c:pt idx="22">
                  <c:v>1.7</c:v>
                </c:pt>
                <c:pt idx="23">
                  <c:v>1.7030000000000001</c:v>
                </c:pt>
                <c:pt idx="24">
                  <c:v>1.704</c:v>
                </c:pt>
                <c:pt idx="25">
                  <c:v>1.7050000000000001</c:v>
                </c:pt>
                <c:pt idx="26">
                  <c:v>1.706</c:v>
                </c:pt>
                <c:pt idx="27">
                  <c:v>1.7070000000000001</c:v>
                </c:pt>
                <c:pt idx="28">
                  <c:v>1.7070000000000001</c:v>
                </c:pt>
                <c:pt idx="29">
                  <c:v>1.7070000000000001</c:v>
                </c:pt>
                <c:pt idx="30">
                  <c:v>1.7070000000000001</c:v>
                </c:pt>
                <c:pt idx="31">
                  <c:v>1.7070000000000001</c:v>
                </c:pt>
                <c:pt idx="32">
                  <c:v>1.7070000000000001</c:v>
                </c:pt>
                <c:pt idx="33">
                  <c:v>1.7070000000000001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4B-4D29-893B-25BF67A8B009}"/>
            </c:ext>
          </c:extLst>
        </c:ser>
        <c:ser>
          <c:idx val="3"/>
          <c:order val="3"/>
          <c:tx>
            <c:strRef>
              <c:f>AmpChar!$H$1</c:f>
              <c:strCache>
                <c:ptCount val="1"/>
                <c:pt idx="0">
                  <c:v>vout0(400mA)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AmpChar!$A$2:$A$35</c:f>
              <c:numCache>
                <c:formatCode>General</c:formatCode>
                <c:ptCount val="3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</c:numCache>
            </c:numRef>
          </c:xVal>
          <c:yVal>
            <c:numRef>
              <c:f>AmpChar!$H$2:$H$35</c:f>
              <c:numCache>
                <c:formatCode>General</c:formatCode>
                <c:ptCount val="34"/>
                <c:pt idx="0">
                  <c:v>0.215</c:v>
                </c:pt>
                <c:pt idx="1">
                  <c:v>0.23699999999999999</c:v>
                </c:pt>
                <c:pt idx="2">
                  <c:v>0.27700000000000002</c:v>
                </c:pt>
                <c:pt idx="3">
                  <c:v>0.34100000000000003</c:v>
                </c:pt>
                <c:pt idx="4">
                  <c:v>0.42499999999999999</c:v>
                </c:pt>
                <c:pt idx="5">
                  <c:v>0.51800000000000002</c:v>
                </c:pt>
                <c:pt idx="6">
                  <c:v>0.61299999999999999</c:v>
                </c:pt>
                <c:pt idx="7">
                  <c:v>0.70799999999999996</c:v>
                </c:pt>
                <c:pt idx="8">
                  <c:v>0.80400000000000005</c:v>
                </c:pt>
                <c:pt idx="9">
                  <c:v>0.77800000000000002</c:v>
                </c:pt>
                <c:pt idx="10">
                  <c:v>0.85099999999999998</c:v>
                </c:pt>
                <c:pt idx="11">
                  <c:v>0.94099999999999995</c:v>
                </c:pt>
                <c:pt idx="12">
                  <c:v>1.0589999999999999</c:v>
                </c:pt>
                <c:pt idx="13">
                  <c:v>1.208</c:v>
                </c:pt>
                <c:pt idx="14">
                  <c:v>1.4</c:v>
                </c:pt>
                <c:pt idx="15">
                  <c:v>1.5740000000000001</c:v>
                </c:pt>
                <c:pt idx="16">
                  <c:v>1.669</c:v>
                </c:pt>
                <c:pt idx="17">
                  <c:v>1.728</c:v>
                </c:pt>
                <c:pt idx="18">
                  <c:v>1.671</c:v>
                </c:pt>
                <c:pt idx="19">
                  <c:v>1.7150000000000001</c:v>
                </c:pt>
                <c:pt idx="20">
                  <c:v>1.7509999999999999</c:v>
                </c:pt>
                <c:pt idx="21">
                  <c:v>1.7769999999999999</c:v>
                </c:pt>
                <c:pt idx="22">
                  <c:v>1.7889999999999999</c:v>
                </c:pt>
                <c:pt idx="23">
                  <c:v>1.7949999999999999</c:v>
                </c:pt>
                <c:pt idx="24">
                  <c:v>1.798</c:v>
                </c:pt>
                <c:pt idx="25">
                  <c:v>1.8</c:v>
                </c:pt>
                <c:pt idx="26">
                  <c:v>1.802</c:v>
                </c:pt>
                <c:pt idx="27">
                  <c:v>1.8029999999999999</c:v>
                </c:pt>
                <c:pt idx="28">
                  <c:v>1.8029999999999999</c:v>
                </c:pt>
                <c:pt idx="29">
                  <c:v>1.804</c:v>
                </c:pt>
                <c:pt idx="30">
                  <c:v>1.8029999999999999</c:v>
                </c:pt>
                <c:pt idx="31">
                  <c:v>1.802</c:v>
                </c:pt>
                <c:pt idx="32">
                  <c:v>1.802</c:v>
                </c:pt>
                <c:pt idx="33">
                  <c:v>1.8029999999999999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C4B-4D29-893B-25BF67A8B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036719"/>
        <c:axId val="921037551"/>
      </c:scatterChart>
      <c:valAx>
        <c:axId val="92103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037551"/>
        <c:crosses val="autoZero"/>
        <c:crossBetween val="midCat"/>
      </c:valAx>
      <c:valAx>
        <c:axId val="92103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036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822960</xdr:colOff>
      <xdr:row>1</xdr:row>
      <xdr:rowOff>7620</xdr:rowOff>
    </xdr:from>
    <xdr:to>
      <xdr:col>17</xdr:col>
      <xdr:colOff>48413</xdr:colOff>
      <xdr:row>37</xdr:row>
      <xdr:rowOff>105873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17BA3-ACD0-40EE-B56E-3CDD49BF7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02880" y="205740"/>
          <a:ext cx="6769253" cy="72305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13</xdr:col>
      <xdr:colOff>219967</xdr:colOff>
      <xdr:row>24</xdr:row>
      <xdr:rowOff>38720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A6CFA4-2CA4-F46F-5D5A-BB6D15A4F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0" y="400050"/>
          <a:ext cx="6392167" cy="44392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651510</xdr:colOff>
      <xdr:row>1</xdr:row>
      <xdr:rowOff>26670</xdr:rowOff>
    </xdr:from>
    <xdr:to>
      <xdr:col>23</xdr:col>
      <xdr:colOff>358140</xdr:colOff>
      <xdr:row>18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89BDA3-C1B0-7E3E-2397-F7749BF30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K126"/>
  <sheetViews>
    <sheetView topLeftCell="A25" zoomScale="70" zoomScaleNormal="70" workbookViewId="0">
      <selection activeCell="E77" sqref="E77"/>
    </sheetView>
  </sheetViews>
  <sheetFormatPr defaultColWidth="11" defaultRowHeight="15.75" x14ac:dyDescent="0.25"/>
  <cols>
    <col min="1" max="1" width="9.125" customWidth="1"/>
    <col min="2" max="2" width="7.5" customWidth="1"/>
    <col min="3" max="3" width="14.125" customWidth="1"/>
    <col min="6" max="6" width="13.75" bestFit="1" customWidth="1"/>
    <col min="9" max="9" width="13.75" bestFit="1" customWidth="1"/>
    <col min="12" max="12" width="13.75" bestFit="1" customWidth="1"/>
    <col min="13" max="13" width="11.5" bestFit="1" customWidth="1"/>
    <col min="15" max="15" width="11.5" bestFit="1" customWidth="1"/>
    <col min="16" max="16" width="14.25" customWidth="1"/>
    <col min="17" max="23" width="13.75" bestFit="1" customWidth="1"/>
    <col min="24" max="24" width="13.25" bestFit="1" customWidth="1"/>
    <col min="25" max="25" width="13.75" bestFit="1" customWidth="1"/>
  </cols>
  <sheetData>
    <row r="2" spans="1:37" x14ac:dyDescent="0.25">
      <c r="A2" s="20"/>
      <c r="B2" s="21"/>
      <c r="C2" s="21"/>
      <c r="D2" s="21" t="s">
        <v>102</v>
      </c>
      <c r="E2" s="21" t="s">
        <v>120</v>
      </c>
      <c r="F2" s="21" t="s">
        <v>219</v>
      </c>
      <c r="G2" s="21" t="s">
        <v>220</v>
      </c>
      <c r="H2" s="21" t="s">
        <v>221</v>
      </c>
      <c r="I2" s="21" t="s">
        <v>229</v>
      </c>
      <c r="J2" s="21" t="s">
        <v>228</v>
      </c>
      <c r="K2" s="21" t="s">
        <v>100</v>
      </c>
      <c r="L2" s="21" t="s">
        <v>104</v>
      </c>
      <c r="M2" s="21" t="s">
        <v>227</v>
      </c>
      <c r="N2" s="21" t="s">
        <v>226</v>
      </c>
      <c r="O2" s="21" t="s">
        <v>225</v>
      </c>
      <c r="P2" s="21" t="s">
        <v>224</v>
      </c>
      <c r="Q2" s="21" t="s">
        <v>223</v>
      </c>
      <c r="R2" s="21" t="s">
        <v>222</v>
      </c>
      <c r="S2" s="42" t="s">
        <v>241</v>
      </c>
      <c r="T2" s="21" t="s">
        <v>243</v>
      </c>
      <c r="U2" s="21" t="s">
        <v>105</v>
      </c>
      <c r="V2" s="21" t="s">
        <v>135</v>
      </c>
      <c r="W2" s="21" t="s">
        <v>136</v>
      </c>
      <c r="X2" s="21" t="s">
        <v>137</v>
      </c>
      <c r="Y2" s="21" t="s">
        <v>138</v>
      </c>
      <c r="Z2" s="21" t="s">
        <v>139</v>
      </c>
      <c r="AA2" s="21" t="s">
        <v>140</v>
      </c>
      <c r="AB2" s="21" t="s">
        <v>141</v>
      </c>
      <c r="AC2" s="21" t="s">
        <v>142</v>
      </c>
      <c r="AD2" s="21" t="s">
        <v>143</v>
      </c>
      <c r="AE2" s="21"/>
      <c r="AF2" s="21"/>
      <c r="AG2" s="22"/>
    </row>
    <row r="3" spans="1:37" x14ac:dyDescent="0.25">
      <c r="A3" s="23"/>
      <c r="B3" s="24"/>
      <c r="C3" s="24"/>
      <c r="D3" s="24" t="s">
        <v>118</v>
      </c>
      <c r="E3" s="24" t="s">
        <v>119</v>
      </c>
      <c r="F3" s="24" t="s">
        <v>119</v>
      </c>
      <c r="G3" s="24" t="s">
        <v>119</v>
      </c>
      <c r="H3" s="24" t="s">
        <v>119</v>
      </c>
      <c r="I3" s="24" t="s">
        <v>119</v>
      </c>
      <c r="J3" s="24" t="s">
        <v>119</v>
      </c>
      <c r="K3" s="24" t="s">
        <v>126</v>
      </c>
      <c r="L3" s="24" t="s">
        <v>127</v>
      </c>
      <c r="M3" s="24" t="s">
        <v>119</v>
      </c>
      <c r="N3" s="24" t="s">
        <v>119</v>
      </c>
      <c r="O3" s="24" t="s">
        <v>119</v>
      </c>
      <c r="P3" s="24" t="s">
        <v>119</v>
      </c>
      <c r="Q3" s="24" t="s">
        <v>119</v>
      </c>
      <c r="R3" s="24" t="s">
        <v>119</v>
      </c>
      <c r="S3" s="24" t="s">
        <v>145</v>
      </c>
      <c r="T3" s="24" t="s">
        <v>134</v>
      </c>
      <c r="U3" s="24" t="s">
        <v>134</v>
      </c>
      <c r="V3" s="24" t="s">
        <v>119</v>
      </c>
      <c r="W3" s="24" t="s">
        <v>119</v>
      </c>
      <c r="X3" s="24" t="s">
        <v>119</v>
      </c>
      <c r="Y3" s="24" t="s">
        <v>119</v>
      </c>
      <c r="Z3" s="24" t="s">
        <v>119</v>
      </c>
      <c r="AA3" s="24" t="s">
        <v>119</v>
      </c>
      <c r="AB3" s="24" t="s">
        <v>119</v>
      </c>
      <c r="AC3" s="24" t="s">
        <v>119</v>
      </c>
      <c r="AD3" s="24" t="s">
        <v>119</v>
      </c>
      <c r="AE3" s="24"/>
      <c r="AF3" s="24"/>
      <c r="AG3" s="25"/>
    </row>
    <row r="4" spans="1:37" x14ac:dyDescent="0.25">
      <c r="A4" s="23"/>
      <c r="B4" s="24"/>
      <c r="C4" s="26"/>
      <c r="D4" s="27" t="s">
        <v>19</v>
      </c>
      <c r="E4" s="28" t="s">
        <v>120</v>
      </c>
      <c r="F4" s="29" t="s">
        <v>121</v>
      </c>
      <c r="G4" s="29" t="s">
        <v>122</v>
      </c>
      <c r="H4" s="29" t="s">
        <v>123</v>
      </c>
      <c r="I4" s="29" t="s">
        <v>124</v>
      </c>
      <c r="J4" s="29" t="s">
        <v>125</v>
      </c>
      <c r="K4" s="10" t="s">
        <v>98</v>
      </c>
      <c r="L4" s="11" t="s">
        <v>91</v>
      </c>
      <c r="M4" s="29" t="s">
        <v>128</v>
      </c>
      <c r="N4" s="29" t="s">
        <v>129</v>
      </c>
      <c r="O4" s="29" t="s">
        <v>130</v>
      </c>
      <c r="P4" s="29" t="s">
        <v>131</v>
      </c>
      <c r="Q4" s="29" t="s">
        <v>132</v>
      </c>
      <c r="R4" s="29" t="s">
        <v>133</v>
      </c>
      <c r="S4" s="32" t="s">
        <v>240</v>
      </c>
      <c r="T4" s="33" t="s">
        <v>242</v>
      </c>
      <c r="U4" s="30" t="s">
        <v>54</v>
      </c>
      <c r="V4" s="29" t="s">
        <v>135</v>
      </c>
      <c r="W4" s="29" t="s">
        <v>136</v>
      </c>
      <c r="X4" s="29" t="s">
        <v>137</v>
      </c>
      <c r="Y4" s="29" t="s">
        <v>138</v>
      </c>
      <c r="Z4" s="29" t="s">
        <v>139</v>
      </c>
      <c r="AA4" s="29" t="s">
        <v>140</v>
      </c>
      <c r="AB4" s="29" t="s">
        <v>141</v>
      </c>
      <c r="AC4" s="29" t="s">
        <v>142</v>
      </c>
      <c r="AD4" s="29" t="s">
        <v>143</v>
      </c>
      <c r="AF4" s="24"/>
      <c r="AG4" s="25"/>
    </row>
    <row r="5" spans="1:37" x14ac:dyDescent="0.25">
      <c r="A5" s="23"/>
      <c r="B5" s="24"/>
      <c r="C5" s="26"/>
      <c r="D5" s="39">
        <v>1</v>
      </c>
      <c r="E5" s="39">
        <v>2</v>
      </c>
      <c r="F5" s="39">
        <v>3</v>
      </c>
      <c r="G5" s="39">
        <v>4</v>
      </c>
      <c r="H5" s="39">
        <v>5</v>
      </c>
      <c r="I5" s="39">
        <v>6</v>
      </c>
      <c r="J5" s="39">
        <v>7</v>
      </c>
      <c r="K5" s="39">
        <v>8</v>
      </c>
      <c r="L5" s="39">
        <v>9</v>
      </c>
      <c r="M5" s="39">
        <v>10</v>
      </c>
      <c r="N5" s="39">
        <v>11</v>
      </c>
      <c r="O5" s="39">
        <v>12</v>
      </c>
      <c r="P5" s="39">
        <v>13</v>
      </c>
      <c r="Q5" s="39">
        <v>14</v>
      </c>
      <c r="R5" s="39">
        <v>15</v>
      </c>
      <c r="S5" s="39">
        <v>16</v>
      </c>
      <c r="T5" s="39">
        <v>17</v>
      </c>
      <c r="U5" s="31">
        <v>18</v>
      </c>
      <c r="V5" s="31">
        <v>19</v>
      </c>
      <c r="W5" s="31">
        <v>20</v>
      </c>
      <c r="X5" s="31">
        <v>21</v>
      </c>
      <c r="Y5" s="31">
        <v>22</v>
      </c>
      <c r="Z5" s="31">
        <v>23</v>
      </c>
      <c r="AA5" s="31">
        <v>24</v>
      </c>
      <c r="AB5" s="31">
        <v>25</v>
      </c>
      <c r="AC5" s="31">
        <v>26</v>
      </c>
      <c r="AD5" s="31">
        <v>27</v>
      </c>
      <c r="AF5" s="24"/>
      <c r="AG5" s="25"/>
    </row>
    <row r="6" spans="1:37" x14ac:dyDescent="0.25">
      <c r="A6" s="23" t="s">
        <v>94</v>
      </c>
      <c r="B6" s="24" t="s">
        <v>145</v>
      </c>
      <c r="C6" s="32" t="s">
        <v>114</v>
      </c>
      <c r="D6" s="39">
        <v>78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 t="s">
        <v>230</v>
      </c>
      <c r="T6" s="26"/>
      <c r="U6" s="26"/>
      <c r="V6" s="26"/>
      <c r="W6" s="26"/>
      <c r="X6" s="26"/>
      <c r="Y6" s="26"/>
      <c r="Z6" s="26"/>
      <c r="AA6" s="26"/>
      <c r="AB6" s="26"/>
      <c r="AC6" s="26"/>
      <c r="AD6" s="39">
        <v>28</v>
      </c>
      <c r="AE6" s="30" t="s">
        <v>88</v>
      </c>
      <c r="AF6" s="24" t="s">
        <v>134</v>
      </c>
      <c r="AG6" s="38" t="s">
        <v>149</v>
      </c>
    </row>
    <row r="7" spans="1:37" x14ac:dyDescent="0.25">
      <c r="A7" s="23"/>
      <c r="B7" s="24"/>
      <c r="C7" s="26"/>
      <c r="D7" s="31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31"/>
      <c r="AF7" s="24"/>
      <c r="AG7" s="25"/>
      <c r="AI7" t="s">
        <v>0</v>
      </c>
    </row>
    <row r="8" spans="1:37" x14ac:dyDescent="0.25">
      <c r="A8" s="23" t="s">
        <v>95</v>
      </c>
      <c r="B8" s="24" t="s">
        <v>134</v>
      </c>
      <c r="C8" s="33" t="s">
        <v>53</v>
      </c>
      <c r="D8" s="39">
        <v>77</v>
      </c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31">
        <v>29</v>
      </c>
      <c r="AE8" s="29" t="s">
        <v>147</v>
      </c>
      <c r="AF8" s="24" t="s">
        <v>119</v>
      </c>
      <c r="AG8" s="25" t="s">
        <v>147</v>
      </c>
      <c r="AI8" t="s">
        <v>1</v>
      </c>
    </row>
    <row r="9" spans="1:37" x14ac:dyDescent="0.25">
      <c r="A9" s="23"/>
      <c r="B9" s="24"/>
      <c r="C9" s="26"/>
      <c r="D9" s="31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31"/>
      <c r="AF9" s="24"/>
      <c r="AG9" s="25"/>
      <c r="AI9" t="s">
        <v>4</v>
      </c>
      <c r="AK9" t="s">
        <v>3</v>
      </c>
    </row>
    <row r="10" spans="1:37" x14ac:dyDescent="0.25">
      <c r="A10" s="23" t="s">
        <v>96</v>
      </c>
      <c r="B10" s="24" t="s">
        <v>145</v>
      </c>
      <c r="C10" s="12" t="s">
        <v>115</v>
      </c>
      <c r="D10" s="39">
        <v>76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31">
        <v>30</v>
      </c>
      <c r="AE10" s="29" t="s">
        <v>148</v>
      </c>
      <c r="AF10" s="24" t="s">
        <v>119</v>
      </c>
      <c r="AG10" s="25" t="s">
        <v>148</v>
      </c>
      <c r="AI10" t="s">
        <v>6</v>
      </c>
      <c r="AK10" t="s">
        <v>2</v>
      </c>
    </row>
    <row r="11" spans="1:37" x14ac:dyDescent="0.25">
      <c r="A11" s="23"/>
      <c r="B11" s="24"/>
      <c r="C11" s="26"/>
      <c r="D11" s="39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31"/>
      <c r="AF11" s="24"/>
      <c r="AG11" s="25"/>
      <c r="AI11" t="s">
        <v>5</v>
      </c>
    </row>
    <row r="12" spans="1:37" x14ac:dyDescent="0.25">
      <c r="A12" s="23" t="s">
        <v>99</v>
      </c>
      <c r="B12" s="24" t="s">
        <v>144</v>
      </c>
      <c r="C12" s="13" t="s">
        <v>97</v>
      </c>
      <c r="D12" s="39">
        <v>75</v>
      </c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39">
        <v>31</v>
      </c>
      <c r="AE12" s="29" t="s">
        <v>146</v>
      </c>
      <c r="AF12" s="24" t="s">
        <v>119</v>
      </c>
      <c r="AG12" s="38" t="s">
        <v>146</v>
      </c>
    </row>
    <row r="13" spans="1:37" x14ac:dyDescent="0.25">
      <c r="A13" s="23"/>
      <c r="B13" s="24"/>
      <c r="C13" s="26"/>
      <c r="D13" s="39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31"/>
      <c r="AF13" s="24"/>
      <c r="AG13" s="25"/>
    </row>
    <row r="14" spans="1:37" x14ac:dyDescent="0.25">
      <c r="A14" s="23" t="s">
        <v>206</v>
      </c>
      <c r="B14" s="24" t="s">
        <v>119</v>
      </c>
      <c r="C14" s="15" t="s">
        <v>218</v>
      </c>
      <c r="D14" s="39">
        <v>74</v>
      </c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31">
        <v>32</v>
      </c>
      <c r="AE14" s="32" t="s">
        <v>83</v>
      </c>
      <c r="AF14" s="24" t="s">
        <v>145</v>
      </c>
      <c r="AG14" s="25" t="s">
        <v>150</v>
      </c>
    </row>
    <row r="15" spans="1:37" x14ac:dyDescent="0.25">
      <c r="A15" s="23"/>
      <c r="B15" s="24"/>
      <c r="C15" s="26"/>
      <c r="D15" s="39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31"/>
      <c r="AF15" s="24"/>
      <c r="AG15" s="25"/>
    </row>
    <row r="16" spans="1:37" x14ac:dyDescent="0.25">
      <c r="A16" s="23" t="s">
        <v>107</v>
      </c>
      <c r="B16" s="24" t="s">
        <v>119</v>
      </c>
      <c r="C16" s="29" t="s">
        <v>215</v>
      </c>
      <c r="D16" s="39">
        <v>73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39">
        <f>AD14+1</f>
        <v>33</v>
      </c>
      <c r="AE16" s="27" t="s">
        <v>19</v>
      </c>
      <c r="AF16" s="24" t="s">
        <v>118</v>
      </c>
      <c r="AG16" s="25" t="s">
        <v>151</v>
      </c>
    </row>
    <row r="17" spans="1:33" x14ac:dyDescent="0.25">
      <c r="A17" s="23"/>
      <c r="B17" s="24"/>
      <c r="C17" s="26"/>
      <c r="D17" s="39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31"/>
      <c r="AF17" s="24"/>
      <c r="AG17" s="25"/>
    </row>
    <row r="18" spans="1:33" x14ac:dyDescent="0.25">
      <c r="A18" s="23" t="s">
        <v>108</v>
      </c>
      <c r="B18" s="24" t="s">
        <v>118</v>
      </c>
      <c r="C18" s="27" t="s">
        <v>19</v>
      </c>
      <c r="D18" s="39">
        <v>72</v>
      </c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39">
        <f t="shared" ref="AD18:AD26" si="0">AD16+1</f>
        <v>34</v>
      </c>
      <c r="AE18" s="10" t="s">
        <v>98</v>
      </c>
      <c r="AF18" s="24" t="s">
        <v>126</v>
      </c>
      <c r="AG18" s="25" t="s">
        <v>152</v>
      </c>
    </row>
    <row r="19" spans="1:33" x14ac:dyDescent="0.25">
      <c r="A19" s="23"/>
      <c r="B19" s="24"/>
      <c r="C19" s="26"/>
      <c r="D19" s="39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31"/>
      <c r="AF19" s="24"/>
      <c r="AG19" s="25"/>
    </row>
    <row r="20" spans="1:33" x14ac:dyDescent="0.25">
      <c r="A20" s="23" t="s">
        <v>109</v>
      </c>
      <c r="B20" s="24" t="s">
        <v>126</v>
      </c>
      <c r="C20" s="10" t="s">
        <v>98</v>
      </c>
      <c r="D20" s="39">
        <v>71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39">
        <f t="shared" si="0"/>
        <v>35</v>
      </c>
      <c r="AE20" s="13" t="s">
        <v>97</v>
      </c>
      <c r="AF20" s="24" t="s">
        <v>144</v>
      </c>
      <c r="AG20" s="25" t="s">
        <v>153</v>
      </c>
    </row>
    <row r="21" spans="1:33" x14ac:dyDescent="0.25">
      <c r="A21" s="23"/>
      <c r="B21" s="24"/>
      <c r="C21" s="26"/>
      <c r="D21" s="39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31"/>
      <c r="AF21" s="24"/>
      <c r="AG21" s="25"/>
    </row>
    <row r="22" spans="1:33" x14ac:dyDescent="0.25">
      <c r="A22" s="23" t="s">
        <v>90</v>
      </c>
      <c r="B22" s="24" t="s">
        <v>119</v>
      </c>
      <c r="C22" s="12" t="s">
        <v>217</v>
      </c>
      <c r="D22" s="39">
        <v>70</v>
      </c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39">
        <f t="shared" si="0"/>
        <v>36</v>
      </c>
      <c r="AE22" s="27" t="s">
        <v>19</v>
      </c>
      <c r="AF22" s="24" t="s">
        <v>118</v>
      </c>
      <c r="AG22" s="25" t="s">
        <v>157</v>
      </c>
    </row>
    <row r="23" spans="1:33" x14ac:dyDescent="0.25">
      <c r="A23" s="23"/>
      <c r="B23" s="24"/>
      <c r="C23" s="26"/>
      <c r="D23" s="39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31"/>
      <c r="AF23" s="24"/>
      <c r="AG23" s="25"/>
    </row>
    <row r="24" spans="1:33" x14ac:dyDescent="0.25">
      <c r="A24" s="23" t="s">
        <v>111</v>
      </c>
      <c r="B24" s="24" t="s">
        <v>119</v>
      </c>
      <c r="C24" s="29" t="s">
        <v>216</v>
      </c>
      <c r="D24" s="39">
        <v>69</v>
      </c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31">
        <f t="shared" si="0"/>
        <v>37</v>
      </c>
      <c r="AE24" s="29" t="s">
        <v>154</v>
      </c>
      <c r="AF24" s="24" t="s">
        <v>119</v>
      </c>
      <c r="AG24" s="25" t="s">
        <v>154</v>
      </c>
    </row>
    <row r="25" spans="1:33" x14ac:dyDescent="0.25">
      <c r="A25" s="23"/>
      <c r="B25" s="24"/>
      <c r="C25" s="26"/>
      <c r="D25" s="31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31"/>
      <c r="AF25" s="24"/>
      <c r="AG25" s="25"/>
    </row>
    <row r="26" spans="1:33" x14ac:dyDescent="0.25">
      <c r="A26" s="23" t="s">
        <v>112</v>
      </c>
      <c r="B26" s="24" t="s">
        <v>145</v>
      </c>
      <c r="C26" s="12" t="s">
        <v>117</v>
      </c>
      <c r="D26" s="39">
        <v>68</v>
      </c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45"/>
      <c r="AC26" s="45"/>
      <c r="AD26" s="39">
        <f t="shared" si="0"/>
        <v>38</v>
      </c>
      <c r="AE26" s="12" t="s">
        <v>217</v>
      </c>
      <c r="AF26" s="24" t="s">
        <v>119</v>
      </c>
      <c r="AG26" s="25" t="s">
        <v>156</v>
      </c>
    </row>
    <row r="27" spans="1:33" x14ac:dyDescent="0.25">
      <c r="A27" s="23"/>
      <c r="B27" s="24"/>
      <c r="C27" s="26"/>
      <c r="D27" s="31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45"/>
      <c r="AC27" s="45"/>
      <c r="AD27" s="39"/>
      <c r="AF27" s="24"/>
      <c r="AG27" s="25"/>
    </row>
    <row r="28" spans="1:33" x14ac:dyDescent="0.25">
      <c r="A28" s="23" t="s">
        <v>113</v>
      </c>
      <c r="B28" s="24" t="s">
        <v>145</v>
      </c>
      <c r="C28" s="12" t="s">
        <v>116</v>
      </c>
      <c r="D28" s="39">
        <v>67</v>
      </c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45"/>
      <c r="AC28" s="45"/>
      <c r="AD28" s="39">
        <v>39</v>
      </c>
      <c r="AE28" s="11" t="s">
        <v>91</v>
      </c>
      <c r="AF28" s="24" t="s">
        <v>127</v>
      </c>
      <c r="AG28" s="25" t="s">
        <v>181</v>
      </c>
    </row>
    <row r="29" spans="1:33" x14ac:dyDescent="0.25">
      <c r="A29" s="23"/>
      <c r="B29" s="24"/>
      <c r="C29" s="26"/>
      <c r="D29" s="39">
        <f t="shared" ref="D29:W29" si="1">E29+1</f>
        <v>66</v>
      </c>
      <c r="E29" s="39">
        <f t="shared" si="1"/>
        <v>65</v>
      </c>
      <c r="F29" s="39">
        <f t="shared" si="1"/>
        <v>64</v>
      </c>
      <c r="G29" s="39">
        <f t="shared" si="1"/>
        <v>63</v>
      </c>
      <c r="H29" s="39">
        <f t="shared" si="1"/>
        <v>62</v>
      </c>
      <c r="I29" s="39">
        <f t="shared" si="1"/>
        <v>61</v>
      </c>
      <c r="J29" s="39">
        <f t="shared" si="1"/>
        <v>60</v>
      </c>
      <c r="K29" s="39">
        <f t="shared" si="1"/>
        <v>59</v>
      </c>
      <c r="L29" s="39">
        <f t="shared" si="1"/>
        <v>58</v>
      </c>
      <c r="M29" s="39">
        <f t="shared" si="1"/>
        <v>57</v>
      </c>
      <c r="N29" s="39">
        <f t="shared" si="1"/>
        <v>56</v>
      </c>
      <c r="O29" s="39">
        <f t="shared" si="1"/>
        <v>55</v>
      </c>
      <c r="P29" s="39">
        <f t="shared" si="1"/>
        <v>54</v>
      </c>
      <c r="Q29" s="39">
        <f t="shared" si="1"/>
        <v>53</v>
      </c>
      <c r="R29" s="39">
        <f t="shared" si="1"/>
        <v>52</v>
      </c>
      <c r="S29" s="31">
        <f t="shared" si="1"/>
        <v>51</v>
      </c>
      <c r="T29" s="31">
        <f t="shared" si="1"/>
        <v>50</v>
      </c>
      <c r="U29" s="31">
        <f t="shared" si="1"/>
        <v>49</v>
      </c>
      <c r="V29" s="31">
        <f t="shared" si="1"/>
        <v>48</v>
      </c>
      <c r="W29" s="31">
        <f t="shared" si="1"/>
        <v>47</v>
      </c>
      <c r="X29" s="31">
        <v>46</v>
      </c>
      <c r="Y29" s="31">
        <v>45</v>
      </c>
      <c r="Z29" s="31">
        <v>44</v>
      </c>
      <c r="AA29" s="31">
        <v>43</v>
      </c>
      <c r="AB29" s="39">
        <v>42</v>
      </c>
      <c r="AC29" s="39">
        <v>41</v>
      </c>
      <c r="AD29" s="39">
        <v>40</v>
      </c>
      <c r="AF29" s="24"/>
      <c r="AG29" s="25"/>
    </row>
    <row r="30" spans="1:33" x14ac:dyDescent="0.25">
      <c r="A30" s="23"/>
      <c r="B30" s="24"/>
      <c r="C30" s="26"/>
      <c r="D30" s="11" t="s">
        <v>91</v>
      </c>
      <c r="E30" s="40" t="s">
        <v>218</v>
      </c>
      <c r="F30" s="13" t="s">
        <v>97</v>
      </c>
      <c r="G30" s="27" t="s">
        <v>19</v>
      </c>
      <c r="H30" s="29" t="s">
        <v>160</v>
      </c>
      <c r="I30" s="29" t="s">
        <v>161</v>
      </c>
      <c r="J30" s="29" t="s">
        <v>162</v>
      </c>
      <c r="K30" s="29" t="s">
        <v>163</v>
      </c>
      <c r="L30" s="29" t="s">
        <v>164</v>
      </c>
      <c r="M30" s="29" t="s">
        <v>165</v>
      </c>
      <c r="N30" s="29" t="s">
        <v>166</v>
      </c>
      <c r="O30" s="29" t="s">
        <v>167</v>
      </c>
      <c r="P30" s="27" t="s">
        <v>19</v>
      </c>
      <c r="Q30" s="11" t="s">
        <v>91</v>
      </c>
      <c r="R30" s="44" t="s">
        <v>98</v>
      </c>
      <c r="S30" s="29" t="s">
        <v>89</v>
      </c>
      <c r="T30" s="29" t="s">
        <v>168</v>
      </c>
      <c r="U30" s="29" t="s">
        <v>169</v>
      </c>
      <c r="V30" s="29" t="s">
        <v>170</v>
      </c>
      <c r="W30" s="29" t="s">
        <v>171</v>
      </c>
      <c r="X30" s="29" t="s">
        <v>172</v>
      </c>
      <c r="Y30" s="29" t="s">
        <v>212</v>
      </c>
      <c r="Z30" s="29" t="s">
        <v>174</v>
      </c>
      <c r="AA30" s="29" t="s">
        <v>175</v>
      </c>
      <c r="AB30" s="27" t="s">
        <v>19</v>
      </c>
      <c r="AC30" s="13" t="s">
        <v>97</v>
      </c>
      <c r="AD30" s="27" t="s">
        <v>19</v>
      </c>
      <c r="AF30" s="24"/>
      <c r="AG30" s="25"/>
    </row>
    <row r="31" spans="1:33" x14ac:dyDescent="0.25">
      <c r="A31" s="23"/>
      <c r="B31" s="24"/>
      <c r="C31" s="24"/>
      <c r="D31" s="24" t="s">
        <v>127</v>
      </c>
      <c r="E31" s="24" t="s">
        <v>119</v>
      </c>
      <c r="F31" s="24" t="s">
        <v>144</v>
      </c>
      <c r="G31" s="24" t="s">
        <v>118</v>
      </c>
      <c r="H31" s="24" t="s">
        <v>119</v>
      </c>
      <c r="I31" s="24" t="s">
        <v>119</v>
      </c>
      <c r="J31" s="24" t="s">
        <v>119</v>
      </c>
      <c r="K31" s="24" t="s">
        <v>119</v>
      </c>
      <c r="L31" s="24" t="s">
        <v>119</v>
      </c>
      <c r="M31" s="24" t="s">
        <v>119</v>
      </c>
      <c r="N31" s="24" t="s">
        <v>119</v>
      </c>
      <c r="O31" s="24" t="s">
        <v>119</v>
      </c>
      <c r="P31" s="24" t="s">
        <v>118</v>
      </c>
      <c r="Q31" s="24" t="s">
        <v>127</v>
      </c>
      <c r="R31" s="43" t="s">
        <v>126</v>
      </c>
      <c r="S31" s="24" t="s">
        <v>119</v>
      </c>
      <c r="T31" s="24" t="s">
        <v>119</v>
      </c>
      <c r="U31" s="24" t="s">
        <v>119</v>
      </c>
      <c r="V31" s="24" t="s">
        <v>119</v>
      </c>
      <c r="W31" s="24" t="s">
        <v>119</v>
      </c>
      <c r="X31" s="24" t="s">
        <v>119</v>
      </c>
      <c r="Y31" s="24" t="s">
        <v>119</v>
      </c>
      <c r="Z31" s="24" t="s">
        <v>119</v>
      </c>
      <c r="AA31" s="24" t="s">
        <v>119</v>
      </c>
      <c r="AB31" s="24" t="s">
        <v>118</v>
      </c>
      <c r="AC31" s="24" t="s">
        <v>144</v>
      </c>
      <c r="AD31" s="24" t="s">
        <v>118</v>
      </c>
      <c r="AE31" s="24"/>
      <c r="AG31" s="25"/>
    </row>
    <row r="32" spans="1:33" x14ac:dyDescent="0.25">
      <c r="A32" s="34"/>
      <c r="B32" s="35"/>
      <c r="C32" s="35"/>
      <c r="D32" s="36" t="s">
        <v>182</v>
      </c>
      <c r="E32" s="35" t="s">
        <v>184</v>
      </c>
      <c r="F32" s="35" t="s">
        <v>179</v>
      </c>
      <c r="G32" s="35" t="s">
        <v>158</v>
      </c>
      <c r="H32" s="35" t="s">
        <v>160</v>
      </c>
      <c r="I32" s="35" t="s">
        <v>161</v>
      </c>
      <c r="J32" s="35" t="s">
        <v>162</v>
      </c>
      <c r="K32" s="35" t="s">
        <v>163</v>
      </c>
      <c r="L32" s="35" t="s">
        <v>164</v>
      </c>
      <c r="M32" s="35" t="s">
        <v>165</v>
      </c>
      <c r="N32" s="35" t="s">
        <v>166</v>
      </c>
      <c r="O32" s="35" t="s">
        <v>167</v>
      </c>
      <c r="P32" s="35" t="s">
        <v>159</v>
      </c>
      <c r="Q32" s="36" t="s">
        <v>183</v>
      </c>
      <c r="R32" s="41" t="s">
        <v>101</v>
      </c>
      <c r="S32" s="35" t="s">
        <v>213</v>
      </c>
      <c r="T32" s="35" t="s">
        <v>168</v>
      </c>
      <c r="U32" s="35" t="s">
        <v>169</v>
      </c>
      <c r="V32" s="35" t="s">
        <v>170</v>
      </c>
      <c r="W32" s="35" t="s">
        <v>171</v>
      </c>
      <c r="X32" s="35" t="s">
        <v>172</v>
      </c>
      <c r="Y32" s="35" t="s">
        <v>212</v>
      </c>
      <c r="Z32" s="35" t="s">
        <v>174</v>
      </c>
      <c r="AA32" s="35" t="s">
        <v>175</v>
      </c>
      <c r="AB32" s="35" t="s">
        <v>178</v>
      </c>
      <c r="AC32" s="36" t="s">
        <v>180</v>
      </c>
      <c r="AD32" s="35" t="s">
        <v>207</v>
      </c>
      <c r="AE32" s="35"/>
      <c r="AF32" s="35"/>
      <c r="AG32" s="37"/>
    </row>
    <row r="34" spans="1:32" x14ac:dyDescent="0.25">
      <c r="A34" s="1" t="s">
        <v>30</v>
      </c>
      <c r="AD34">
        <f>27*2+12*2</f>
        <v>78</v>
      </c>
      <c r="AE34" t="s">
        <v>92</v>
      </c>
    </row>
    <row r="35" spans="1:32" x14ac:dyDescent="0.25">
      <c r="A35" s="1" t="s">
        <v>8</v>
      </c>
      <c r="B35" s="1"/>
      <c r="C35" s="1"/>
      <c r="D35" s="1" t="s">
        <v>36</v>
      </c>
      <c r="E35" s="1" t="s">
        <v>11</v>
      </c>
      <c r="F35" s="1" t="s">
        <v>46</v>
      </c>
      <c r="N35" s="2"/>
      <c r="AD35" t="s">
        <v>93</v>
      </c>
    </row>
    <row r="36" spans="1:32" x14ac:dyDescent="0.25">
      <c r="A36" s="8" t="s">
        <v>21</v>
      </c>
      <c r="B36" t="s">
        <v>20</v>
      </c>
      <c r="D36" t="s">
        <v>37</v>
      </c>
      <c r="E36" t="s">
        <v>12</v>
      </c>
      <c r="F36" t="s">
        <v>47</v>
      </c>
      <c r="N36" s="2"/>
    </row>
    <row r="37" spans="1:32" x14ac:dyDescent="0.25">
      <c r="A37" s="8" t="s">
        <v>9</v>
      </c>
      <c r="B37" t="s">
        <v>10</v>
      </c>
      <c r="D37" t="s">
        <v>37</v>
      </c>
      <c r="E37" t="s">
        <v>12</v>
      </c>
      <c r="F37" t="s">
        <v>47</v>
      </c>
      <c r="P37" s="2"/>
    </row>
    <row r="38" spans="1:32" x14ac:dyDescent="0.25">
      <c r="A38" t="s">
        <v>14</v>
      </c>
      <c r="B38" t="s">
        <v>13</v>
      </c>
      <c r="D38" t="s">
        <v>37</v>
      </c>
      <c r="E38" t="s">
        <v>12</v>
      </c>
      <c r="F38" t="s">
        <v>47</v>
      </c>
      <c r="N38" s="2"/>
      <c r="P38" s="2"/>
      <c r="Q38" s="3"/>
      <c r="R38" s="2"/>
    </row>
    <row r="39" spans="1:32" x14ac:dyDescent="0.25">
      <c r="A39" s="8" t="s">
        <v>15</v>
      </c>
      <c r="B39" t="s">
        <v>16</v>
      </c>
      <c r="D39" t="s">
        <v>37</v>
      </c>
      <c r="E39" t="s">
        <v>12</v>
      </c>
      <c r="F39" t="s">
        <v>47</v>
      </c>
      <c r="P39" s="2"/>
      <c r="Q39" s="3"/>
      <c r="R39" s="2"/>
      <c r="X39" s="1" t="s">
        <v>214</v>
      </c>
      <c r="AC39" s="4"/>
      <c r="AD39" s="4"/>
      <c r="AE39" s="4" t="s">
        <v>7</v>
      </c>
      <c r="AF39" s="4"/>
    </row>
    <row r="40" spans="1:32" x14ac:dyDescent="0.25">
      <c r="A40" s="9" t="s">
        <v>34</v>
      </c>
      <c r="B40" s="4" t="s">
        <v>35</v>
      </c>
      <c r="C40" s="4"/>
      <c r="D40" s="4" t="s">
        <v>37</v>
      </c>
      <c r="E40" s="4" t="s">
        <v>29</v>
      </c>
      <c r="F40" s="4" t="s">
        <v>47</v>
      </c>
      <c r="G40" s="4" t="s">
        <v>50</v>
      </c>
      <c r="N40" s="2"/>
      <c r="X40" s="19" t="s">
        <v>187</v>
      </c>
      <c r="Y40" s="1" t="s">
        <v>189</v>
      </c>
      <c r="Z40" s="1" t="s">
        <v>186</v>
      </c>
      <c r="AA40" s="1" t="s">
        <v>194</v>
      </c>
      <c r="AB40" s="1" t="s">
        <v>52</v>
      </c>
    </row>
    <row r="41" spans="1:32" s="4" customFormat="1" x14ac:dyDescent="0.25">
      <c r="A41" s="8" t="s">
        <v>53</v>
      </c>
      <c r="B41" t="s">
        <v>55</v>
      </c>
      <c r="C41"/>
      <c r="D41" t="s">
        <v>42</v>
      </c>
      <c r="E41" t="s">
        <v>29</v>
      </c>
      <c r="F41" t="s">
        <v>47</v>
      </c>
      <c r="G41"/>
      <c r="W41" s="14"/>
      <c r="X41" s="16" t="s">
        <v>188</v>
      </c>
      <c r="Y41" s="17" t="s">
        <v>19</v>
      </c>
      <c r="Z41" s="14">
        <v>9</v>
      </c>
      <c r="AA41" s="14" t="s">
        <v>118</v>
      </c>
      <c r="AB41" s="14" t="s">
        <v>24</v>
      </c>
      <c r="AC41"/>
      <c r="AD41"/>
      <c r="AE41"/>
      <c r="AF41"/>
    </row>
    <row r="42" spans="1:32" x14ac:dyDescent="0.25">
      <c r="A42" t="s">
        <v>40</v>
      </c>
      <c r="B42" t="s">
        <v>41</v>
      </c>
      <c r="D42" t="s">
        <v>42</v>
      </c>
      <c r="E42" t="s">
        <v>29</v>
      </c>
      <c r="F42" t="s">
        <v>47</v>
      </c>
      <c r="N42" s="2"/>
      <c r="X42" s="18" t="s">
        <v>191</v>
      </c>
      <c r="Y42" s="10" t="s">
        <v>98</v>
      </c>
      <c r="Z42" s="14">
        <v>4</v>
      </c>
      <c r="AA42" t="s">
        <v>126</v>
      </c>
      <c r="AB42" t="s">
        <v>29</v>
      </c>
    </row>
    <row r="43" spans="1:32" x14ac:dyDescent="0.25">
      <c r="A43" t="s">
        <v>54</v>
      </c>
      <c r="B43" t="s">
        <v>56</v>
      </c>
      <c r="D43" t="s">
        <v>42</v>
      </c>
      <c r="E43" t="s">
        <v>29</v>
      </c>
      <c r="F43" t="s">
        <v>47</v>
      </c>
      <c r="X43" s="18" t="s">
        <v>192</v>
      </c>
      <c r="Y43" s="13" t="s">
        <v>97</v>
      </c>
      <c r="Z43" s="14">
        <v>4</v>
      </c>
      <c r="AA43" t="s">
        <v>144</v>
      </c>
      <c r="AB43" t="s">
        <v>12</v>
      </c>
    </row>
    <row r="44" spans="1:32" x14ac:dyDescent="0.25">
      <c r="A44" s="8" t="s">
        <v>61</v>
      </c>
      <c r="B44" t="s">
        <v>18</v>
      </c>
      <c r="D44" t="s">
        <v>38</v>
      </c>
      <c r="E44" t="s">
        <v>29</v>
      </c>
      <c r="F44" t="s">
        <v>47</v>
      </c>
      <c r="N44" s="2"/>
      <c r="X44" s="18" t="s">
        <v>193</v>
      </c>
      <c r="Y44" s="11" t="s">
        <v>91</v>
      </c>
      <c r="Z44" s="14">
        <v>4</v>
      </c>
      <c r="AA44" t="s">
        <v>127</v>
      </c>
      <c r="AB44" t="s">
        <v>24</v>
      </c>
    </row>
    <row r="45" spans="1:32" ht="16.5" thickBot="1" x14ac:dyDescent="0.3">
      <c r="A45" s="8" t="s">
        <v>62</v>
      </c>
      <c r="B45" t="s">
        <v>18</v>
      </c>
      <c r="D45" t="s">
        <v>38</v>
      </c>
      <c r="E45" t="s">
        <v>29</v>
      </c>
      <c r="F45" t="s">
        <v>47</v>
      </c>
      <c r="X45" s="18" t="s">
        <v>197</v>
      </c>
      <c r="Y45" s="12" t="s">
        <v>176</v>
      </c>
      <c r="Z45" s="14">
        <v>2</v>
      </c>
      <c r="AA45" t="s">
        <v>119</v>
      </c>
      <c r="AB45" t="s">
        <v>211</v>
      </c>
    </row>
    <row r="46" spans="1:32" ht="16.5" thickBot="1" x14ac:dyDescent="0.3">
      <c r="A46" t="s">
        <v>59</v>
      </c>
      <c r="B46" t="s">
        <v>18</v>
      </c>
      <c r="D46" t="s">
        <v>38</v>
      </c>
      <c r="E46" t="s">
        <v>29</v>
      </c>
      <c r="F46" t="s">
        <v>47</v>
      </c>
      <c r="I46" s="7" t="s">
        <v>67</v>
      </c>
      <c r="X46" s="18" t="s">
        <v>198</v>
      </c>
      <c r="Y46" s="15" t="s">
        <v>177</v>
      </c>
      <c r="Z46" s="14">
        <v>3</v>
      </c>
      <c r="AA46" t="s">
        <v>119</v>
      </c>
      <c r="AB46" t="s">
        <v>196</v>
      </c>
    </row>
    <row r="47" spans="1:32" x14ac:dyDescent="0.25">
      <c r="A47" t="s">
        <v>60</v>
      </c>
      <c r="B47" t="s">
        <v>18</v>
      </c>
      <c r="D47" t="s">
        <v>38</v>
      </c>
      <c r="E47" t="s">
        <v>29</v>
      </c>
      <c r="F47" t="s">
        <v>47</v>
      </c>
      <c r="G47">
        <v>12</v>
      </c>
      <c r="I47" s="6">
        <v>62</v>
      </c>
      <c r="J47" t="s">
        <v>9</v>
      </c>
      <c r="X47" s="18"/>
      <c r="Z47" s="14"/>
    </row>
    <row r="48" spans="1:32" x14ac:dyDescent="0.25">
      <c r="I48" s="6">
        <v>61</v>
      </c>
      <c r="J48" t="s">
        <v>53</v>
      </c>
      <c r="T48" t="s">
        <v>7</v>
      </c>
      <c r="X48" s="18">
        <v>1</v>
      </c>
      <c r="Y48" t="str">
        <f>D2</f>
        <v>VSS0</v>
      </c>
      <c r="Z48" s="14">
        <v>1</v>
      </c>
      <c r="AA48" t="s">
        <v>19</v>
      </c>
      <c r="AB48" t="s">
        <v>203</v>
      </c>
    </row>
    <row r="49" spans="1:28" x14ac:dyDescent="0.25">
      <c r="A49" s="5" t="s">
        <v>49</v>
      </c>
      <c r="B49" s="5" t="s">
        <v>64</v>
      </c>
      <c r="C49" s="5"/>
      <c r="D49" s="5" t="s">
        <v>68</v>
      </c>
      <c r="E49" s="5" t="s">
        <v>29</v>
      </c>
      <c r="F49" s="5" t="s">
        <v>48</v>
      </c>
      <c r="G49">
        <f>5*8</f>
        <v>40</v>
      </c>
      <c r="I49" s="6">
        <v>60</v>
      </c>
      <c r="J49" t="s">
        <v>34</v>
      </c>
      <c r="X49" s="18">
        <v>2</v>
      </c>
      <c r="Y49" t="s">
        <v>120</v>
      </c>
      <c r="Z49">
        <v>1</v>
      </c>
      <c r="AA49" t="s">
        <v>119</v>
      </c>
      <c r="AB49" t="s">
        <v>195</v>
      </c>
    </row>
    <row r="50" spans="1:28" x14ac:dyDescent="0.25">
      <c r="A50" t="s">
        <v>31</v>
      </c>
      <c r="B50" t="s">
        <v>32</v>
      </c>
      <c r="D50" t="s">
        <v>38</v>
      </c>
      <c r="E50" t="s">
        <v>29</v>
      </c>
      <c r="F50" t="s">
        <v>48</v>
      </c>
      <c r="I50" s="6">
        <f>I49-1</f>
        <v>59</v>
      </c>
      <c r="J50" t="s">
        <v>25</v>
      </c>
      <c r="X50" s="18">
        <v>3</v>
      </c>
      <c r="Y50" t="str">
        <f>F2</f>
        <v>in_n&lt;0&gt;</v>
      </c>
      <c r="Z50">
        <v>1</v>
      </c>
      <c r="AA50" t="s">
        <v>119</v>
      </c>
      <c r="AB50" t="s">
        <v>195</v>
      </c>
    </row>
    <row r="51" spans="1:28" x14ac:dyDescent="0.25">
      <c r="A51" t="s">
        <v>51</v>
      </c>
      <c r="B51" t="s">
        <v>33</v>
      </c>
      <c r="D51" t="s">
        <v>38</v>
      </c>
      <c r="E51" t="s">
        <v>29</v>
      </c>
      <c r="F51" t="s">
        <v>57</v>
      </c>
      <c r="I51" s="6">
        <f t="shared" ref="I51:I56" si="2">I50-1</f>
        <v>58</v>
      </c>
      <c r="J51" t="s">
        <v>61</v>
      </c>
      <c r="X51" s="18">
        <v>4</v>
      </c>
      <c r="Y51" t="str">
        <f>G2</f>
        <v>AMPBIAS&lt;0&gt;</v>
      </c>
      <c r="Z51">
        <v>1</v>
      </c>
      <c r="AA51" t="s">
        <v>199</v>
      </c>
      <c r="AB51" t="s">
        <v>195</v>
      </c>
    </row>
    <row r="52" spans="1:28" x14ac:dyDescent="0.25">
      <c r="A52" s="5" t="s">
        <v>58</v>
      </c>
      <c r="B52" s="5" t="s">
        <v>63</v>
      </c>
      <c r="C52" s="5"/>
      <c r="D52" s="5" t="s">
        <v>68</v>
      </c>
      <c r="E52" s="5" t="s">
        <v>29</v>
      </c>
      <c r="F52" s="5" t="s">
        <v>48</v>
      </c>
      <c r="I52" s="6">
        <f t="shared" si="2"/>
        <v>57</v>
      </c>
      <c r="J52" t="s">
        <v>19</v>
      </c>
      <c r="X52" s="18">
        <v>5</v>
      </c>
      <c r="Y52" t="str">
        <f>H2</f>
        <v>vout_bypass&lt;1&gt;</v>
      </c>
      <c r="Z52">
        <v>1</v>
      </c>
      <c r="AA52" t="s">
        <v>119</v>
      </c>
      <c r="AB52" t="s">
        <v>195</v>
      </c>
    </row>
    <row r="53" spans="1:28" x14ac:dyDescent="0.25">
      <c r="A53" t="s">
        <v>43</v>
      </c>
      <c r="B53" t="s">
        <v>44</v>
      </c>
      <c r="D53" t="s">
        <v>45</v>
      </c>
      <c r="E53" t="s">
        <v>29</v>
      </c>
      <c r="F53" t="s">
        <v>48</v>
      </c>
      <c r="I53" s="6">
        <f t="shared" si="2"/>
        <v>56</v>
      </c>
      <c r="J53" t="s">
        <v>27</v>
      </c>
      <c r="X53" s="18">
        <v>6</v>
      </c>
      <c r="Y53" t="str">
        <f>I2</f>
        <v>in_n&lt;1&gt;</v>
      </c>
      <c r="Z53">
        <v>1</v>
      </c>
      <c r="AA53" t="s">
        <v>119</v>
      </c>
      <c r="AB53" t="s">
        <v>195</v>
      </c>
    </row>
    <row r="54" spans="1:28" x14ac:dyDescent="0.25">
      <c r="I54" s="6">
        <f t="shared" si="2"/>
        <v>55</v>
      </c>
      <c r="J54" t="s">
        <v>62</v>
      </c>
      <c r="X54" s="18">
        <v>7</v>
      </c>
      <c r="Y54" t="str">
        <f>J2</f>
        <v>AMPBIAS&lt;1&gt;</v>
      </c>
      <c r="Z54">
        <v>1</v>
      </c>
      <c r="AA54" t="s">
        <v>199</v>
      </c>
      <c r="AB54" t="s">
        <v>195</v>
      </c>
    </row>
    <row r="55" spans="1:28" x14ac:dyDescent="0.25">
      <c r="A55" t="s">
        <v>25</v>
      </c>
      <c r="B55" t="s">
        <v>26</v>
      </c>
      <c r="D55" t="s">
        <v>39</v>
      </c>
      <c r="E55" t="s">
        <v>12</v>
      </c>
      <c r="F55">
        <v>2</v>
      </c>
      <c r="G55" t="s">
        <v>65</v>
      </c>
      <c r="I55" s="6">
        <f t="shared" si="2"/>
        <v>54</v>
      </c>
      <c r="J55" t="s">
        <v>15</v>
      </c>
      <c r="X55" s="18">
        <v>8</v>
      </c>
      <c r="Y55" t="str">
        <f>K2</f>
        <v>VPWRHV0</v>
      </c>
      <c r="Z55">
        <v>1</v>
      </c>
      <c r="AA55" t="s">
        <v>204</v>
      </c>
      <c r="AB55" t="s">
        <v>29</v>
      </c>
    </row>
    <row r="56" spans="1:28" x14ac:dyDescent="0.25">
      <c r="A56" t="s">
        <v>27</v>
      </c>
      <c r="B56" t="s">
        <v>28</v>
      </c>
      <c r="D56" t="s">
        <v>39</v>
      </c>
      <c r="E56" t="s">
        <v>29</v>
      </c>
      <c r="F56">
        <v>4</v>
      </c>
      <c r="I56" s="6">
        <f t="shared" si="2"/>
        <v>53</v>
      </c>
      <c r="J56" t="s">
        <v>21</v>
      </c>
      <c r="X56" s="18">
        <v>9</v>
      </c>
      <c r="Y56" t="str">
        <f>L2</f>
        <v>VSSIO0</v>
      </c>
      <c r="Z56">
        <v>1</v>
      </c>
      <c r="AA56" t="s">
        <v>91</v>
      </c>
      <c r="AB56" t="s">
        <v>24</v>
      </c>
    </row>
    <row r="57" spans="1:28" x14ac:dyDescent="0.25">
      <c r="A57" t="s">
        <v>17</v>
      </c>
      <c r="B57" t="s">
        <v>22</v>
      </c>
      <c r="D57" t="s">
        <v>39</v>
      </c>
      <c r="E57" t="s">
        <v>12</v>
      </c>
      <c r="F57">
        <v>4</v>
      </c>
      <c r="I57" s="6"/>
      <c r="X57" s="18">
        <v>10</v>
      </c>
      <c r="Y57" t="str">
        <f>M2</f>
        <v>vout_bypass&lt;2&gt;</v>
      </c>
      <c r="Z57">
        <v>1</v>
      </c>
      <c r="AA57" t="s">
        <v>119</v>
      </c>
      <c r="AB57" t="s">
        <v>195</v>
      </c>
    </row>
    <row r="58" spans="1:28" x14ac:dyDescent="0.25">
      <c r="A58" t="s">
        <v>19</v>
      </c>
      <c r="B58" t="s">
        <v>23</v>
      </c>
      <c r="D58" t="s">
        <v>39</v>
      </c>
      <c r="E58" t="s">
        <v>24</v>
      </c>
      <c r="F58">
        <v>6</v>
      </c>
      <c r="I58" s="6"/>
      <c r="X58" s="18">
        <v>11</v>
      </c>
      <c r="Y58" t="str">
        <f>N2</f>
        <v>in_n&lt;2&gt;</v>
      </c>
      <c r="Z58">
        <v>1</v>
      </c>
      <c r="AA58" t="s">
        <v>119</v>
      </c>
      <c r="AB58" t="s">
        <v>195</v>
      </c>
    </row>
    <row r="59" spans="1:28" x14ac:dyDescent="0.25">
      <c r="X59" s="18">
        <v>12</v>
      </c>
      <c r="Y59" t="str">
        <f>O2</f>
        <v>AMPBIAS&lt;2&gt;</v>
      </c>
      <c r="Z59">
        <v>1</v>
      </c>
      <c r="AA59" t="s">
        <v>199</v>
      </c>
      <c r="AB59" t="s">
        <v>195</v>
      </c>
    </row>
    <row r="60" spans="1:28" x14ac:dyDescent="0.25">
      <c r="F60" s="3" t="s">
        <v>66</v>
      </c>
      <c r="X60" s="18">
        <v>13</v>
      </c>
      <c r="Y60" t="str">
        <f>P2</f>
        <v>vout_bypass&lt;3&gt;</v>
      </c>
      <c r="Z60">
        <v>1</v>
      </c>
      <c r="AA60" t="s">
        <v>119</v>
      </c>
      <c r="AB60" t="s">
        <v>195</v>
      </c>
    </row>
    <row r="61" spans="1:28" x14ac:dyDescent="0.25">
      <c r="X61" s="18">
        <v>14</v>
      </c>
      <c r="Y61" t="str">
        <f>Q2</f>
        <v>in_n&lt;3&gt;</v>
      </c>
      <c r="Z61">
        <v>1</v>
      </c>
      <c r="AA61" t="s">
        <v>119</v>
      </c>
      <c r="AB61" t="s">
        <v>195</v>
      </c>
    </row>
    <row r="62" spans="1:28" x14ac:dyDescent="0.25">
      <c r="X62" s="18">
        <v>15</v>
      </c>
      <c r="Y62" t="str">
        <f>R2</f>
        <v>AMPBIAS&lt;3&gt;</v>
      </c>
      <c r="Z62">
        <v>1</v>
      </c>
      <c r="AA62" t="s">
        <v>199</v>
      </c>
      <c r="AB62" t="s">
        <v>195</v>
      </c>
    </row>
    <row r="63" spans="1:28" x14ac:dyDescent="0.25">
      <c r="X63" s="18">
        <v>16</v>
      </c>
      <c r="Y63" t="str">
        <f>S2</f>
        <v>VCLKlvin</v>
      </c>
      <c r="Z63">
        <v>1</v>
      </c>
      <c r="AA63" t="s">
        <v>206</v>
      </c>
      <c r="AB63" t="s">
        <v>12</v>
      </c>
    </row>
    <row r="64" spans="1:28" x14ac:dyDescent="0.25">
      <c r="X64" s="18">
        <v>17</v>
      </c>
      <c r="Y64" t="str">
        <f>T2</f>
        <v>HCLKlvout</v>
      </c>
      <c r="Z64">
        <v>1</v>
      </c>
      <c r="AA64" t="s">
        <v>19</v>
      </c>
      <c r="AB64" t="s">
        <v>24</v>
      </c>
    </row>
    <row r="65" spans="1:28" x14ac:dyDescent="0.25">
      <c r="X65" s="18">
        <v>18</v>
      </c>
      <c r="Y65" t="str">
        <f>U2</f>
        <v>QPout</v>
      </c>
      <c r="Z65">
        <v>1</v>
      </c>
      <c r="AA65" t="s">
        <v>200</v>
      </c>
      <c r="AB65" t="s">
        <v>195</v>
      </c>
    </row>
    <row r="66" spans="1:28" x14ac:dyDescent="0.25">
      <c r="X66" s="18">
        <v>19</v>
      </c>
      <c r="Y66" t="str">
        <f>V2</f>
        <v>vout_bypass4</v>
      </c>
      <c r="Z66">
        <v>1</v>
      </c>
      <c r="AA66" t="s">
        <v>119</v>
      </c>
      <c r="AB66" t="s">
        <v>195</v>
      </c>
    </row>
    <row r="67" spans="1:28" x14ac:dyDescent="0.25">
      <c r="A67" t="s">
        <v>8</v>
      </c>
      <c r="B67" t="s">
        <v>76</v>
      </c>
      <c r="X67" s="18">
        <v>20</v>
      </c>
      <c r="Y67" t="str">
        <f>W2</f>
        <v>in_n4</v>
      </c>
      <c r="Z67">
        <v>1</v>
      </c>
      <c r="AA67" t="s">
        <v>119</v>
      </c>
      <c r="AB67" t="s">
        <v>195</v>
      </c>
    </row>
    <row r="68" spans="1:28" x14ac:dyDescent="0.25">
      <c r="A68" t="s">
        <v>69</v>
      </c>
      <c r="B68" t="s">
        <v>69</v>
      </c>
      <c r="C68">
        <v>1</v>
      </c>
      <c r="X68" s="18">
        <v>21</v>
      </c>
      <c r="Y68" t="str">
        <f>X2</f>
        <v>AMPBIAS4</v>
      </c>
      <c r="Z68">
        <v>1</v>
      </c>
      <c r="AA68" t="s">
        <v>199</v>
      </c>
      <c r="AB68" t="s">
        <v>195</v>
      </c>
    </row>
    <row r="69" spans="1:28" x14ac:dyDescent="0.25">
      <c r="A69" t="s">
        <v>70</v>
      </c>
      <c r="B69" t="s">
        <v>70</v>
      </c>
      <c r="C69">
        <v>1</v>
      </c>
      <c r="X69" s="18">
        <v>22</v>
      </c>
      <c r="Y69" t="str">
        <f>Y2</f>
        <v>vout_bypass5</v>
      </c>
      <c r="Z69">
        <v>1</v>
      </c>
      <c r="AA69" t="s">
        <v>119</v>
      </c>
      <c r="AB69" t="s">
        <v>195</v>
      </c>
    </row>
    <row r="70" spans="1:28" x14ac:dyDescent="0.25">
      <c r="A70" t="s">
        <v>71</v>
      </c>
      <c r="B70" t="s">
        <v>71</v>
      </c>
      <c r="C70">
        <v>1</v>
      </c>
      <c r="X70" s="18">
        <v>23</v>
      </c>
      <c r="Y70" t="str">
        <f>Z2</f>
        <v>in_n5</v>
      </c>
      <c r="Z70">
        <v>1</v>
      </c>
      <c r="AA70" t="s">
        <v>119</v>
      </c>
      <c r="AB70" t="s">
        <v>195</v>
      </c>
    </row>
    <row r="71" spans="1:28" x14ac:dyDescent="0.25">
      <c r="A71" t="s">
        <v>72</v>
      </c>
      <c r="B71" t="s">
        <v>72</v>
      </c>
      <c r="C71">
        <v>1</v>
      </c>
      <c r="X71" s="18">
        <v>24</v>
      </c>
      <c r="Y71" t="str">
        <f>AA2</f>
        <v>AMPBIAS5</v>
      </c>
      <c r="Z71">
        <v>1</v>
      </c>
      <c r="AA71" t="s">
        <v>199</v>
      </c>
      <c r="AB71" t="s">
        <v>195</v>
      </c>
    </row>
    <row r="72" spans="1:28" x14ac:dyDescent="0.25">
      <c r="A72" t="s">
        <v>73</v>
      </c>
      <c r="B72" t="s">
        <v>73</v>
      </c>
      <c r="C72">
        <v>1</v>
      </c>
      <c r="X72" s="18">
        <v>25</v>
      </c>
      <c r="Y72" t="str">
        <f>AB2</f>
        <v>vout_bypass6</v>
      </c>
      <c r="Z72">
        <v>1</v>
      </c>
      <c r="AA72" t="s">
        <v>119</v>
      </c>
      <c r="AB72" t="s">
        <v>195</v>
      </c>
    </row>
    <row r="73" spans="1:28" x14ac:dyDescent="0.25">
      <c r="A73" t="s">
        <v>74</v>
      </c>
      <c r="B73" t="s">
        <v>74</v>
      </c>
      <c r="C73">
        <v>1</v>
      </c>
      <c r="X73" s="18">
        <v>26</v>
      </c>
      <c r="Y73" t="str">
        <f>AC2</f>
        <v>in_n6</v>
      </c>
      <c r="Z73">
        <v>1</v>
      </c>
      <c r="AA73" t="s">
        <v>119</v>
      </c>
      <c r="AB73" t="s">
        <v>195</v>
      </c>
    </row>
    <row r="74" spans="1:28" x14ac:dyDescent="0.25">
      <c r="A74" t="s">
        <v>75</v>
      </c>
      <c r="B74" t="s">
        <v>75</v>
      </c>
      <c r="C74">
        <v>1</v>
      </c>
      <c r="X74" s="18">
        <v>27</v>
      </c>
      <c r="Y74" t="str">
        <f>AD2</f>
        <v>AMPBIAS6</v>
      </c>
      <c r="Z74">
        <v>1</v>
      </c>
      <c r="AA74" t="s">
        <v>199</v>
      </c>
      <c r="AB74" t="s">
        <v>195</v>
      </c>
    </row>
    <row r="75" spans="1:28" x14ac:dyDescent="0.25">
      <c r="A75" t="s">
        <v>51</v>
      </c>
      <c r="B75" t="s">
        <v>51</v>
      </c>
      <c r="C75">
        <v>4</v>
      </c>
      <c r="X75" s="18">
        <v>28</v>
      </c>
      <c r="Y75" t="str">
        <f>AG12</f>
        <v>vout_bypass7</v>
      </c>
      <c r="Z75">
        <v>1</v>
      </c>
      <c r="AA75" t="s">
        <v>119</v>
      </c>
      <c r="AB75" t="s">
        <v>195</v>
      </c>
    </row>
    <row r="76" spans="1:28" x14ac:dyDescent="0.25">
      <c r="A76" t="s">
        <v>77</v>
      </c>
      <c r="B76" t="s">
        <v>77</v>
      </c>
      <c r="C76">
        <v>1</v>
      </c>
      <c r="X76" s="18">
        <v>29</v>
      </c>
      <c r="Y76" t="str">
        <f>AG8</f>
        <v>in_n7</v>
      </c>
      <c r="Z76">
        <v>1</v>
      </c>
      <c r="AA76" t="s">
        <v>119</v>
      </c>
      <c r="AB76" t="s">
        <v>195</v>
      </c>
    </row>
    <row r="77" spans="1:28" x14ac:dyDescent="0.25">
      <c r="A77" t="s">
        <v>78</v>
      </c>
      <c r="B77" t="s">
        <v>78</v>
      </c>
      <c r="C77">
        <v>1</v>
      </c>
      <c r="X77" s="18">
        <v>30</v>
      </c>
      <c r="Y77" t="str">
        <f>AG10</f>
        <v>AMPBIAS7</v>
      </c>
      <c r="Z77">
        <v>1</v>
      </c>
      <c r="AA77" t="s">
        <v>199</v>
      </c>
      <c r="AB77" t="s">
        <v>195</v>
      </c>
    </row>
    <row r="78" spans="1:28" x14ac:dyDescent="0.25">
      <c r="A78" t="s">
        <v>79</v>
      </c>
      <c r="B78" t="s">
        <v>79</v>
      </c>
      <c r="C78">
        <v>1</v>
      </c>
      <c r="X78" s="18">
        <v>31</v>
      </c>
      <c r="Y78" t="str">
        <f>AG6</f>
        <v>QHout</v>
      </c>
      <c r="Z78">
        <v>1</v>
      </c>
      <c r="AA78" t="s">
        <v>200</v>
      </c>
      <c r="AB78" t="s">
        <v>195</v>
      </c>
    </row>
    <row r="79" spans="1:28" x14ac:dyDescent="0.25">
      <c r="A79" t="s">
        <v>80</v>
      </c>
      <c r="B79" t="s">
        <v>80</v>
      </c>
      <c r="C79">
        <v>4</v>
      </c>
      <c r="X79" s="18">
        <v>32</v>
      </c>
      <c r="Y79" t="str">
        <f>AG14</f>
        <v>HCLKin</v>
      </c>
      <c r="Z79">
        <v>1</v>
      </c>
      <c r="AA79" t="s">
        <v>201</v>
      </c>
      <c r="AB79" t="s">
        <v>195</v>
      </c>
    </row>
    <row r="80" spans="1:28" x14ac:dyDescent="0.25">
      <c r="A80" t="s">
        <v>31</v>
      </c>
      <c r="B80" t="s">
        <v>31</v>
      </c>
      <c r="C80">
        <v>4</v>
      </c>
      <c r="X80" s="18">
        <v>33</v>
      </c>
      <c r="Y80" t="str">
        <f>AG16</f>
        <v>VSS3</v>
      </c>
      <c r="Z80">
        <v>1</v>
      </c>
      <c r="AA80" t="s">
        <v>19</v>
      </c>
      <c r="AB80" t="s">
        <v>24</v>
      </c>
    </row>
    <row r="81" spans="1:28" x14ac:dyDescent="0.25">
      <c r="A81" t="s">
        <v>81</v>
      </c>
      <c r="B81" t="s">
        <v>81</v>
      </c>
      <c r="C81">
        <v>1</v>
      </c>
      <c r="X81" s="18">
        <v>34</v>
      </c>
      <c r="Y81" t="str">
        <f>AG18</f>
        <v>VPWRHV3</v>
      </c>
      <c r="Z81">
        <v>1</v>
      </c>
      <c r="AA81" t="s">
        <v>204</v>
      </c>
      <c r="AB81" t="s">
        <v>29</v>
      </c>
    </row>
    <row r="82" spans="1:28" x14ac:dyDescent="0.25">
      <c r="A82" t="s">
        <v>82</v>
      </c>
      <c r="C82">
        <v>1</v>
      </c>
      <c r="X82" s="18">
        <v>35</v>
      </c>
      <c r="Y82" t="str">
        <f>AG20</f>
        <v>VPWRLV1</v>
      </c>
      <c r="Z82">
        <v>1</v>
      </c>
      <c r="AA82" t="s">
        <v>205</v>
      </c>
      <c r="AB82" t="s">
        <v>12</v>
      </c>
    </row>
    <row r="83" spans="1:28" x14ac:dyDescent="0.25">
      <c r="A83" t="s">
        <v>83</v>
      </c>
      <c r="C83">
        <v>1</v>
      </c>
      <c r="X83" s="18">
        <v>36</v>
      </c>
      <c r="Y83" t="str">
        <f>AG22</f>
        <v>VSS4</v>
      </c>
      <c r="Z83">
        <v>1</v>
      </c>
      <c r="AA83" t="s">
        <v>19</v>
      </c>
      <c r="AB83" t="s">
        <v>24</v>
      </c>
    </row>
    <row r="84" spans="1:28" x14ac:dyDescent="0.25">
      <c r="A84" t="s">
        <v>86</v>
      </c>
      <c r="C84">
        <v>1</v>
      </c>
      <c r="X84" s="18">
        <v>37</v>
      </c>
      <c r="Y84" t="str">
        <f>AG24</f>
        <v>VGHVP</v>
      </c>
      <c r="Z84">
        <v>1</v>
      </c>
      <c r="AA84" t="s">
        <v>199</v>
      </c>
      <c r="AB84" t="s">
        <v>195</v>
      </c>
    </row>
    <row r="85" spans="1:28" x14ac:dyDescent="0.25">
      <c r="A85" t="s">
        <v>84</v>
      </c>
      <c r="B85" t="s">
        <v>84</v>
      </c>
      <c r="C85">
        <v>4</v>
      </c>
      <c r="X85" s="18">
        <v>38</v>
      </c>
      <c r="Y85" t="str">
        <f>AG26</f>
        <v>VDD_HV1</v>
      </c>
      <c r="Z85">
        <v>1</v>
      </c>
      <c r="AA85" t="s">
        <v>90</v>
      </c>
      <c r="AB85" t="s">
        <v>195</v>
      </c>
    </row>
    <row r="86" spans="1:28" x14ac:dyDescent="0.25">
      <c r="A86" t="s">
        <v>85</v>
      </c>
      <c r="B86" t="s">
        <v>85</v>
      </c>
      <c r="C86">
        <v>4</v>
      </c>
      <c r="X86" s="18">
        <v>39</v>
      </c>
      <c r="Y86" t="str">
        <f>AG28</f>
        <v>VSSIO1</v>
      </c>
      <c r="Z86">
        <v>1</v>
      </c>
      <c r="AA86" t="s">
        <v>91</v>
      </c>
      <c r="AB86" t="s">
        <v>24</v>
      </c>
    </row>
    <row r="87" spans="1:28" x14ac:dyDescent="0.25">
      <c r="A87" t="s">
        <v>87</v>
      </c>
      <c r="B87" t="s">
        <v>87</v>
      </c>
      <c r="C87">
        <v>1</v>
      </c>
      <c r="X87" s="18">
        <v>40</v>
      </c>
      <c r="Y87" t="str">
        <f>AD30</f>
        <v>VSS</v>
      </c>
      <c r="Z87">
        <v>1</v>
      </c>
      <c r="AA87" t="s">
        <v>19</v>
      </c>
      <c r="AB87" t="s">
        <v>24</v>
      </c>
    </row>
    <row r="88" spans="1:28" x14ac:dyDescent="0.25">
      <c r="C88">
        <f>SUM(C68:C87)</f>
        <v>35</v>
      </c>
      <c r="X88" s="18">
        <v>41</v>
      </c>
      <c r="Y88" t="str">
        <f>AC32</f>
        <v>VPWRLV3</v>
      </c>
      <c r="Z88">
        <v>1</v>
      </c>
      <c r="AA88" t="s">
        <v>205</v>
      </c>
      <c r="AB88" t="s">
        <v>12</v>
      </c>
    </row>
    <row r="89" spans="1:28" x14ac:dyDescent="0.25">
      <c r="X89" s="18">
        <v>42</v>
      </c>
      <c r="Y89" t="str">
        <f>AB32</f>
        <v>VSS7</v>
      </c>
      <c r="Z89">
        <v>1</v>
      </c>
      <c r="AA89" t="s">
        <v>19</v>
      </c>
      <c r="AB89" t="s">
        <v>24</v>
      </c>
    </row>
    <row r="90" spans="1:28" x14ac:dyDescent="0.25">
      <c r="X90" s="18">
        <v>43</v>
      </c>
      <c r="Y90" t="str">
        <f>AA30</f>
        <v>vout7_3p3</v>
      </c>
      <c r="Z90">
        <v>1</v>
      </c>
      <c r="AA90" t="s">
        <v>202</v>
      </c>
      <c r="AB90" t="s">
        <v>195</v>
      </c>
    </row>
    <row r="91" spans="1:28" x14ac:dyDescent="0.25">
      <c r="X91" s="18">
        <v>44</v>
      </c>
      <c r="Y91" t="str">
        <f>Z30</f>
        <v>IBIAS7</v>
      </c>
      <c r="Z91">
        <v>1</v>
      </c>
      <c r="AA91" t="s">
        <v>199</v>
      </c>
      <c r="AB91" t="s">
        <v>195</v>
      </c>
    </row>
    <row r="92" spans="1:28" x14ac:dyDescent="0.25">
      <c r="X92" s="18">
        <v>45</v>
      </c>
      <c r="Y92" t="str">
        <f>Y30</f>
        <v>vout6_3p3</v>
      </c>
      <c r="Z92">
        <v>1</v>
      </c>
      <c r="AA92" t="s">
        <v>202</v>
      </c>
      <c r="AB92" t="s">
        <v>195</v>
      </c>
    </row>
    <row r="93" spans="1:28" x14ac:dyDescent="0.25">
      <c r="X93" s="18">
        <v>46</v>
      </c>
      <c r="Y93" t="str">
        <f>X30</f>
        <v>IBIAS6</v>
      </c>
      <c r="Z93">
        <v>1</v>
      </c>
      <c r="AA93" t="s">
        <v>199</v>
      </c>
      <c r="AB93" t="s">
        <v>195</v>
      </c>
    </row>
    <row r="94" spans="1:28" x14ac:dyDescent="0.25">
      <c r="X94" s="18">
        <v>47</v>
      </c>
      <c r="Y94" t="str">
        <f>W30</f>
        <v>vout5_1p2</v>
      </c>
      <c r="Z94">
        <v>1</v>
      </c>
      <c r="AA94" t="s">
        <v>202</v>
      </c>
      <c r="AB94" t="s">
        <v>195</v>
      </c>
    </row>
    <row r="95" spans="1:28" x14ac:dyDescent="0.25">
      <c r="X95" s="18">
        <v>48</v>
      </c>
      <c r="Y95" t="str">
        <f>V30</f>
        <v>IBIAS5</v>
      </c>
      <c r="Z95">
        <v>1</v>
      </c>
      <c r="AA95" t="s">
        <v>199</v>
      </c>
      <c r="AB95" t="s">
        <v>195</v>
      </c>
    </row>
    <row r="96" spans="1:28" x14ac:dyDescent="0.25">
      <c r="X96" s="18">
        <v>49</v>
      </c>
      <c r="Y96" t="str">
        <f>U30</f>
        <v>vout4_1p2</v>
      </c>
      <c r="Z96">
        <v>1</v>
      </c>
      <c r="AA96" t="s">
        <v>202</v>
      </c>
      <c r="AB96" t="s">
        <v>195</v>
      </c>
    </row>
    <row r="97" spans="24:28" x14ac:dyDescent="0.25">
      <c r="X97" s="18">
        <v>50</v>
      </c>
      <c r="Y97" t="str">
        <f>T30</f>
        <v>IBIAS4</v>
      </c>
      <c r="Z97">
        <v>1</v>
      </c>
      <c r="AA97" t="s">
        <v>199</v>
      </c>
      <c r="AB97" t="s">
        <v>195</v>
      </c>
    </row>
    <row r="98" spans="24:28" x14ac:dyDescent="0.25">
      <c r="X98" s="18">
        <v>51</v>
      </c>
      <c r="Y98" t="str">
        <f>S30</f>
        <v>VG_LVP</v>
      </c>
      <c r="Z98">
        <v>1</v>
      </c>
      <c r="AA98" t="s">
        <v>199</v>
      </c>
      <c r="AB98" t="s">
        <v>196</v>
      </c>
    </row>
    <row r="99" spans="24:28" x14ac:dyDescent="0.25">
      <c r="X99" s="18">
        <v>52</v>
      </c>
      <c r="Y99" s="41" t="s">
        <v>101</v>
      </c>
      <c r="Z99">
        <v>1</v>
      </c>
      <c r="AA99" t="s">
        <v>204</v>
      </c>
      <c r="AB99" t="s">
        <v>29</v>
      </c>
    </row>
    <row r="100" spans="24:28" x14ac:dyDescent="0.25">
      <c r="X100" s="18">
        <v>53</v>
      </c>
      <c r="Y100" t="str">
        <f>Q32</f>
        <v>VSSIO3</v>
      </c>
      <c r="Z100">
        <v>1</v>
      </c>
      <c r="AA100" t="s">
        <v>91</v>
      </c>
      <c r="AB100" t="s">
        <v>24</v>
      </c>
    </row>
    <row r="101" spans="24:28" x14ac:dyDescent="0.25">
      <c r="X101" s="18">
        <v>54</v>
      </c>
      <c r="Y101" t="str">
        <f>P32</f>
        <v>VSS6</v>
      </c>
      <c r="Z101">
        <v>1</v>
      </c>
      <c r="AA101" t="s">
        <v>19</v>
      </c>
      <c r="AB101" t="s">
        <v>24</v>
      </c>
    </row>
    <row r="102" spans="24:28" x14ac:dyDescent="0.25">
      <c r="X102" s="18">
        <v>55</v>
      </c>
      <c r="Y102" t="str">
        <f>O32</f>
        <v>vout3_3p3</v>
      </c>
      <c r="Z102">
        <v>1</v>
      </c>
      <c r="AA102" t="s">
        <v>202</v>
      </c>
      <c r="AB102" t="s">
        <v>195</v>
      </c>
    </row>
    <row r="103" spans="24:28" x14ac:dyDescent="0.25">
      <c r="X103" s="18">
        <v>56</v>
      </c>
      <c r="Y103" t="str">
        <f>N30</f>
        <v>IBIAS3</v>
      </c>
      <c r="Z103">
        <v>1</v>
      </c>
      <c r="AA103" t="s">
        <v>199</v>
      </c>
      <c r="AB103" t="s">
        <v>195</v>
      </c>
    </row>
    <row r="104" spans="24:28" x14ac:dyDescent="0.25">
      <c r="X104" s="18">
        <v>57</v>
      </c>
      <c r="Y104" t="str">
        <f>M30</f>
        <v>vout2_3p3</v>
      </c>
      <c r="Z104">
        <v>1</v>
      </c>
      <c r="AA104" t="s">
        <v>202</v>
      </c>
      <c r="AB104" t="s">
        <v>195</v>
      </c>
    </row>
    <row r="105" spans="24:28" x14ac:dyDescent="0.25">
      <c r="X105" s="18">
        <v>58</v>
      </c>
      <c r="Y105" t="str">
        <f>L30</f>
        <v>IBIAS2</v>
      </c>
      <c r="Z105">
        <v>1</v>
      </c>
      <c r="AA105" t="s">
        <v>199</v>
      </c>
      <c r="AB105" t="s">
        <v>195</v>
      </c>
    </row>
    <row r="106" spans="24:28" x14ac:dyDescent="0.25">
      <c r="X106" s="18">
        <v>59</v>
      </c>
      <c r="Y106" t="str">
        <f>K30</f>
        <v>vout1_1p2</v>
      </c>
      <c r="Z106">
        <v>1</v>
      </c>
      <c r="AA106" t="s">
        <v>202</v>
      </c>
      <c r="AB106" t="s">
        <v>195</v>
      </c>
    </row>
    <row r="107" spans="24:28" x14ac:dyDescent="0.25">
      <c r="X107" s="18">
        <v>60</v>
      </c>
      <c r="Y107" t="str">
        <f>J30</f>
        <v>IBIAS1</v>
      </c>
      <c r="Z107">
        <v>1</v>
      </c>
      <c r="AA107" t="s">
        <v>199</v>
      </c>
      <c r="AB107" t="s">
        <v>195</v>
      </c>
    </row>
    <row r="108" spans="24:28" x14ac:dyDescent="0.25">
      <c r="X108" s="18">
        <v>61</v>
      </c>
      <c r="Y108" t="str">
        <f>I30</f>
        <v>vout0_1p2</v>
      </c>
      <c r="Z108">
        <v>1</v>
      </c>
      <c r="AA108" t="s">
        <v>202</v>
      </c>
      <c r="AB108" t="s">
        <v>195</v>
      </c>
    </row>
    <row r="109" spans="24:28" x14ac:dyDescent="0.25">
      <c r="X109" s="18">
        <v>62</v>
      </c>
      <c r="Y109" t="str">
        <f>H30</f>
        <v>IBIAS0</v>
      </c>
      <c r="Z109">
        <v>1</v>
      </c>
      <c r="AA109" t="s">
        <v>199</v>
      </c>
      <c r="AB109" t="s">
        <v>195</v>
      </c>
    </row>
    <row r="110" spans="24:28" x14ac:dyDescent="0.25">
      <c r="X110" s="18">
        <v>63</v>
      </c>
      <c r="Y110" t="str">
        <f>G32</f>
        <v>VSS5</v>
      </c>
      <c r="Z110">
        <v>1</v>
      </c>
      <c r="AA110" t="s">
        <v>19</v>
      </c>
      <c r="AB110" t="s">
        <v>24</v>
      </c>
    </row>
    <row r="111" spans="24:28" x14ac:dyDescent="0.25">
      <c r="X111" s="18">
        <v>64</v>
      </c>
      <c r="Y111" t="str">
        <f>F32</f>
        <v>VPWRLV2</v>
      </c>
      <c r="Z111">
        <v>1</v>
      </c>
      <c r="AA111" t="s">
        <v>205</v>
      </c>
      <c r="AB111" t="s">
        <v>12</v>
      </c>
    </row>
    <row r="112" spans="24:28" x14ac:dyDescent="0.25">
      <c r="X112" s="18">
        <v>65</v>
      </c>
      <c r="Y112" t="str">
        <f>E32</f>
        <v>VDDLV1</v>
      </c>
      <c r="Z112">
        <v>1</v>
      </c>
      <c r="AA112" t="s">
        <v>206</v>
      </c>
      <c r="AB112" t="s">
        <v>196</v>
      </c>
    </row>
    <row r="113" spans="24:28" x14ac:dyDescent="0.25">
      <c r="X113" s="18">
        <v>66</v>
      </c>
      <c r="Y113" t="str">
        <f>D32</f>
        <v>VSSIO2</v>
      </c>
      <c r="Z113">
        <v>1</v>
      </c>
      <c r="AA113" t="s">
        <v>91</v>
      </c>
      <c r="AB113" t="s">
        <v>24</v>
      </c>
    </row>
    <row r="114" spans="24:28" x14ac:dyDescent="0.25">
      <c r="X114" s="18">
        <v>67</v>
      </c>
      <c r="Y114" t="str">
        <f>A28</f>
        <v>Din</v>
      </c>
      <c r="Z114">
        <v>1</v>
      </c>
      <c r="AA114" t="s">
        <v>201</v>
      </c>
      <c r="AB114" t="s">
        <v>195</v>
      </c>
    </row>
    <row r="115" spans="24:28" x14ac:dyDescent="0.25">
      <c r="X115" s="18">
        <v>68</v>
      </c>
      <c r="Y115" t="str">
        <f>A26</f>
        <v>RESETBin</v>
      </c>
      <c r="Z115">
        <v>1</v>
      </c>
      <c r="AA115" t="s">
        <v>201</v>
      </c>
      <c r="AB115" t="s">
        <v>195</v>
      </c>
    </row>
    <row r="116" spans="24:28" x14ac:dyDescent="0.25">
      <c r="X116" s="18">
        <v>69</v>
      </c>
      <c r="Y116" t="str">
        <f>A24</f>
        <v>VGHVN</v>
      </c>
      <c r="Z116">
        <v>1</v>
      </c>
      <c r="AA116" t="s">
        <v>199</v>
      </c>
      <c r="AB116" t="s">
        <v>195</v>
      </c>
    </row>
    <row r="117" spans="24:28" x14ac:dyDescent="0.25">
      <c r="X117" s="18">
        <v>70</v>
      </c>
      <c r="Y117" t="str">
        <f>A22</f>
        <v>VDDHV</v>
      </c>
      <c r="Z117">
        <v>1</v>
      </c>
      <c r="AA117" t="s">
        <v>90</v>
      </c>
      <c r="AB117" t="s">
        <v>195</v>
      </c>
    </row>
    <row r="118" spans="24:28" x14ac:dyDescent="0.25">
      <c r="X118" s="18">
        <v>71</v>
      </c>
      <c r="Y118" t="str">
        <f>A20</f>
        <v>VPWRHV2</v>
      </c>
      <c r="Z118">
        <v>1</v>
      </c>
      <c r="AA118" t="s">
        <v>204</v>
      </c>
      <c r="AB118" t="s">
        <v>29</v>
      </c>
    </row>
    <row r="119" spans="24:28" x14ac:dyDescent="0.25">
      <c r="X119" s="18">
        <v>72</v>
      </c>
      <c r="Y119" t="str">
        <f>A18</f>
        <v>VSS2</v>
      </c>
      <c r="Z119">
        <v>1</v>
      </c>
      <c r="AA119" t="s">
        <v>19</v>
      </c>
      <c r="AB119" t="s">
        <v>24</v>
      </c>
    </row>
    <row r="120" spans="24:28" x14ac:dyDescent="0.25">
      <c r="X120" s="18">
        <v>73</v>
      </c>
      <c r="Y120" t="str">
        <f>A16</f>
        <v>VGLVN</v>
      </c>
      <c r="Z120">
        <v>1</v>
      </c>
      <c r="AA120" t="s">
        <v>199</v>
      </c>
      <c r="AB120" t="s">
        <v>196</v>
      </c>
    </row>
    <row r="121" spans="24:28" x14ac:dyDescent="0.25">
      <c r="X121" s="18">
        <v>74</v>
      </c>
      <c r="Y121" t="str">
        <f>A14</f>
        <v>VDDLV</v>
      </c>
      <c r="Z121">
        <v>1</v>
      </c>
      <c r="AA121" t="s">
        <v>206</v>
      </c>
      <c r="AB121" t="s">
        <v>196</v>
      </c>
    </row>
    <row r="122" spans="24:28" x14ac:dyDescent="0.25">
      <c r="X122" s="18">
        <v>75</v>
      </c>
      <c r="Y122" t="str">
        <f>A12</f>
        <v>VPWRLV0</v>
      </c>
      <c r="Z122">
        <v>1</v>
      </c>
      <c r="AA122" t="s">
        <v>205</v>
      </c>
      <c r="AB122" t="s">
        <v>29</v>
      </c>
    </row>
    <row r="123" spans="24:28" x14ac:dyDescent="0.25">
      <c r="X123" s="18">
        <v>76</v>
      </c>
      <c r="Y123" t="str">
        <f>A10</f>
        <v>CSin</v>
      </c>
      <c r="Z123">
        <v>1</v>
      </c>
      <c r="AA123" t="s">
        <v>201</v>
      </c>
      <c r="AB123" t="s">
        <v>195</v>
      </c>
    </row>
    <row r="124" spans="24:28" x14ac:dyDescent="0.25">
      <c r="X124" s="18">
        <v>77</v>
      </c>
      <c r="Y124" t="str">
        <f>A8</f>
        <v>QNout</v>
      </c>
      <c r="Z124">
        <v>1</v>
      </c>
      <c r="AA124" t="s">
        <v>200</v>
      </c>
      <c r="AB124" t="s">
        <v>195</v>
      </c>
    </row>
    <row r="125" spans="24:28" x14ac:dyDescent="0.25">
      <c r="X125" s="18">
        <v>78</v>
      </c>
      <c r="Y125" t="str">
        <f>A6</f>
        <v>DHin</v>
      </c>
      <c r="Z125">
        <v>1</v>
      </c>
      <c r="AA125" t="s">
        <v>201</v>
      </c>
      <c r="AB125" t="s">
        <v>195</v>
      </c>
    </row>
    <row r="126" spans="24:28" x14ac:dyDescent="0.25">
      <c r="X126" s="18"/>
      <c r="Z126">
        <f>SUM(Z48:Z125)</f>
        <v>78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9"/>
  <sheetViews>
    <sheetView workbookViewId="0">
      <selection activeCell="C74" sqref="C74"/>
    </sheetView>
  </sheetViews>
  <sheetFormatPr defaultColWidth="11" defaultRowHeight="15.75" x14ac:dyDescent="0.25"/>
  <cols>
    <col min="3" max="3" width="14.625" customWidth="1"/>
    <col min="8" max="8" width="14" customWidth="1"/>
  </cols>
  <sheetData>
    <row r="1" spans="1:8" x14ac:dyDescent="0.25">
      <c r="A1" s="46" t="s">
        <v>250</v>
      </c>
      <c r="B1" s="47" t="s">
        <v>249</v>
      </c>
      <c r="C1" s="47" t="s">
        <v>189</v>
      </c>
      <c r="D1" s="47" t="s">
        <v>185</v>
      </c>
      <c r="E1" s="47" t="s">
        <v>190</v>
      </c>
      <c r="F1" s="48"/>
      <c r="G1" s="48"/>
      <c r="H1" s="71"/>
    </row>
    <row r="2" spans="1:8" s="26" customFormat="1" x14ac:dyDescent="0.25">
      <c r="A2" s="49">
        <v>1</v>
      </c>
      <c r="B2" s="50">
        <v>72</v>
      </c>
      <c r="C2" s="50" t="s">
        <v>108</v>
      </c>
      <c r="D2" s="50" t="s">
        <v>19</v>
      </c>
      <c r="E2" s="50" t="s">
        <v>24</v>
      </c>
      <c r="F2" s="50"/>
      <c r="G2" s="50"/>
      <c r="H2" s="58"/>
    </row>
    <row r="3" spans="1:8" s="26" customFormat="1" x14ac:dyDescent="0.25">
      <c r="A3" s="49">
        <v>2</v>
      </c>
      <c r="B3" s="50">
        <v>71</v>
      </c>
      <c r="C3" s="50" t="s">
        <v>109</v>
      </c>
      <c r="D3" s="50" t="s">
        <v>204</v>
      </c>
      <c r="E3" s="50" t="s">
        <v>29</v>
      </c>
      <c r="F3" s="50"/>
      <c r="G3" s="50"/>
      <c r="H3" s="58"/>
    </row>
    <row r="4" spans="1:8" s="26" customFormat="1" x14ac:dyDescent="0.25">
      <c r="A4" s="49">
        <v>3</v>
      </c>
      <c r="B4" s="50">
        <v>70</v>
      </c>
      <c r="C4" s="50" t="s">
        <v>110</v>
      </c>
      <c r="D4" s="50" t="s">
        <v>90</v>
      </c>
      <c r="E4" s="50" t="s">
        <v>195</v>
      </c>
      <c r="F4" s="50"/>
      <c r="G4" s="50"/>
      <c r="H4" s="58"/>
    </row>
    <row r="5" spans="1:8" s="26" customFormat="1" x14ac:dyDescent="0.25">
      <c r="A5" s="49">
        <v>4</v>
      </c>
      <c r="B5" s="50">
        <v>69</v>
      </c>
      <c r="C5" s="50" t="s">
        <v>111</v>
      </c>
      <c r="D5" s="50" t="s">
        <v>199</v>
      </c>
      <c r="E5" s="50" t="s">
        <v>195</v>
      </c>
      <c r="F5" s="50"/>
      <c r="G5" s="50"/>
      <c r="H5" s="58"/>
    </row>
    <row r="6" spans="1:8" s="26" customFormat="1" x14ac:dyDescent="0.25">
      <c r="A6" s="49">
        <v>5</v>
      </c>
      <c r="B6" s="50">
        <v>68</v>
      </c>
      <c r="C6" s="50" t="s">
        <v>112</v>
      </c>
      <c r="D6" s="50" t="s">
        <v>201</v>
      </c>
      <c r="E6" s="50" t="s">
        <v>195</v>
      </c>
      <c r="F6" s="50"/>
      <c r="G6" s="50"/>
      <c r="H6" s="58"/>
    </row>
    <row r="7" spans="1:8" s="26" customFormat="1" x14ac:dyDescent="0.25">
      <c r="A7" s="49">
        <v>6</v>
      </c>
      <c r="B7" s="51">
        <v>67</v>
      </c>
      <c r="C7" s="51" t="s">
        <v>113</v>
      </c>
      <c r="D7" s="51" t="s">
        <v>201</v>
      </c>
      <c r="E7" s="51" t="s">
        <v>195</v>
      </c>
      <c r="F7" s="51" t="s">
        <v>258</v>
      </c>
      <c r="G7" s="51"/>
      <c r="H7" s="58"/>
    </row>
    <row r="8" spans="1:8" s="26" customFormat="1" x14ac:dyDescent="0.25">
      <c r="A8" s="52">
        <v>13</v>
      </c>
      <c r="B8" s="53">
        <v>66</v>
      </c>
      <c r="C8" s="53" t="s">
        <v>182</v>
      </c>
      <c r="D8" s="53" t="s">
        <v>91</v>
      </c>
      <c r="E8" s="53" t="s">
        <v>24</v>
      </c>
      <c r="F8" s="53"/>
      <c r="G8" s="53"/>
      <c r="H8" s="58"/>
    </row>
    <row r="9" spans="1:8" s="26" customFormat="1" x14ac:dyDescent="0.25">
      <c r="A9" s="52">
        <v>14</v>
      </c>
      <c r="B9" s="53">
        <v>65</v>
      </c>
      <c r="C9" s="53" t="s">
        <v>184</v>
      </c>
      <c r="D9" s="53" t="s">
        <v>206</v>
      </c>
      <c r="E9" s="53" t="s">
        <v>196</v>
      </c>
      <c r="F9" s="53"/>
      <c r="G9" s="53"/>
      <c r="H9" s="58"/>
    </row>
    <row r="10" spans="1:8" s="26" customFormat="1" x14ac:dyDescent="0.25">
      <c r="A10" s="52">
        <v>15</v>
      </c>
      <c r="B10" s="53">
        <v>64</v>
      </c>
      <c r="C10" s="53" t="s">
        <v>179</v>
      </c>
      <c r="D10" s="53" t="s">
        <v>205</v>
      </c>
      <c r="E10" s="53" t="s">
        <v>12</v>
      </c>
      <c r="F10" s="53"/>
      <c r="G10" s="53"/>
      <c r="H10" s="58"/>
    </row>
    <row r="11" spans="1:8" s="26" customFormat="1" x14ac:dyDescent="0.25">
      <c r="A11" s="52">
        <v>16</v>
      </c>
      <c r="B11" s="53">
        <v>63</v>
      </c>
      <c r="C11" s="53" t="s">
        <v>158</v>
      </c>
      <c r="D11" s="53" t="s">
        <v>19</v>
      </c>
      <c r="E11" s="53" t="s">
        <v>24</v>
      </c>
      <c r="F11" s="53"/>
      <c r="G11" s="53"/>
      <c r="H11" s="58"/>
    </row>
    <row r="12" spans="1:8" s="26" customFormat="1" x14ac:dyDescent="0.25">
      <c r="A12" s="52">
        <v>17</v>
      </c>
      <c r="B12" s="53">
        <v>62</v>
      </c>
      <c r="C12" s="53" t="s">
        <v>160</v>
      </c>
      <c r="D12" s="53" t="s">
        <v>199</v>
      </c>
      <c r="E12" s="53" t="s">
        <v>210</v>
      </c>
      <c r="F12" s="53"/>
      <c r="G12" s="53"/>
      <c r="H12" s="58"/>
    </row>
    <row r="13" spans="1:8" s="26" customFormat="1" x14ac:dyDescent="0.25">
      <c r="A13" s="52">
        <v>18</v>
      </c>
      <c r="B13" s="53">
        <v>61</v>
      </c>
      <c r="C13" s="53" t="s">
        <v>161</v>
      </c>
      <c r="D13" s="53" t="s">
        <v>202</v>
      </c>
      <c r="E13" s="53" t="s">
        <v>195</v>
      </c>
      <c r="F13" s="53"/>
      <c r="G13" s="53"/>
      <c r="H13" s="58"/>
    </row>
    <row r="14" spans="1:8" s="26" customFormat="1" x14ac:dyDescent="0.25">
      <c r="A14" s="52">
        <v>19</v>
      </c>
      <c r="B14" s="53">
        <v>60</v>
      </c>
      <c r="C14" s="53" t="s">
        <v>162</v>
      </c>
      <c r="D14" s="53" t="s">
        <v>199</v>
      </c>
      <c r="E14" s="53" t="s">
        <v>210</v>
      </c>
      <c r="F14" s="53"/>
      <c r="G14" s="53"/>
      <c r="H14" s="58"/>
    </row>
    <row r="15" spans="1:8" s="26" customFormat="1" x14ac:dyDescent="0.25">
      <c r="A15" s="52">
        <v>20</v>
      </c>
      <c r="B15" s="53">
        <v>59</v>
      </c>
      <c r="C15" s="53" t="s">
        <v>163</v>
      </c>
      <c r="D15" s="53" t="s">
        <v>202</v>
      </c>
      <c r="E15" s="53" t="s">
        <v>195</v>
      </c>
      <c r="F15" s="53"/>
      <c r="G15" s="53"/>
      <c r="H15" s="58"/>
    </row>
    <row r="16" spans="1:8" s="26" customFormat="1" x14ac:dyDescent="0.25">
      <c r="A16" s="52">
        <v>21</v>
      </c>
      <c r="B16" s="53">
        <v>58</v>
      </c>
      <c r="C16" s="53" t="s">
        <v>164</v>
      </c>
      <c r="D16" s="53" t="s">
        <v>199</v>
      </c>
      <c r="E16" s="53" t="s">
        <v>210</v>
      </c>
      <c r="F16" s="53"/>
      <c r="G16" s="53"/>
      <c r="H16" s="58"/>
    </row>
    <row r="17" spans="1:8" s="26" customFormat="1" x14ac:dyDescent="0.25">
      <c r="A17" s="52">
        <v>22</v>
      </c>
      <c r="B17" s="53">
        <v>57</v>
      </c>
      <c r="C17" s="53" t="s">
        <v>165</v>
      </c>
      <c r="D17" s="53" t="s">
        <v>202</v>
      </c>
      <c r="E17" s="53" t="s">
        <v>195</v>
      </c>
      <c r="F17" s="53"/>
      <c r="G17" s="53"/>
      <c r="H17" s="58"/>
    </row>
    <row r="18" spans="1:8" s="26" customFormat="1" x14ac:dyDescent="0.25">
      <c r="A18" s="52">
        <v>23</v>
      </c>
      <c r="B18" s="53">
        <v>56</v>
      </c>
      <c r="C18" s="53" t="s">
        <v>166</v>
      </c>
      <c r="D18" s="53" t="s">
        <v>199</v>
      </c>
      <c r="E18" s="53" t="s">
        <v>210</v>
      </c>
      <c r="F18" s="53"/>
      <c r="G18" s="53"/>
      <c r="H18" s="58"/>
    </row>
    <row r="19" spans="1:8" s="26" customFormat="1" x14ac:dyDescent="0.25">
      <c r="A19" s="52">
        <v>24</v>
      </c>
      <c r="B19" s="53">
        <v>55</v>
      </c>
      <c r="C19" s="53" t="s">
        <v>167</v>
      </c>
      <c r="D19" s="53" t="s">
        <v>202</v>
      </c>
      <c r="E19" s="53" t="s">
        <v>195</v>
      </c>
      <c r="F19" s="53"/>
      <c r="G19" s="53"/>
      <c r="H19" s="58"/>
    </row>
    <row r="20" spans="1:8" s="26" customFormat="1" x14ac:dyDescent="0.25">
      <c r="A20" s="52">
        <v>25</v>
      </c>
      <c r="B20" s="53">
        <v>54</v>
      </c>
      <c r="C20" s="53" t="s">
        <v>159</v>
      </c>
      <c r="D20" s="53" t="s">
        <v>19</v>
      </c>
      <c r="E20" s="53" t="s">
        <v>24</v>
      </c>
      <c r="F20" s="53"/>
      <c r="G20" s="53"/>
      <c r="H20" s="58"/>
    </row>
    <row r="21" spans="1:8" s="26" customFormat="1" x14ac:dyDescent="0.25">
      <c r="A21" s="52">
        <v>26</v>
      </c>
      <c r="B21" s="53">
        <v>53</v>
      </c>
      <c r="C21" s="53" t="s">
        <v>183</v>
      </c>
      <c r="D21" s="53" t="s">
        <v>91</v>
      </c>
      <c r="E21" s="53" t="s">
        <v>24</v>
      </c>
      <c r="F21" s="53"/>
      <c r="G21" s="53"/>
      <c r="H21" s="58"/>
    </row>
    <row r="22" spans="1:8" s="26" customFormat="1" x14ac:dyDescent="0.25">
      <c r="A22" s="52">
        <v>27</v>
      </c>
      <c r="B22" s="53">
        <v>52</v>
      </c>
      <c r="C22" s="53" t="s">
        <v>248</v>
      </c>
      <c r="D22" s="53" t="s">
        <v>202</v>
      </c>
      <c r="E22" s="53" t="s">
        <v>195</v>
      </c>
      <c r="F22" s="53"/>
      <c r="G22" s="53" t="s">
        <v>167</v>
      </c>
      <c r="H22" s="58"/>
    </row>
    <row r="23" spans="1:8" s="26" customFormat="1" x14ac:dyDescent="0.25">
      <c r="A23" s="52">
        <v>28</v>
      </c>
      <c r="B23" s="53">
        <v>51</v>
      </c>
      <c r="C23" s="53" t="s">
        <v>89</v>
      </c>
      <c r="D23" s="53" t="s">
        <v>199</v>
      </c>
      <c r="E23" s="53" t="s">
        <v>196</v>
      </c>
      <c r="F23" s="53"/>
      <c r="G23" s="53"/>
      <c r="H23" s="58"/>
    </row>
    <row r="24" spans="1:8" s="26" customFormat="1" x14ac:dyDescent="0.25">
      <c r="A24" s="52">
        <v>29</v>
      </c>
      <c r="B24" s="53">
        <v>50</v>
      </c>
      <c r="C24" s="53" t="s">
        <v>168</v>
      </c>
      <c r="D24" s="53" t="s">
        <v>199</v>
      </c>
      <c r="E24" s="53" t="s">
        <v>210</v>
      </c>
      <c r="F24" s="53"/>
      <c r="G24" s="53"/>
      <c r="H24" s="58"/>
    </row>
    <row r="25" spans="1:8" s="26" customFormat="1" x14ac:dyDescent="0.25">
      <c r="A25" s="52">
        <v>30</v>
      </c>
      <c r="B25" s="53">
        <v>49</v>
      </c>
      <c r="C25" s="53" t="s">
        <v>169</v>
      </c>
      <c r="D25" s="53" t="s">
        <v>202</v>
      </c>
      <c r="E25" s="53" t="s">
        <v>195</v>
      </c>
      <c r="F25" s="53"/>
      <c r="G25" s="53"/>
      <c r="H25" s="58"/>
    </row>
    <row r="26" spans="1:8" s="26" customFormat="1" x14ac:dyDescent="0.25">
      <c r="A26" s="52">
        <v>31</v>
      </c>
      <c r="B26" s="53">
        <v>48</v>
      </c>
      <c r="C26" s="53" t="s">
        <v>170</v>
      </c>
      <c r="D26" s="53" t="s">
        <v>199</v>
      </c>
      <c r="E26" s="53" t="s">
        <v>210</v>
      </c>
      <c r="F26" s="53"/>
      <c r="G26" s="53"/>
      <c r="H26" s="58"/>
    </row>
    <row r="27" spans="1:8" s="26" customFormat="1" x14ac:dyDescent="0.25">
      <c r="A27" s="52">
        <v>32</v>
      </c>
      <c r="B27" s="53">
        <v>47</v>
      </c>
      <c r="C27" s="53" t="s">
        <v>171</v>
      </c>
      <c r="D27" s="53" t="s">
        <v>202</v>
      </c>
      <c r="E27" s="53" t="s">
        <v>195</v>
      </c>
      <c r="F27" s="53"/>
      <c r="G27" s="53"/>
      <c r="H27" s="58"/>
    </row>
    <row r="28" spans="1:8" s="26" customFormat="1" x14ac:dyDescent="0.25">
      <c r="A28" s="52">
        <v>33</v>
      </c>
      <c r="B28" s="53">
        <v>46</v>
      </c>
      <c r="C28" s="53" t="s">
        <v>172</v>
      </c>
      <c r="D28" s="53" t="s">
        <v>199</v>
      </c>
      <c r="E28" s="53" t="s">
        <v>210</v>
      </c>
      <c r="F28" s="53"/>
      <c r="G28" s="53"/>
      <c r="H28" s="58"/>
    </row>
    <row r="29" spans="1:8" s="26" customFormat="1" x14ac:dyDescent="0.25">
      <c r="A29" s="52">
        <v>34</v>
      </c>
      <c r="B29" s="53">
        <v>45</v>
      </c>
      <c r="C29" s="53" t="s">
        <v>212</v>
      </c>
      <c r="D29" s="53" t="s">
        <v>202</v>
      </c>
      <c r="E29" s="53" t="s">
        <v>195</v>
      </c>
      <c r="F29" s="53"/>
      <c r="G29" s="53"/>
      <c r="H29" s="58"/>
    </row>
    <row r="30" spans="1:8" s="26" customFormat="1" x14ac:dyDescent="0.25">
      <c r="A30" s="52">
        <v>35</v>
      </c>
      <c r="B30" s="53">
        <v>44</v>
      </c>
      <c r="C30" s="53" t="s">
        <v>174</v>
      </c>
      <c r="D30" s="53" t="s">
        <v>199</v>
      </c>
      <c r="E30" s="53" t="s">
        <v>210</v>
      </c>
      <c r="F30" s="53"/>
      <c r="G30" s="53"/>
      <c r="H30" s="58"/>
    </row>
    <row r="31" spans="1:8" s="26" customFormat="1" x14ac:dyDescent="0.25">
      <c r="A31" s="52">
        <v>36</v>
      </c>
      <c r="B31" s="53">
        <v>43</v>
      </c>
      <c r="C31" s="53" t="s">
        <v>175</v>
      </c>
      <c r="D31" s="53" t="s">
        <v>202</v>
      </c>
      <c r="E31" s="53" t="s">
        <v>195</v>
      </c>
      <c r="F31" s="53"/>
      <c r="G31" s="53"/>
      <c r="H31" s="58"/>
    </row>
    <row r="32" spans="1:8" s="26" customFormat="1" x14ac:dyDescent="0.25">
      <c r="A32" s="52">
        <v>37</v>
      </c>
      <c r="B32" s="53">
        <v>42</v>
      </c>
      <c r="C32" s="53" t="s">
        <v>178</v>
      </c>
      <c r="D32" s="53" t="s">
        <v>19</v>
      </c>
      <c r="E32" s="53" t="s">
        <v>24</v>
      </c>
      <c r="F32" s="53"/>
      <c r="G32" s="53"/>
      <c r="H32" s="58"/>
    </row>
    <row r="33" spans="1:8" s="26" customFormat="1" x14ac:dyDescent="0.25">
      <c r="A33" s="52">
        <v>38</v>
      </c>
      <c r="B33" s="53">
        <v>41</v>
      </c>
      <c r="C33" s="53" t="s">
        <v>180</v>
      </c>
      <c r="D33" s="53" t="s">
        <v>205</v>
      </c>
      <c r="E33" s="53" t="s">
        <v>12</v>
      </c>
      <c r="F33" s="53"/>
      <c r="G33" s="53"/>
      <c r="H33" s="58"/>
    </row>
    <row r="34" spans="1:8" s="26" customFormat="1" x14ac:dyDescent="0.25">
      <c r="A34" s="52">
        <v>39</v>
      </c>
      <c r="B34" s="53">
        <v>40</v>
      </c>
      <c r="C34" s="53" t="s">
        <v>207</v>
      </c>
      <c r="D34" s="53" t="s">
        <v>19</v>
      </c>
      <c r="E34" s="53" t="s">
        <v>24</v>
      </c>
      <c r="F34" s="53"/>
      <c r="G34" s="53"/>
      <c r="H34" s="58"/>
    </row>
    <row r="35" spans="1:8" s="26" customFormat="1" x14ac:dyDescent="0.25">
      <c r="A35" s="54">
        <v>46</v>
      </c>
      <c r="B35" s="55">
        <v>39</v>
      </c>
      <c r="C35" s="55" t="s">
        <v>181</v>
      </c>
      <c r="D35" s="55" t="s">
        <v>91</v>
      </c>
      <c r="E35" s="55" t="s">
        <v>24</v>
      </c>
      <c r="F35" s="55"/>
      <c r="G35" s="55"/>
      <c r="H35" s="58"/>
    </row>
    <row r="36" spans="1:8" s="26" customFormat="1" x14ac:dyDescent="0.25">
      <c r="A36" s="54">
        <v>47</v>
      </c>
      <c r="B36" s="55">
        <v>38</v>
      </c>
      <c r="C36" s="55" t="s">
        <v>156</v>
      </c>
      <c r="D36" s="55" t="s">
        <v>90</v>
      </c>
      <c r="E36" s="55" t="s">
        <v>195</v>
      </c>
      <c r="F36" s="55"/>
      <c r="G36" s="55"/>
      <c r="H36" s="58"/>
    </row>
    <row r="37" spans="1:8" s="26" customFormat="1" x14ac:dyDescent="0.25">
      <c r="A37" s="54">
        <v>48</v>
      </c>
      <c r="B37" s="55">
        <v>37</v>
      </c>
      <c r="C37" s="55" t="s">
        <v>155</v>
      </c>
      <c r="D37" s="55" t="s">
        <v>199</v>
      </c>
      <c r="E37" s="55" t="s">
        <v>195</v>
      </c>
      <c r="F37" s="55"/>
      <c r="G37" s="55"/>
      <c r="H37" s="58"/>
    </row>
    <row r="38" spans="1:8" s="26" customFormat="1" x14ac:dyDescent="0.25">
      <c r="A38" s="54">
        <v>49</v>
      </c>
      <c r="B38" s="55">
        <v>36</v>
      </c>
      <c r="C38" s="55" t="s">
        <v>157</v>
      </c>
      <c r="D38" s="55" t="s">
        <v>19</v>
      </c>
      <c r="E38" s="55" t="s">
        <v>24</v>
      </c>
      <c r="F38" s="55"/>
      <c r="G38" s="55"/>
      <c r="H38" s="58"/>
    </row>
    <row r="39" spans="1:8" s="26" customFormat="1" x14ac:dyDescent="0.25">
      <c r="A39" s="54">
        <v>50</v>
      </c>
      <c r="B39" s="55">
        <v>35</v>
      </c>
      <c r="C39" s="55" t="s">
        <v>153</v>
      </c>
      <c r="D39" s="55" t="s">
        <v>205</v>
      </c>
      <c r="E39" s="55" t="s">
        <v>12</v>
      </c>
      <c r="F39" s="55"/>
      <c r="G39" s="55"/>
      <c r="H39" s="58"/>
    </row>
    <row r="40" spans="1:8" s="26" customFormat="1" x14ac:dyDescent="0.25">
      <c r="A40" s="54">
        <v>51</v>
      </c>
      <c r="B40" s="55">
        <v>34</v>
      </c>
      <c r="C40" s="55" t="s">
        <v>152</v>
      </c>
      <c r="D40" s="55" t="s">
        <v>204</v>
      </c>
      <c r="E40" s="55" t="s">
        <v>29</v>
      </c>
      <c r="F40" s="55"/>
      <c r="G40" s="55"/>
      <c r="H40" s="58"/>
    </row>
    <row r="41" spans="1:8" s="26" customFormat="1" x14ac:dyDescent="0.25">
      <c r="A41" s="54">
        <v>52</v>
      </c>
      <c r="B41" s="55">
        <v>33</v>
      </c>
      <c r="C41" s="55" t="s">
        <v>151</v>
      </c>
      <c r="D41" s="55" t="s">
        <v>19</v>
      </c>
      <c r="E41" s="55" t="s">
        <v>24</v>
      </c>
      <c r="F41" s="55"/>
      <c r="G41" s="55"/>
      <c r="H41" s="58"/>
    </row>
    <row r="42" spans="1:8" s="26" customFormat="1" x14ac:dyDescent="0.25">
      <c r="A42" s="54">
        <v>53</v>
      </c>
      <c r="B42" s="55">
        <v>32</v>
      </c>
      <c r="C42" s="55" t="s">
        <v>150</v>
      </c>
      <c r="D42" s="55" t="s">
        <v>201</v>
      </c>
      <c r="E42" s="55" t="s">
        <v>195</v>
      </c>
      <c r="F42" s="55"/>
      <c r="G42" s="55"/>
      <c r="H42" s="58"/>
    </row>
    <row r="43" spans="1:8" s="26" customFormat="1" x14ac:dyDescent="0.25">
      <c r="A43" s="54">
        <v>54</v>
      </c>
      <c r="B43" s="55">
        <v>31</v>
      </c>
      <c r="C43" s="55" t="s">
        <v>146</v>
      </c>
      <c r="D43" s="55" t="s">
        <v>200</v>
      </c>
      <c r="E43" s="55" t="s">
        <v>195</v>
      </c>
      <c r="F43" s="55"/>
      <c r="G43" s="55" t="s">
        <v>247</v>
      </c>
      <c r="H43" s="58"/>
    </row>
    <row r="44" spans="1:8" s="26" customFormat="1" x14ac:dyDescent="0.25">
      <c r="A44" s="54">
        <v>55</v>
      </c>
      <c r="B44" s="55">
        <v>30</v>
      </c>
      <c r="C44" s="55" t="s">
        <v>148</v>
      </c>
      <c r="D44" s="55" t="s">
        <v>199</v>
      </c>
      <c r="E44" s="55" t="s">
        <v>209</v>
      </c>
      <c r="F44" s="55"/>
      <c r="G44" s="55"/>
      <c r="H44" s="58"/>
    </row>
    <row r="45" spans="1:8" s="26" customFormat="1" x14ac:dyDescent="0.25">
      <c r="A45" s="54">
        <v>56</v>
      </c>
      <c r="B45" s="55">
        <v>29</v>
      </c>
      <c r="C45" s="55" t="s">
        <v>147</v>
      </c>
      <c r="D45" s="55" t="s">
        <v>119</v>
      </c>
      <c r="E45" s="55" t="s">
        <v>195</v>
      </c>
      <c r="F45" s="55"/>
      <c r="G45" s="55"/>
      <c r="H45" s="58"/>
    </row>
    <row r="46" spans="1:8" s="26" customFormat="1" x14ac:dyDescent="0.25">
      <c r="A46" s="54">
        <v>57</v>
      </c>
      <c r="B46" s="55">
        <v>28</v>
      </c>
      <c r="C46" s="55" t="s">
        <v>149</v>
      </c>
      <c r="D46" s="55" t="s">
        <v>200</v>
      </c>
      <c r="E46" s="55" t="s">
        <v>195</v>
      </c>
      <c r="F46" s="55"/>
      <c r="G46" s="55" t="s">
        <v>246</v>
      </c>
      <c r="H46" s="58"/>
    </row>
    <row r="47" spans="1:8" s="26" customFormat="1" x14ac:dyDescent="0.25">
      <c r="A47" s="56">
        <v>63</v>
      </c>
      <c r="B47" s="57">
        <v>27</v>
      </c>
      <c r="C47" s="57" t="s">
        <v>143</v>
      </c>
      <c r="D47" s="57" t="s">
        <v>199</v>
      </c>
      <c r="E47" s="57" t="s">
        <v>209</v>
      </c>
      <c r="F47" s="57"/>
      <c r="G47" s="57"/>
      <c r="H47" s="58"/>
    </row>
    <row r="48" spans="1:8" s="26" customFormat="1" x14ac:dyDescent="0.25">
      <c r="A48" s="56">
        <v>64</v>
      </c>
      <c r="B48" s="57">
        <v>26</v>
      </c>
      <c r="C48" s="57" t="s">
        <v>142</v>
      </c>
      <c r="D48" s="57" t="s">
        <v>119</v>
      </c>
      <c r="E48" s="57" t="s">
        <v>195</v>
      </c>
      <c r="F48" s="57"/>
      <c r="G48" s="57"/>
      <c r="H48" s="58"/>
    </row>
    <row r="49" spans="1:8" s="26" customFormat="1" x14ac:dyDescent="0.25">
      <c r="A49" s="56">
        <v>65</v>
      </c>
      <c r="B49" s="57">
        <v>25</v>
      </c>
      <c r="C49" s="57" t="s">
        <v>141</v>
      </c>
      <c r="D49" s="57" t="s">
        <v>119</v>
      </c>
      <c r="E49" s="57" t="s">
        <v>195</v>
      </c>
      <c r="F49" s="57"/>
      <c r="G49" s="57"/>
      <c r="H49" s="58"/>
    </row>
    <row r="50" spans="1:8" s="26" customFormat="1" x14ac:dyDescent="0.25">
      <c r="A50" s="56">
        <v>66</v>
      </c>
      <c r="B50" s="57">
        <v>24</v>
      </c>
      <c r="C50" s="57" t="s">
        <v>140</v>
      </c>
      <c r="D50" s="57" t="s">
        <v>199</v>
      </c>
      <c r="E50" s="57" t="s">
        <v>209</v>
      </c>
      <c r="F50" s="57"/>
      <c r="G50" s="57"/>
      <c r="H50" s="58"/>
    </row>
    <row r="51" spans="1:8" s="26" customFormat="1" x14ac:dyDescent="0.25">
      <c r="A51" s="56">
        <v>67</v>
      </c>
      <c r="B51" s="57">
        <v>23</v>
      </c>
      <c r="C51" s="57" t="s">
        <v>139</v>
      </c>
      <c r="D51" s="57" t="s">
        <v>119</v>
      </c>
      <c r="E51" s="57" t="s">
        <v>195</v>
      </c>
      <c r="F51" s="57"/>
      <c r="G51" s="57"/>
      <c r="H51" s="58"/>
    </row>
    <row r="52" spans="1:8" s="26" customFormat="1" x14ac:dyDescent="0.25">
      <c r="A52" s="56">
        <v>68</v>
      </c>
      <c r="B52" s="57">
        <v>22</v>
      </c>
      <c r="C52" s="57" t="s">
        <v>138</v>
      </c>
      <c r="D52" s="57" t="s">
        <v>119</v>
      </c>
      <c r="E52" s="57" t="s">
        <v>195</v>
      </c>
      <c r="F52" s="57"/>
      <c r="G52" s="57"/>
      <c r="H52" s="58"/>
    </row>
    <row r="53" spans="1:8" s="26" customFormat="1" x14ac:dyDescent="0.25">
      <c r="A53" s="56">
        <v>69</v>
      </c>
      <c r="B53" s="57">
        <v>21</v>
      </c>
      <c r="C53" s="57" t="s">
        <v>137</v>
      </c>
      <c r="D53" s="57" t="s">
        <v>199</v>
      </c>
      <c r="E53" s="57" t="s">
        <v>209</v>
      </c>
      <c r="F53" s="57"/>
      <c r="G53" s="57"/>
      <c r="H53" s="58"/>
    </row>
    <row r="54" spans="1:8" s="26" customFormat="1" x14ac:dyDescent="0.25">
      <c r="A54" s="56">
        <v>70</v>
      </c>
      <c r="B54" s="57">
        <v>20</v>
      </c>
      <c r="C54" s="57" t="s">
        <v>136</v>
      </c>
      <c r="D54" s="57" t="s">
        <v>119</v>
      </c>
      <c r="E54" s="57" t="s">
        <v>195</v>
      </c>
      <c r="F54" s="57"/>
      <c r="G54" s="57"/>
      <c r="H54" s="58"/>
    </row>
    <row r="55" spans="1:8" s="26" customFormat="1" x14ac:dyDescent="0.25">
      <c r="A55" s="56">
        <v>71</v>
      </c>
      <c r="B55" s="57">
        <v>19</v>
      </c>
      <c r="C55" s="57" t="s">
        <v>135</v>
      </c>
      <c r="D55" s="57" t="s">
        <v>119</v>
      </c>
      <c r="E55" s="57" t="s">
        <v>195</v>
      </c>
      <c r="F55" s="57"/>
      <c r="G55" s="57"/>
      <c r="H55" s="58"/>
    </row>
    <row r="56" spans="1:8" s="26" customFormat="1" x14ac:dyDescent="0.25">
      <c r="A56" s="56">
        <v>72</v>
      </c>
      <c r="B56" s="57">
        <v>18</v>
      </c>
      <c r="C56" s="57" t="s">
        <v>105</v>
      </c>
      <c r="D56" s="57" t="s">
        <v>200</v>
      </c>
      <c r="E56" s="57" t="s">
        <v>195</v>
      </c>
      <c r="F56" s="57"/>
      <c r="G56" s="57" t="s">
        <v>103</v>
      </c>
      <c r="H56" s="58"/>
    </row>
    <row r="57" spans="1:8" s="26" customFormat="1" x14ac:dyDescent="0.25">
      <c r="A57" s="56">
        <v>73</v>
      </c>
      <c r="B57" s="57">
        <v>17</v>
      </c>
      <c r="C57" s="57" t="s">
        <v>245</v>
      </c>
      <c r="D57" s="57" t="s">
        <v>19</v>
      </c>
      <c r="E57" s="57" t="s">
        <v>24</v>
      </c>
      <c r="F57" s="57"/>
      <c r="G57" s="57"/>
      <c r="H57" s="58"/>
    </row>
    <row r="58" spans="1:8" s="26" customFormat="1" x14ac:dyDescent="0.25">
      <c r="A58" s="56">
        <v>74</v>
      </c>
      <c r="B58" s="57">
        <v>16</v>
      </c>
      <c r="C58" s="57" t="s">
        <v>244</v>
      </c>
      <c r="D58" s="57" t="s">
        <v>206</v>
      </c>
      <c r="E58" s="57" t="s">
        <v>196</v>
      </c>
      <c r="F58" s="57"/>
      <c r="G58" s="57"/>
      <c r="H58" s="58"/>
    </row>
    <row r="59" spans="1:8" s="26" customFormat="1" x14ac:dyDescent="0.25">
      <c r="A59" s="56">
        <v>75</v>
      </c>
      <c r="B59" s="57">
        <v>15</v>
      </c>
      <c r="C59" s="57" t="s">
        <v>133</v>
      </c>
      <c r="D59" s="57" t="s">
        <v>199</v>
      </c>
      <c r="E59" s="57" t="s">
        <v>209</v>
      </c>
      <c r="F59" s="57"/>
      <c r="G59" s="57"/>
      <c r="H59" s="58"/>
    </row>
    <row r="60" spans="1:8" s="26" customFormat="1" x14ac:dyDescent="0.25">
      <c r="A60" s="56">
        <v>76</v>
      </c>
      <c r="B60" s="57">
        <v>14</v>
      </c>
      <c r="C60" s="57" t="s">
        <v>132</v>
      </c>
      <c r="D60" s="57" t="s">
        <v>119</v>
      </c>
      <c r="E60" s="57" t="s">
        <v>195</v>
      </c>
      <c r="F60" s="57"/>
      <c r="G60" s="57"/>
      <c r="H60" s="58"/>
    </row>
    <row r="61" spans="1:8" s="26" customFormat="1" x14ac:dyDescent="0.25">
      <c r="A61" s="56">
        <v>77</v>
      </c>
      <c r="B61" s="57">
        <v>13</v>
      </c>
      <c r="C61" s="57" t="s">
        <v>131</v>
      </c>
      <c r="D61" s="57" t="s">
        <v>119</v>
      </c>
      <c r="E61" s="57" t="s">
        <v>195</v>
      </c>
      <c r="F61" s="57"/>
      <c r="G61" s="57"/>
      <c r="H61" s="58"/>
    </row>
    <row r="62" spans="1:8" s="26" customFormat="1" x14ac:dyDescent="0.25">
      <c r="A62" s="56">
        <v>78</v>
      </c>
      <c r="B62" s="57">
        <v>12</v>
      </c>
      <c r="C62" s="57" t="s">
        <v>130</v>
      </c>
      <c r="D62" s="57" t="s">
        <v>199</v>
      </c>
      <c r="E62" s="57" t="s">
        <v>209</v>
      </c>
      <c r="F62" s="57"/>
      <c r="G62" s="57"/>
      <c r="H62" s="58"/>
    </row>
    <row r="63" spans="1:8" s="26" customFormat="1" x14ac:dyDescent="0.25">
      <c r="A63" s="56">
        <v>79</v>
      </c>
      <c r="B63" s="57">
        <v>11</v>
      </c>
      <c r="C63" s="57" t="s">
        <v>129</v>
      </c>
      <c r="D63" s="57" t="s">
        <v>119</v>
      </c>
      <c r="E63" s="57" t="s">
        <v>195</v>
      </c>
      <c r="F63" s="57"/>
      <c r="G63" s="57"/>
      <c r="H63" s="58"/>
    </row>
    <row r="64" spans="1:8" s="26" customFormat="1" x14ac:dyDescent="0.25">
      <c r="A64" s="56">
        <v>80</v>
      </c>
      <c r="B64" s="57">
        <v>10</v>
      </c>
      <c r="C64" s="57" t="s">
        <v>128</v>
      </c>
      <c r="D64" s="57" t="s">
        <v>119</v>
      </c>
      <c r="E64" s="57" t="s">
        <v>195</v>
      </c>
      <c r="F64" s="57"/>
      <c r="G64" s="57"/>
      <c r="H64" s="58"/>
    </row>
    <row r="65" spans="1:8" s="26" customFormat="1" x14ac:dyDescent="0.25">
      <c r="A65" s="56">
        <v>81</v>
      </c>
      <c r="B65" s="57">
        <v>9</v>
      </c>
      <c r="C65" s="57" t="s">
        <v>104</v>
      </c>
      <c r="D65" s="57" t="s">
        <v>91</v>
      </c>
      <c r="E65" s="57" t="s">
        <v>24</v>
      </c>
      <c r="F65" s="57"/>
      <c r="G65" s="57"/>
      <c r="H65" s="58"/>
    </row>
    <row r="66" spans="1:8" s="26" customFormat="1" x14ac:dyDescent="0.25">
      <c r="A66" s="56">
        <v>82</v>
      </c>
      <c r="B66" s="57">
        <v>8</v>
      </c>
      <c r="C66" s="57" t="s">
        <v>100</v>
      </c>
      <c r="D66" s="57" t="s">
        <v>204</v>
      </c>
      <c r="E66" s="57" t="s">
        <v>29</v>
      </c>
      <c r="F66" s="57"/>
      <c r="G66" s="57"/>
      <c r="H66" s="58"/>
    </row>
    <row r="67" spans="1:8" s="26" customFormat="1" x14ac:dyDescent="0.25">
      <c r="A67" s="56">
        <v>83</v>
      </c>
      <c r="B67" s="57">
        <v>7</v>
      </c>
      <c r="C67" s="57" t="s">
        <v>125</v>
      </c>
      <c r="D67" s="57" t="s">
        <v>199</v>
      </c>
      <c r="E67" s="57" t="s">
        <v>209</v>
      </c>
      <c r="F67" s="57"/>
      <c r="G67" s="57"/>
      <c r="H67" s="58"/>
    </row>
    <row r="68" spans="1:8" s="26" customFormat="1" x14ac:dyDescent="0.25">
      <c r="A68" s="56">
        <v>84</v>
      </c>
      <c r="B68" s="57">
        <v>6</v>
      </c>
      <c r="C68" s="57" t="s">
        <v>124</v>
      </c>
      <c r="D68" s="57" t="s">
        <v>119</v>
      </c>
      <c r="E68" s="57" t="s">
        <v>195</v>
      </c>
      <c r="F68" s="57"/>
      <c r="G68" s="57"/>
      <c r="H68" s="58"/>
    </row>
    <row r="69" spans="1:8" x14ac:dyDescent="0.25">
      <c r="A69" s="56">
        <v>85</v>
      </c>
      <c r="B69" s="57">
        <v>5</v>
      </c>
      <c r="C69" s="57" t="s">
        <v>123</v>
      </c>
      <c r="D69" s="57" t="s">
        <v>119</v>
      </c>
      <c r="E69" s="57" t="s">
        <v>195</v>
      </c>
      <c r="F69" s="57"/>
      <c r="G69" s="57"/>
      <c r="H69" s="58"/>
    </row>
    <row r="70" spans="1:8" x14ac:dyDescent="0.25">
      <c r="A70" s="56">
        <v>86</v>
      </c>
      <c r="B70" s="57">
        <v>4</v>
      </c>
      <c r="C70" s="57" t="s">
        <v>122</v>
      </c>
      <c r="D70" s="57" t="s">
        <v>199</v>
      </c>
      <c r="E70" s="57" t="s">
        <v>209</v>
      </c>
      <c r="F70" s="57"/>
      <c r="G70" s="57"/>
      <c r="H70" s="58"/>
    </row>
    <row r="71" spans="1:8" x14ac:dyDescent="0.25">
      <c r="A71" s="56">
        <v>87</v>
      </c>
      <c r="B71" s="57">
        <v>3</v>
      </c>
      <c r="C71" s="57" t="s">
        <v>121</v>
      </c>
      <c r="D71" s="57" t="s">
        <v>119</v>
      </c>
      <c r="E71" s="57" t="s">
        <v>195</v>
      </c>
      <c r="F71" s="57"/>
      <c r="G71" s="57"/>
      <c r="H71" s="58"/>
    </row>
    <row r="72" spans="1:8" x14ac:dyDescent="0.25">
      <c r="A72" s="56">
        <v>88</v>
      </c>
      <c r="B72" s="57">
        <v>2</v>
      </c>
      <c r="C72" s="57" t="s">
        <v>120</v>
      </c>
      <c r="D72" s="57" t="s">
        <v>119</v>
      </c>
      <c r="E72" s="57" t="s">
        <v>195</v>
      </c>
      <c r="F72" s="57"/>
      <c r="G72" s="57"/>
      <c r="H72" s="58"/>
    </row>
    <row r="73" spans="1:8" x14ac:dyDescent="0.25">
      <c r="A73" s="56">
        <v>89</v>
      </c>
      <c r="B73" s="57">
        <v>1</v>
      </c>
      <c r="C73" s="57" t="s">
        <v>102</v>
      </c>
      <c r="D73" s="57" t="s">
        <v>19</v>
      </c>
      <c r="E73" s="57" t="s">
        <v>203</v>
      </c>
      <c r="F73" s="57"/>
      <c r="G73" s="57"/>
      <c r="H73" s="58"/>
    </row>
    <row r="74" spans="1:8" x14ac:dyDescent="0.25">
      <c r="A74" s="49">
        <v>95</v>
      </c>
      <c r="B74" s="50">
        <v>78</v>
      </c>
      <c r="C74" s="50" t="s">
        <v>94</v>
      </c>
      <c r="D74" s="50" t="s">
        <v>201</v>
      </c>
      <c r="E74" s="50" t="s">
        <v>195</v>
      </c>
      <c r="F74" s="50" t="s">
        <v>259</v>
      </c>
      <c r="G74" s="50"/>
      <c r="H74" s="58"/>
    </row>
    <row r="75" spans="1:8" x14ac:dyDescent="0.25">
      <c r="A75" s="49">
        <v>96</v>
      </c>
      <c r="B75" s="50">
        <v>77</v>
      </c>
      <c r="C75" s="50" t="s">
        <v>95</v>
      </c>
      <c r="D75" s="50" t="s">
        <v>200</v>
      </c>
      <c r="E75" s="50" t="s">
        <v>195</v>
      </c>
      <c r="F75" s="50"/>
      <c r="G75" s="50"/>
      <c r="H75" s="58"/>
    </row>
    <row r="76" spans="1:8" x14ac:dyDescent="0.25">
      <c r="A76" s="49">
        <v>97</v>
      </c>
      <c r="B76" s="50">
        <v>76</v>
      </c>
      <c r="C76" s="50" t="s">
        <v>96</v>
      </c>
      <c r="D76" s="50" t="s">
        <v>201</v>
      </c>
      <c r="E76" s="50" t="s">
        <v>195</v>
      </c>
      <c r="F76" s="50"/>
      <c r="G76" s="50"/>
      <c r="H76" s="58"/>
    </row>
    <row r="77" spans="1:8" x14ac:dyDescent="0.25">
      <c r="A77" s="49">
        <v>98</v>
      </c>
      <c r="B77" s="50">
        <v>75</v>
      </c>
      <c r="C77" s="50" t="s">
        <v>99</v>
      </c>
      <c r="D77" s="50" t="s">
        <v>205</v>
      </c>
      <c r="E77" s="50" t="s">
        <v>29</v>
      </c>
      <c r="F77" s="50"/>
      <c r="G77" s="50"/>
      <c r="H77" s="58"/>
    </row>
    <row r="78" spans="1:8" x14ac:dyDescent="0.25">
      <c r="A78" s="49">
        <v>99</v>
      </c>
      <c r="B78" s="50">
        <v>74</v>
      </c>
      <c r="C78" s="50" t="s">
        <v>106</v>
      </c>
      <c r="D78" s="50" t="s">
        <v>206</v>
      </c>
      <c r="E78" s="50" t="s">
        <v>196</v>
      </c>
      <c r="F78" s="50"/>
      <c r="G78" s="50"/>
      <c r="H78" s="58"/>
    </row>
    <row r="79" spans="1:8" x14ac:dyDescent="0.25">
      <c r="A79" s="22">
        <v>100</v>
      </c>
      <c r="B79" s="59">
        <v>73</v>
      </c>
      <c r="C79" s="59" t="s">
        <v>107</v>
      </c>
      <c r="D79" s="59" t="s">
        <v>199</v>
      </c>
      <c r="E79" s="59" t="s">
        <v>196</v>
      </c>
      <c r="F79" s="59"/>
      <c r="G79" s="59"/>
      <c r="H79" s="20"/>
    </row>
  </sheetData>
  <sortState xmlns:xlrd2="http://schemas.microsoft.com/office/spreadsheetml/2017/richdata2" ref="A2:G79">
    <sortCondition ref="A2:A7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10995-C29D-4C5E-BF39-3357D4146E0B}">
  <dimension ref="A1:D31"/>
  <sheetViews>
    <sheetView tabSelected="1" workbookViewId="0">
      <selection activeCell="F29" sqref="F29"/>
    </sheetView>
  </sheetViews>
  <sheetFormatPr defaultRowHeight="15.75" x14ac:dyDescent="0.25"/>
  <cols>
    <col min="2" max="2" width="13.625" customWidth="1"/>
    <col min="3" max="3" width="18.375" customWidth="1"/>
    <col min="4" max="4" width="47.75" customWidth="1"/>
  </cols>
  <sheetData>
    <row r="1" spans="1:4" x14ac:dyDescent="0.25">
      <c r="A1" s="72" t="s">
        <v>260</v>
      </c>
      <c r="B1" s="72"/>
      <c r="C1" s="72"/>
    </row>
    <row r="2" spans="1:4" x14ac:dyDescent="0.25">
      <c r="A2" t="s">
        <v>261</v>
      </c>
      <c r="B2" t="s">
        <v>262</v>
      </c>
      <c r="C2" t="s">
        <v>263</v>
      </c>
      <c r="D2" t="s">
        <v>264</v>
      </c>
    </row>
    <row r="3" spans="1:4" x14ac:dyDescent="0.25">
      <c r="A3">
        <v>0</v>
      </c>
      <c r="B3" t="s">
        <v>265</v>
      </c>
      <c r="C3" t="s">
        <v>266</v>
      </c>
      <c r="D3" t="s">
        <v>267</v>
      </c>
    </row>
    <row r="4" spans="1:4" x14ac:dyDescent="0.25">
      <c r="A4">
        <v>1</v>
      </c>
      <c r="B4" t="s">
        <v>268</v>
      </c>
      <c r="C4" t="s">
        <v>269</v>
      </c>
      <c r="D4" t="s">
        <v>270</v>
      </c>
    </row>
    <row r="5" spans="1:4" x14ac:dyDescent="0.25">
      <c r="A5">
        <v>2</v>
      </c>
      <c r="B5" t="s">
        <v>150</v>
      </c>
      <c r="C5" t="s">
        <v>150</v>
      </c>
      <c r="D5" t="s">
        <v>271</v>
      </c>
    </row>
    <row r="6" spans="1:4" x14ac:dyDescent="0.25">
      <c r="A6">
        <v>3</v>
      </c>
      <c r="B6" t="s">
        <v>113</v>
      </c>
      <c r="C6" t="s">
        <v>113</v>
      </c>
      <c r="D6" t="s">
        <v>272</v>
      </c>
    </row>
    <row r="7" spans="1:4" x14ac:dyDescent="0.25">
      <c r="A7">
        <v>4</v>
      </c>
      <c r="B7" t="s">
        <v>94</v>
      </c>
      <c r="C7" t="s">
        <v>94</v>
      </c>
      <c r="D7" t="s">
        <v>273</v>
      </c>
    </row>
    <row r="8" spans="1:4" x14ac:dyDescent="0.25">
      <c r="A8">
        <v>5</v>
      </c>
      <c r="B8" t="s">
        <v>274</v>
      </c>
      <c r="C8" t="s">
        <v>274</v>
      </c>
      <c r="D8" t="s">
        <v>275</v>
      </c>
    </row>
    <row r="9" spans="1:4" x14ac:dyDescent="0.25">
      <c r="A9">
        <v>6</v>
      </c>
      <c r="B9" t="s">
        <v>276</v>
      </c>
      <c r="C9" t="s">
        <v>277</v>
      </c>
      <c r="D9" t="s">
        <v>278</v>
      </c>
    </row>
    <row r="10" spans="1:4" x14ac:dyDescent="0.25">
      <c r="A10">
        <v>7</v>
      </c>
      <c r="B10" t="s">
        <v>279</v>
      </c>
      <c r="C10" t="s">
        <v>280</v>
      </c>
      <c r="D10" t="s">
        <v>281</v>
      </c>
    </row>
    <row r="11" spans="1:4" x14ac:dyDescent="0.25">
      <c r="A11">
        <v>8</v>
      </c>
      <c r="B11" t="s">
        <v>282</v>
      </c>
      <c r="C11" t="s">
        <v>283</v>
      </c>
      <c r="D11" t="s">
        <v>284</v>
      </c>
    </row>
    <row r="12" spans="1:4" x14ac:dyDescent="0.25">
      <c r="A12">
        <v>9</v>
      </c>
      <c r="B12" t="s">
        <v>285</v>
      </c>
      <c r="C12" t="s">
        <v>286</v>
      </c>
      <c r="D12" t="s">
        <v>287</v>
      </c>
    </row>
    <row r="13" spans="1:4" x14ac:dyDescent="0.25">
      <c r="A13">
        <v>10</v>
      </c>
      <c r="B13" t="s">
        <v>506</v>
      </c>
      <c r="C13" t="s">
        <v>288</v>
      </c>
      <c r="D13" t="s">
        <v>289</v>
      </c>
    </row>
    <row r="14" spans="1:4" x14ac:dyDescent="0.25">
      <c r="A14">
        <v>11</v>
      </c>
      <c r="B14" t="s">
        <v>513</v>
      </c>
      <c r="C14" t="s">
        <v>290</v>
      </c>
    </row>
    <row r="15" spans="1:4" x14ac:dyDescent="0.25">
      <c r="A15">
        <v>12</v>
      </c>
      <c r="B15" t="s">
        <v>512</v>
      </c>
      <c r="C15" t="s">
        <v>291</v>
      </c>
    </row>
    <row r="16" spans="1:4" x14ac:dyDescent="0.25">
      <c r="A16">
        <v>13</v>
      </c>
      <c r="B16" t="s">
        <v>511</v>
      </c>
      <c r="C16" t="s">
        <v>292</v>
      </c>
    </row>
    <row r="17" spans="1:4" x14ac:dyDescent="0.25">
      <c r="A17">
        <v>14</v>
      </c>
      <c r="B17" t="s">
        <v>510</v>
      </c>
      <c r="C17" t="s">
        <v>293</v>
      </c>
    </row>
    <row r="18" spans="1:4" x14ac:dyDescent="0.25">
      <c r="A18">
        <v>15</v>
      </c>
      <c r="B18" t="s">
        <v>509</v>
      </c>
      <c r="C18" t="s">
        <v>294</v>
      </c>
    </row>
    <row r="19" spans="1:4" x14ac:dyDescent="0.25">
      <c r="A19">
        <v>16</v>
      </c>
      <c r="B19" t="s">
        <v>508</v>
      </c>
      <c r="C19" t="s">
        <v>295</v>
      </c>
    </row>
    <row r="20" spans="1:4" x14ac:dyDescent="0.25">
      <c r="A20">
        <v>17</v>
      </c>
      <c r="B20" t="s">
        <v>507</v>
      </c>
      <c r="C20" t="s">
        <v>296</v>
      </c>
    </row>
    <row r="21" spans="1:4" x14ac:dyDescent="0.25">
      <c r="A21">
        <v>18</v>
      </c>
      <c r="B21" t="s">
        <v>251</v>
      </c>
      <c r="C21" t="s">
        <v>251</v>
      </c>
      <c r="D21" t="s">
        <v>297</v>
      </c>
    </row>
    <row r="22" spans="1:4" x14ac:dyDescent="0.25">
      <c r="A22">
        <v>19</v>
      </c>
    </row>
    <row r="23" spans="1:4" x14ac:dyDescent="0.25">
      <c r="A23">
        <v>20</v>
      </c>
    </row>
    <row r="24" spans="1:4" x14ac:dyDescent="0.25">
      <c r="A24">
        <v>21</v>
      </c>
    </row>
    <row r="25" spans="1:4" x14ac:dyDescent="0.25">
      <c r="A25">
        <v>22</v>
      </c>
    </row>
    <row r="26" spans="1:4" x14ac:dyDescent="0.25">
      <c r="A26">
        <v>23</v>
      </c>
    </row>
    <row r="27" spans="1:4" x14ac:dyDescent="0.25">
      <c r="A27">
        <v>24</v>
      </c>
    </row>
    <row r="28" spans="1:4" x14ac:dyDescent="0.25">
      <c r="A28">
        <v>25</v>
      </c>
      <c r="B28" t="s">
        <v>298</v>
      </c>
      <c r="C28" t="s">
        <v>298</v>
      </c>
    </row>
    <row r="29" spans="1:4" x14ac:dyDescent="0.25">
      <c r="A29">
        <v>26</v>
      </c>
    </row>
    <row r="30" spans="1:4" x14ac:dyDescent="0.25">
      <c r="A30">
        <v>27</v>
      </c>
    </row>
    <row r="31" spans="1:4" x14ac:dyDescent="0.25">
      <c r="A31">
        <v>28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9"/>
  <sheetViews>
    <sheetView workbookViewId="0">
      <selection activeCell="M2" sqref="M2"/>
    </sheetView>
  </sheetViews>
  <sheetFormatPr defaultRowHeight="15.75" x14ac:dyDescent="0.25"/>
  <cols>
    <col min="2" max="2" width="12" bestFit="1" customWidth="1"/>
    <col min="3" max="3" width="11"/>
    <col min="4" max="4" width="16.125" bestFit="1" customWidth="1"/>
    <col min="5" max="5" width="11.25" customWidth="1"/>
    <col min="11" max="11" width="17.75" bestFit="1" customWidth="1"/>
    <col min="13" max="13" width="13.75" customWidth="1"/>
    <col min="14" max="14" width="17.75" customWidth="1"/>
  </cols>
  <sheetData>
    <row r="1" spans="1:14" x14ac:dyDescent="0.25">
      <c r="A1" s="1" t="s">
        <v>208</v>
      </c>
      <c r="B1" s="1" t="s">
        <v>189</v>
      </c>
      <c r="C1" s="1" t="s">
        <v>185</v>
      </c>
      <c r="D1" s="1" t="s">
        <v>190</v>
      </c>
      <c r="E1" s="1" t="s">
        <v>231</v>
      </c>
      <c r="J1" s="1" t="s">
        <v>234</v>
      </c>
      <c r="K1" s="1" t="s">
        <v>238</v>
      </c>
      <c r="M1" s="1" t="s">
        <v>239</v>
      </c>
      <c r="N1" s="1" t="s">
        <v>231</v>
      </c>
    </row>
    <row r="2" spans="1:14" x14ac:dyDescent="0.25">
      <c r="A2">
        <v>1</v>
      </c>
      <c r="B2" t="s">
        <v>19</v>
      </c>
      <c r="C2" t="s">
        <v>19</v>
      </c>
      <c r="D2" t="s">
        <v>203</v>
      </c>
      <c r="J2" t="s">
        <v>119</v>
      </c>
      <c r="K2" t="s">
        <v>235</v>
      </c>
    </row>
    <row r="3" spans="1:14" x14ac:dyDescent="0.25">
      <c r="A3">
        <v>2</v>
      </c>
      <c r="B3" t="s">
        <v>120</v>
      </c>
      <c r="C3" t="s">
        <v>119</v>
      </c>
      <c r="D3" t="s">
        <v>195</v>
      </c>
      <c r="J3" t="s">
        <v>199</v>
      </c>
      <c r="K3" t="s">
        <v>235</v>
      </c>
    </row>
    <row r="4" spans="1:14" x14ac:dyDescent="0.25">
      <c r="A4">
        <v>3</v>
      </c>
      <c r="B4" t="s">
        <v>121</v>
      </c>
      <c r="C4" t="s">
        <v>119</v>
      </c>
      <c r="D4" t="s">
        <v>195</v>
      </c>
      <c r="J4" t="s">
        <v>201</v>
      </c>
      <c r="K4" t="s">
        <v>236</v>
      </c>
    </row>
    <row r="5" spans="1:14" x14ac:dyDescent="0.25">
      <c r="A5">
        <v>4</v>
      </c>
      <c r="B5" t="s">
        <v>122</v>
      </c>
      <c r="C5" t="s">
        <v>199</v>
      </c>
      <c r="D5" t="s">
        <v>209</v>
      </c>
      <c r="J5" t="s">
        <v>200</v>
      </c>
      <c r="K5" t="s">
        <v>237</v>
      </c>
    </row>
    <row r="6" spans="1:14" x14ac:dyDescent="0.25">
      <c r="A6">
        <v>5</v>
      </c>
      <c r="B6" t="s">
        <v>123</v>
      </c>
      <c r="C6" t="s">
        <v>119</v>
      </c>
      <c r="D6" t="s">
        <v>195</v>
      </c>
      <c r="J6" t="s">
        <v>205</v>
      </c>
      <c r="K6" t="s">
        <v>205</v>
      </c>
    </row>
    <row r="7" spans="1:14" x14ac:dyDescent="0.25">
      <c r="A7">
        <v>6</v>
      </c>
      <c r="B7" t="s">
        <v>124</v>
      </c>
      <c r="C7" t="s">
        <v>119</v>
      </c>
      <c r="D7" t="s">
        <v>195</v>
      </c>
      <c r="J7" t="s">
        <v>19</v>
      </c>
      <c r="K7" t="s">
        <v>23</v>
      </c>
    </row>
    <row r="8" spans="1:14" x14ac:dyDescent="0.25">
      <c r="A8">
        <v>7</v>
      </c>
      <c r="B8" t="s">
        <v>125</v>
      </c>
      <c r="C8" t="s">
        <v>199</v>
      </c>
      <c r="D8" t="s">
        <v>209</v>
      </c>
    </row>
    <row r="9" spans="1:14" x14ac:dyDescent="0.25">
      <c r="A9">
        <v>8</v>
      </c>
      <c r="B9" t="s">
        <v>98</v>
      </c>
      <c r="C9" t="s">
        <v>205</v>
      </c>
      <c r="D9" t="s">
        <v>29</v>
      </c>
    </row>
    <row r="10" spans="1:14" x14ac:dyDescent="0.25">
      <c r="A10">
        <v>9</v>
      </c>
      <c r="B10" t="s">
        <v>19</v>
      </c>
      <c r="C10" t="s">
        <v>19</v>
      </c>
      <c r="D10" t="s">
        <v>24</v>
      </c>
    </row>
    <row r="11" spans="1:14" x14ac:dyDescent="0.25">
      <c r="A11">
        <v>10</v>
      </c>
      <c r="B11" t="s">
        <v>128</v>
      </c>
      <c r="C11" t="s">
        <v>119</v>
      </c>
      <c r="D11" t="s">
        <v>195</v>
      </c>
    </row>
    <row r="12" spans="1:14" x14ac:dyDescent="0.25">
      <c r="A12">
        <v>11</v>
      </c>
      <c r="B12" t="s">
        <v>129</v>
      </c>
      <c r="C12" t="s">
        <v>119</v>
      </c>
      <c r="D12" t="s">
        <v>195</v>
      </c>
    </row>
    <row r="13" spans="1:14" x14ac:dyDescent="0.25">
      <c r="A13">
        <v>12</v>
      </c>
      <c r="B13" t="s">
        <v>130</v>
      </c>
      <c r="C13" t="s">
        <v>199</v>
      </c>
      <c r="D13" t="s">
        <v>209</v>
      </c>
    </row>
    <row r="14" spans="1:14" x14ac:dyDescent="0.25">
      <c r="A14">
        <v>13</v>
      </c>
      <c r="B14" t="s">
        <v>131</v>
      </c>
      <c r="C14" t="s">
        <v>119</v>
      </c>
      <c r="D14" t="s">
        <v>195</v>
      </c>
    </row>
    <row r="15" spans="1:14" x14ac:dyDescent="0.25">
      <c r="A15">
        <v>14</v>
      </c>
      <c r="B15" t="s">
        <v>132</v>
      </c>
      <c r="C15" t="s">
        <v>119</v>
      </c>
      <c r="D15" t="s">
        <v>195</v>
      </c>
    </row>
    <row r="16" spans="1:14" x14ac:dyDescent="0.25">
      <c r="A16">
        <v>15</v>
      </c>
      <c r="B16" t="s">
        <v>133</v>
      </c>
      <c r="C16" t="s">
        <v>199</v>
      </c>
      <c r="D16" t="s">
        <v>209</v>
      </c>
    </row>
    <row r="17" spans="1:4" x14ac:dyDescent="0.25">
      <c r="A17">
        <v>16</v>
      </c>
      <c r="B17" t="s">
        <v>98</v>
      </c>
      <c r="C17" t="s">
        <v>205</v>
      </c>
      <c r="D17" t="s">
        <v>29</v>
      </c>
    </row>
    <row r="18" spans="1:4" x14ac:dyDescent="0.25">
      <c r="A18">
        <v>17</v>
      </c>
      <c r="B18" t="s">
        <v>232</v>
      </c>
      <c r="C18" t="s">
        <v>200</v>
      </c>
      <c r="D18" t="s">
        <v>24</v>
      </c>
    </row>
    <row r="19" spans="1:4" x14ac:dyDescent="0.25">
      <c r="A19">
        <v>18</v>
      </c>
      <c r="B19" t="s">
        <v>105</v>
      </c>
      <c r="C19" t="s">
        <v>200</v>
      </c>
      <c r="D19" t="s">
        <v>195</v>
      </c>
    </row>
    <row r="20" spans="1:4" x14ac:dyDescent="0.25">
      <c r="A20">
        <v>19</v>
      </c>
      <c r="B20" t="s">
        <v>135</v>
      </c>
      <c r="C20" t="s">
        <v>119</v>
      </c>
      <c r="D20" t="s">
        <v>195</v>
      </c>
    </row>
    <row r="21" spans="1:4" x14ac:dyDescent="0.25">
      <c r="A21">
        <v>20</v>
      </c>
      <c r="B21" t="s">
        <v>136</v>
      </c>
      <c r="C21" t="s">
        <v>119</v>
      </c>
      <c r="D21" t="s">
        <v>195</v>
      </c>
    </row>
    <row r="22" spans="1:4" x14ac:dyDescent="0.25">
      <c r="A22">
        <v>21</v>
      </c>
      <c r="B22" t="s">
        <v>137</v>
      </c>
      <c r="C22" t="s">
        <v>199</v>
      </c>
      <c r="D22" t="s">
        <v>209</v>
      </c>
    </row>
    <row r="23" spans="1:4" x14ac:dyDescent="0.25">
      <c r="A23">
        <v>22</v>
      </c>
      <c r="B23" t="s">
        <v>138</v>
      </c>
      <c r="C23" t="s">
        <v>119</v>
      </c>
      <c r="D23" t="s">
        <v>195</v>
      </c>
    </row>
    <row r="24" spans="1:4" x14ac:dyDescent="0.25">
      <c r="A24">
        <v>23</v>
      </c>
      <c r="B24" t="s">
        <v>139</v>
      </c>
      <c r="C24" t="s">
        <v>119</v>
      </c>
      <c r="D24" t="s">
        <v>195</v>
      </c>
    </row>
    <row r="25" spans="1:4" x14ac:dyDescent="0.25">
      <c r="A25">
        <v>24</v>
      </c>
      <c r="B25" t="s">
        <v>140</v>
      </c>
      <c r="C25" t="s">
        <v>199</v>
      </c>
      <c r="D25" t="s">
        <v>209</v>
      </c>
    </row>
    <row r="26" spans="1:4" x14ac:dyDescent="0.25">
      <c r="A26">
        <v>25</v>
      </c>
      <c r="B26" t="s">
        <v>141</v>
      </c>
      <c r="C26" t="s">
        <v>119</v>
      </c>
      <c r="D26" t="s">
        <v>195</v>
      </c>
    </row>
    <row r="27" spans="1:4" x14ac:dyDescent="0.25">
      <c r="A27">
        <v>26</v>
      </c>
      <c r="B27" t="s">
        <v>142</v>
      </c>
      <c r="C27" t="s">
        <v>119</v>
      </c>
      <c r="D27" t="s">
        <v>195</v>
      </c>
    </row>
    <row r="28" spans="1:4" x14ac:dyDescent="0.25">
      <c r="A28">
        <v>27</v>
      </c>
      <c r="B28" t="s">
        <v>143</v>
      </c>
      <c r="C28" t="s">
        <v>199</v>
      </c>
      <c r="D28" t="s">
        <v>209</v>
      </c>
    </row>
    <row r="29" spans="1:4" x14ac:dyDescent="0.25">
      <c r="A29">
        <v>28</v>
      </c>
      <c r="B29" t="s">
        <v>146</v>
      </c>
      <c r="C29" t="s">
        <v>119</v>
      </c>
      <c r="D29" t="s">
        <v>195</v>
      </c>
    </row>
    <row r="30" spans="1:4" x14ac:dyDescent="0.25">
      <c r="A30">
        <v>29</v>
      </c>
      <c r="B30" t="s">
        <v>147</v>
      </c>
      <c r="C30" t="s">
        <v>119</v>
      </c>
      <c r="D30" t="s">
        <v>195</v>
      </c>
    </row>
    <row r="31" spans="1:4" x14ac:dyDescent="0.25">
      <c r="A31">
        <v>30</v>
      </c>
      <c r="B31" t="s">
        <v>148</v>
      </c>
      <c r="C31" t="s">
        <v>199</v>
      </c>
      <c r="D31" t="s">
        <v>209</v>
      </c>
    </row>
    <row r="32" spans="1:4" x14ac:dyDescent="0.25">
      <c r="A32">
        <v>31</v>
      </c>
      <c r="B32" t="s">
        <v>149</v>
      </c>
      <c r="C32" t="s">
        <v>200</v>
      </c>
      <c r="D32" t="s">
        <v>195</v>
      </c>
    </row>
    <row r="33" spans="1:4" x14ac:dyDescent="0.25">
      <c r="A33">
        <v>32</v>
      </c>
      <c r="B33" t="s">
        <v>150</v>
      </c>
      <c r="C33" t="s">
        <v>201</v>
      </c>
      <c r="D33" t="s">
        <v>195</v>
      </c>
    </row>
    <row r="34" spans="1:4" x14ac:dyDescent="0.25">
      <c r="A34">
        <v>33</v>
      </c>
      <c r="B34" t="s">
        <v>151</v>
      </c>
      <c r="C34" t="s">
        <v>19</v>
      </c>
      <c r="D34" t="s">
        <v>24</v>
      </c>
    </row>
    <row r="35" spans="1:4" x14ac:dyDescent="0.25">
      <c r="A35">
        <v>34</v>
      </c>
      <c r="B35" t="s">
        <v>98</v>
      </c>
      <c r="C35" t="s">
        <v>205</v>
      </c>
      <c r="D35" t="s">
        <v>29</v>
      </c>
    </row>
    <row r="36" spans="1:4" x14ac:dyDescent="0.25">
      <c r="A36">
        <v>35</v>
      </c>
      <c r="B36" t="s">
        <v>97</v>
      </c>
      <c r="C36" t="s">
        <v>205</v>
      </c>
      <c r="D36" t="s">
        <v>29</v>
      </c>
    </row>
    <row r="37" spans="1:4" x14ac:dyDescent="0.25">
      <c r="A37">
        <v>36</v>
      </c>
      <c r="B37" t="s">
        <v>157</v>
      </c>
      <c r="C37" t="s">
        <v>19</v>
      </c>
      <c r="D37" t="s">
        <v>24</v>
      </c>
    </row>
    <row r="38" spans="1:4" x14ac:dyDescent="0.25">
      <c r="A38">
        <v>37</v>
      </c>
      <c r="B38" t="s">
        <v>155</v>
      </c>
      <c r="C38" t="s">
        <v>199</v>
      </c>
      <c r="D38" t="s">
        <v>195</v>
      </c>
    </row>
    <row r="39" spans="1:4" x14ac:dyDescent="0.25">
      <c r="A39">
        <v>38</v>
      </c>
      <c r="B39" t="s">
        <v>90</v>
      </c>
      <c r="C39" t="s">
        <v>199</v>
      </c>
      <c r="D39" t="s">
        <v>195</v>
      </c>
    </row>
    <row r="40" spans="1:4" x14ac:dyDescent="0.25">
      <c r="A40">
        <v>39</v>
      </c>
      <c r="B40" t="s">
        <v>19</v>
      </c>
      <c r="C40" t="s">
        <v>19</v>
      </c>
      <c r="D40" t="s">
        <v>24</v>
      </c>
    </row>
    <row r="41" spans="1:4" x14ac:dyDescent="0.25">
      <c r="A41">
        <v>40</v>
      </c>
      <c r="B41" t="s">
        <v>19</v>
      </c>
      <c r="C41" t="s">
        <v>19</v>
      </c>
      <c r="D41" t="s">
        <v>24</v>
      </c>
    </row>
    <row r="42" spans="1:4" x14ac:dyDescent="0.25">
      <c r="A42">
        <v>41</v>
      </c>
      <c r="B42" t="s">
        <v>180</v>
      </c>
      <c r="C42" t="s">
        <v>205</v>
      </c>
      <c r="D42" t="s">
        <v>12</v>
      </c>
    </row>
    <row r="43" spans="1:4" x14ac:dyDescent="0.25">
      <c r="A43">
        <v>42</v>
      </c>
      <c r="B43" t="s">
        <v>19</v>
      </c>
      <c r="C43" t="s">
        <v>19</v>
      </c>
      <c r="D43" t="s">
        <v>24</v>
      </c>
    </row>
    <row r="44" spans="1:4" x14ac:dyDescent="0.25">
      <c r="A44">
        <v>43</v>
      </c>
      <c r="B44" t="s">
        <v>175</v>
      </c>
      <c r="C44" t="s">
        <v>202</v>
      </c>
      <c r="D44" t="s">
        <v>195</v>
      </c>
    </row>
    <row r="45" spans="1:4" x14ac:dyDescent="0.25">
      <c r="A45">
        <v>44</v>
      </c>
      <c r="B45" t="s">
        <v>174</v>
      </c>
      <c r="C45" t="s">
        <v>199</v>
      </c>
      <c r="D45" t="s">
        <v>210</v>
      </c>
    </row>
    <row r="46" spans="1:4" x14ac:dyDescent="0.25">
      <c r="A46">
        <v>45</v>
      </c>
      <c r="B46" t="s">
        <v>173</v>
      </c>
      <c r="C46" t="s">
        <v>202</v>
      </c>
      <c r="D46" t="s">
        <v>195</v>
      </c>
    </row>
    <row r="47" spans="1:4" x14ac:dyDescent="0.25">
      <c r="A47">
        <v>46</v>
      </c>
      <c r="B47" t="s">
        <v>172</v>
      </c>
      <c r="C47" t="s">
        <v>199</v>
      </c>
      <c r="D47" t="s">
        <v>210</v>
      </c>
    </row>
    <row r="48" spans="1:4" x14ac:dyDescent="0.25">
      <c r="A48">
        <v>47</v>
      </c>
      <c r="B48" t="s">
        <v>171</v>
      </c>
      <c r="C48" t="s">
        <v>202</v>
      </c>
      <c r="D48" t="s">
        <v>195</v>
      </c>
    </row>
    <row r="49" spans="1:4" x14ac:dyDescent="0.25">
      <c r="A49">
        <v>48</v>
      </c>
      <c r="B49" t="s">
        <v>170</v>
      </c>
      <c r="C49" t="s">
        <v>199</v>
      </c>
      <c r="D49" t="s">
        <v>210</v>
      </c>
    </row>
    <row r="50" spans="1:4" x14ac:dyDescent="0.25">
      <c r="A50">
        <v>49</v>
      </c>
      <c r="B50" t="s">
        <v>169</v>
      </c>
      <c r="C50" t="s">
        <v>202</v>
      </c>
      <c r="D50" t="s">
        <v>195</v>
      </c>
    </row>
    <row r="51" spans="1:4" x14ac:dyDescent="0.25">
      <c r="A51">
        <v>50</v>
      </c>
      <c r="B51" t="s">
        <v>168</v>
      </c>
      <c r="C51" t="s">
        <v>199</v>
      </c>
      <c r="D51" t="s">
        <v>210</v>
      </c>
    </row>
    <row r="52" spans="1:4" x14ac:dyDescent="0.25">
      <c r="A52">
        <v>51</v>
      </c>
      <c r="B52" t="s">
        <v>89</v>
      </c>
      <c r="C52" t="s">
        <v>199</v>
      </c>
      <c r="D52" t="s">
        <v>196</v>
      </c>
    </row>
    <row r="53" spans="1:4" x14ac:dyDescent="0.25">
      <c r="A53">
        <v>52</v>
      </c>
      <c r="B53" t="s">
        <v>167</v>
      </c>
      <c r="C53" t="s">
        <v>202</v>
      </c>
      <c r="D53" t="s">
        <v>195</v>
      </c>
    </row>
    <row r="54" spans="1:4" x14ac:dyDescent="0.25">
      <c r="A54">
        <v>53</v>
      </c>
      <c r="B54" t="s">
        <v>19</v>
      </c>
      <c r="C54" t="s">
        <v>19</v>
      </c>
      <c r="D54" t="s">
        <v>24</v>
      </c>
    </row>
    <row r="55" spans="1:4" x14ac:dyDescent="0.25">
      <c r="A55">
        <v>54</v>
      </c>
      <c r="B55" t="s">
        <v>19</v>
      </c>
      <c r="C55" t="s">
        <v>19</v>
      </c>
      <c r="D55" t="s">
        <v>24</v>
      </c>
    </row>
    <row r="56" spans="1:4" x14ac:dyDescent="0.25">
      <c r="A56">
        <v>55</v>
      </c>
      <c r="B56" t="s">
        <v>167</v>
      </c>
      <c r="C56" t="s">
        <v>202</v>
      </c>
      <c r="D56" t="s">
        <v>195</v>
      </c>
    </row>
    <row r="57" spans="1:4" x14ac:dyDescent="0.25">
      <c r="A57">
        <v>56</v>
      </c>
      <c r="B57" t="s">
        <v>166</v>
      </c>
      <c r="C57" t="s">
        <v>199</v>
      </c>
      <c r="D57" t="s">
        <v>210</v>
      </c>
    </row>
    <row r="58" spans="1:4" x14ac:dyDescent="0.25">
      <c r="A58">
        <v>57</v>
      </c>
      <c r="B58" t="s">
        <v>165</v>
      </c>
      <c r="C58" t="s">
        <v>202</v>
      </c>
      <c r="D58" t="s">
        <v>195</v>
      </c>
    </row>
    <row r="59" spans="1:4" x14ac:dyDescent="0.25">
      <c r="A59">
        <v>58</v>
      </c>
      <c r="B59" t="s">
        <v>164</v>
      </c>
      <c r="C59" t="s">
        <v>199</v>
      </c>
      <c r="D59" t="s">
        <v>210</v>
      </c>
    </row>
    <row r="60" spans="1:4" x14ac:dyDescent="0.25">
      <c r="A60">
        <v>59</v>
      </c>
      <c r="B60" t="s">
        <v>163</v>
      </c>
      <c r="C60" t="s">
        <v>202</v>
      </c>
      <c r="D60" t="s">
        <v>195</v>
      </c>
    </row>
    <row r="61" spans="1:4" x14ac:dyDescent="0.25">
      <c r="A61">
        <v>60</v>
      </c>
      <c r="B61" t="s">
        <v>162</v>
      </c>
      <c r="C61" t="s">
        <v>199</v>
      </c>
      <c r="D61" t="s">
        <v>210</v>
      </c>
    </row>
    <row r="62" spans="1:4" x14ac:dyDescent="0.25">
      <c r="A62">
        <v>61</v>
      </c>
      <c r="B62" t="s">
        <v>161</v>
      </c>
      <c r="C62" t="s">
        <v>202</v>
      </c>
      <c r="D62" t="s">
        <v>195</v>
      </c>
    </row>
    <row r="63" spans="1:4" x14ac:dyDescent="0.25">
      <c r="A63">
        <v>62</v>
      </c>
      <c r="B63" t="s">
        <v>160</v>
      </c>
      <c r="C63" t="s">
        <v>199</v>
      </c>
      <c r="D63" t="s">
        <v>210</v>
      </c>
    </row>
    <row r="64" spans="1:4" x14ac:dyDescent="0.25">
      <c r="A64">
        <v>63</v>
      </c>
      <c r="B64" t="s">
        <v>19</v>
      </c>
      <c r="C64" t="s">
        <v>19</v>
      </c>
      <c r="D64" t="s">
        <v>24</v>
      </c>
    </row>
    <row r="65" spans="1:4" x14ac:dyDescent="0.25">
      <c r="A65">
        <v>64</v>
      </c>
      <c r="B65" t="s">
        <v>97</v>
      </c>
      <c r="C65" t="s">
        <v>205</v>
      </c>
      <c r="D65" t="s">
        <v>12</v>
      </c>
    </row>
    <row r="66" spans="1:4" x14ac:dyDescent="0.25">
      <c r="A66">
        <v>65</v>
      </c>
      <c r="B66" t="s">
        <v>206</v>
      </c>
      <c r="C66" t="s">
        <v>206</v>
      </c>
      <c r="D66" t="s">
        <v>196</v>
      </c>
    </row>
    <row r="67" spans="1:4" x14ac:dyDescent="0.25">
      <c r="A67">
        <v>66</v>
      </c>
      <c r="B67" t="s">
        <v>19</v>
      </c>
      <c r="C67" t="s">
        <v>19</v>
      </c>
      <c r="D67" t="s">
        <v>24</v>
      </c>
    </row>
    <row r="68" spans="1:4" x14ac:dyDescent="0.25">
      <c r="A68">
        <v>67</v>
      </c>
      <c r="B68" t="s">
        <v>113</v>
      </c>
      <c r="C68" t="s">
        <v>201</v>
      </c>
      <c r="D68" t="s">
        <v>195</v>
      </c>
    </row>
    <row r="69" spans="1:4" x14ac:dyDescent="0.25">
      <c r="A69">
        <v>68</v>
      </c>
      <c r="B69" t="s">
        <v>112</v>
      </c>
      <c r="C69" t="s">
        <v>201</v>
      </c>
      <c r="D69" t="s">
        <v>195</v>
      </c>
    </row>
    <row r="70" spans="1:4" x14ac:dyDescent="0.25">
      <c r="A70">
        <v>69</v>
      </c>
      <c r="B70" t="s">
        <v>111</v>
      </c>
      <c r="C70" t="s">
        <v>199</v>
      </c>
      <c r="D70" t="s">
        <v>195</v>
      </c>
    </row>
    <row r="71" spans="1:4" x14ac:dyDescent="0.25">
      <c r="A71">
        <v>70</v>
      </c>
      <c r="B71" t="s">
        <v>90</v>
      </c>
      <c r="C71" t="s">
        <v>199</v>
      </c>
      <c r="D71" t="s">
        <v>195</v>
      </c>
    </row>
    <row r="72" spans="1:4" x14ac:dyDescent="0.25">
      <c r="A72">
        <v>71</v>
      </c>
      <c r="B72" t="s">
        <v>98</v>
      </c>
      <c r="C72" t="s">
        <v>205</v>
      </c>
      <c r="D72" t="s">
        <v>29</v>
      </c>
    </row>
    <row r="73" spans="1:4" x14ac:dyDescent="0.25">
      <c r="A73">
        <v>72</v>
      </c>
      <c r="B73" t="s">
        <v>19</v>
      </c>
      <c r="C73" t="s">
        <v>19</v>
      </c>
      <c r="D73" t="s">
        <v>24</v>
      </c>
    </row>
    <row r="74" spans="1:4" x14ac:dyDescent="0.25">
      <c r="A74">
        <v>73</v>
      </c>
      <c r="B74" t="s">
        <v>107</v>
      </c>
      <c r="C74" t="s">
        <v>199</v>
      </c>
      <c r="D74" t="s">
        <v>196</v>
      </c>
    </row>
    <row r="75" spans="1:4" x14ac:dyDescent="0.25">
      <c r="A75">
        <v>74</v>
      </c>
      <c r="B75" t="s">
        <v>206</v>
      </c>
      <c r="C75" t="s">
        <v>199</v>
      </c>
      <c r="D75" t="s">
        <v>196</v>
      </c>
    </row>
    <row r="76" spans="1:4" x14ac:dyDescent="0.25">
      <c r="A76">
        <v>75</v>
      </c>
      <c r="B76" t="s">
        <v>97</v>
      </c>
      <c r="C76" t="s">
        <v>205</v>
      </c>
      <c r="D76" t="s">
        <v>29</v>
      </c>
    </row>
    <row r="77" spans="1:4" x14ac:dyDescent="0.25">
      <c r="A77">
        <v>76</v>
      </c>
      <c r="B77" t="s">
        <v>233</v>
      </c>
      <c r="C77" t="s">
        <v>201</v>
      </c>
      <c r="D77" t="s">
        <v>195</v>
      </c>
    </row>
    <row r="78" spans="1:4" x14ac:dyDescent="0.25">
      <c r="A78">
        <v>77</v>
      </c>
      <c r="B78" t="s">
        <v>95</v>
      </c>
      <c r="C78" t="s">
        <v>200</v>
      </c>
      <c r="D78" t="s">
        <v>195</v>
      </c>
    </row>
    <row r="79" spans="1:4" x14ac:dyDescent="0.25">
      <c r="A79">
        <v>78</v>
      </c>
      <c r="B79" t="s">
        <v>94</v>
      </c>
      <c r="C79" t="s">
        <v>201</v>
      </c>
      <c r="D79" t="s">
        <v>195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B0AAA-41BB-4458-B2DA-5DB46520216D}">
  <dimension ref="A1:I35"/>
  <sheetViews>
    <sheetView topLeftCell="H1" workbookViewId="0">
      <selection activeCell="R16" sqref="R16"/>
    </sheetView>
  </sheetViews>
  <sheetFormatPr defaultRowHeight="15.75" x14ac:dyDescent="0.25"/>
  <cols>
    <col min="2" max="3" width="13.625" customWidth="1"/>
    <col min="4" max="5" width="14.375" customWidth="1"/>
    <col min="6" max="7" width="13" customWidth="1"/>
    <col min="8" max="9" width="14.125" customWidth="1"/>
  </cols>
  <sheetData>
    <row r="1" spans="1:9" x14ac:dyDescent="0.25">
      <c r="A1" t="s">
        <v>252</v>
      </c>
      <c r="B1" t="s">
        <v>253</v>
      </c>
      <c r="C1" t="s">
        <v>257</v>
      </c>
      <c r="D1" t="s">
        <v>254</v>
      </c>
      <c r="E1" t="s">
        <v>257</v>
      </c>
      <c r="F1" t="s">
        <v>255</v>
      </c>
      <c r="G1" t="s">
        <v>257</v>
      </c>
      <c r="H1" t="s">
        <v>256</v>
      </c>
      <c r="I1" t="s">
        <v>257</v>
      </c>
    </row>
    <row r="2" spans="1:9" x14ac:dyDescent="0.25">
      <c r="A2">
        <v>0</v>
      </c>
      <c r="B2">
        <v>0.221</v>
      </c>
      <c r="D2">
        <v>0.315</v>
      </c>
      <c r="F2">
        <v>0.27500000000000002</v>
      </c>
      <c r="H2">
        <v>0.215</v>
      </c>
      <c r="I2">
        <v>1.897</v>
      </c>
    </row>
    <row r="3" spans="1:9" x14ac:dyDescent="0.25">
      <c r="A3">
        <v>0.1</v>
      </c>
      <c r="B3">
        <v>0.245</v>
      </c>
      <c r="D3">
        <v>0.33200000000000002</v>
      </c>
      <c r="F3">
        <v>0.29499999999999998</v>
      </c>
      <c r="H3">
        <v>0.23699999999999999</v>
      </c>
    </row>
    <row r="4" spans="1:9" x14ac:dyDescent="0.25">
      <c r="A4">
        <v>0.2</v>
      </c>
      <c r="B4">
        <v>0.28499999999999998</v>
      </c>
      <c r="D4">
        <v>0.35699999999999998</v>
      </c>
      <c r="F4">
        <v>0.34</v>
      </c>
      <c r="H4">
        <v>0.27700000000000002</v>
      </c>
    </row>
    <row r="5" spans="1:9" x14ac:dyDescent="0.25">
      <c r="A5">
        <v>0.3</v>
      </c>
      <c r="B5">
        <v>0.35199999999999998</v>
      </c>
      <c r="D5">
        <v>0.41</v>
      </c>
      <c r="F5">
        <v>0.40100000000000002</v>
      </c>
      <c r="H5">
        <v>0.34100000000000003</v>
      </c>
    </row>
    <row r="6" spans="1:9" x14ac:dyDescent="0.25">
      <c r="A6">
        <v>0.4</v>
      </c>
      <c r="B6">
        <v>0.435</v>
      </c>
      <c r="D6">
        <v>0.47899999999999998</v>
      </c>
      <c r="F6">
        <v>0.47399999999999998</v>
      </c>
      <c r="H6">
        <v>0.42499999999999999</v>
      </c>
    </row>
    <row r="7" spans="1:9" x14ac:dyDescent="0.25">
      <c r="A7">
        <v>0.5</v>
      </c>
      <c r="B7">
        <v>0.51900000000000002</v>
      </c>
      <c r="D7">
        <v>0.55600000000000005</v>
      </c>
      <c r="F7">
        <v>0.54600000000000004</v>
      </c>
      <c r="H7">
        <v>0.51800000000000002</v>
      </c>
    </row>
    <row r="8" spans="1:9" x14ac:dyDescent="0.25">
      <c r="A8">
        <v>0.6</v>
      </c>
      <c r="B8">
        <v>0.59199999999999997</v>
      </c>
      <c r="D8">
        <v>0.624</v>
      </c>
      <c r="F8">
        <v>0.60899999999999999</v>
      </c>
      <c r="H8">
        <v>0.61299999999999999</v>
      </c>
    </row>
    <row r="9" spans="1:9" x14ac:dyDescent="0.25">
      <c r="A9">
        <v>0.7</v>
      </c>
      <c r="B9">
        <v>0.63900000000000001</v>
      </c>
      <c r="D9">
        <v>0.68300000000000005</v>
      </c>
      <c r="F9">
        <v>0.66700000000000004</v>
      </c>
      <c r="H9">
        <v>0.70799999999999996</v>
      </c>
    </row>
    <row r="10" spans="1:9" x14ac:dyDescent="0.25">
      <c r="A10">
        <v>0.8</v>
      </c>
      <c r="B10">
        <v>0.69799999999999995</v>
      </c>
      <c r="D10">
        <v>0.74099999999999999</v>
      </c>
      <c r="F10">
        <v>0.72799999999999998</v>
      </c>
      <c r="H10">
        <v>0.80400000000000005</v>
      </c>
    </row>
    <row r="11" spans="1:9" x14ac:dyDescent="0.25">
      <c r="A11">
        <v>0.9</v>
      </c>
      <c r="B11">
        <v>0.76800000000000002</v>
      </c>
      <c r="D11">
        <v>0.80400000000000005</v>
      </c>
      <c r="F11">
        <v>0.79500000000000004</v>
      </c>
      <c r="H11">
        <v>0.77800000000000002</v>
      </c>
    </row>
    <row r="12" spans="1:9" x14ac:dyDescent="0.25">
      <c r="A12">
        <v>1</v>
      </c>
      <c r="B12">
        <v>0.85</v>
      </c>
      <c r="D12">
        <v>0.877</v>
      </c>
      <c r="F12">
        <v>0.875</v>
      </c>
      <c r="H12">
        <v>0.85099999999999998</v>
      </c>
    </row>
    <row r="13" spans="1:9" x14ac:dyDescent="0.25">
      <c r="A13">
        <v>1.1000000000000001</v>
      </c>
      <c r="B13">
        <v>0.95099999999999996</v>
      </c>
      <c r="D13">
        <v>0.96699999999999997</v>
      </c>
      <c r="F13">
        <v>0.97699999999999998</v>
      </c>
      <c r="H13">
        <v>0.94099999999999995</v>
      </c>
    </row>
    <row r="14" spans="1:9" x14ac:dyDescent="0.25">
      <c r="A14">
        <v>1.2</v>
      </c>
      <c r="B14">
        <v>1.081</v>
      </c>
      <c r="D14">
        <v>1.0900000000000001</v>
      </c>
      <c r="F14">
        <v>1.1200000000000001</v>
      </c>
      <c r="H14">
        <v>1.0589999999999999</v>
      </c>
    </row>
    <row r="15" spans="1:9" x14ac:dyDescent="0.25">
      <c r="A15">
        <v>1.3</v>
      </c>
      <c r="B15">
        <v>1.252</v>
      </c>
      <c r="D15">
        <v>1.254</v>
      </c>
      <c r="F15">
        <v>1.3</v>
      </c>
      <c r="H15">
        <v>1.208</v>
      </c>
    </row>
    <row r="16" spans="1:9" x14ac:dyDescent="0.25">
      <c r="A16">
        <v>1.4</v>
      </c>
      <c r="B16">
        <v>1.4510000000000001</v>
      </c>
      <c r="D16">
        <v>1.452</v>
      </c>
      <c r="F16">
        <v>1.48</v>
      </c>
      <c r="H16">
        <v>1.4</v>
      </c>
    </row>
    <row r="17" spans="1:9" x14ac:dyDescent="0.25">
      <c r="A17">
        <v>1.5</v>
      </c>
      <c r="B17">
        <v>1.58</v>
      </c>
      <c r="D17">
        <v>1.5960000000000001</v>
      </c>
      <c r="F17">
        <v>1.59</v>
      </c>
      <c r="H17">
        <v>1.5740000000000001</v>
      </c>
    </row>
    <row r="18" spans="1:9" x14ac:dyDescent="0.25">
      <c r="A18">
        <v>1.6</v>
      </c>
      <c r="B18">
        <v>1.657</v>
      </c>
      <c r="D18">
        <v>1.663</v>
      </c>
      <c r="F18">
        <v>1.649</v>
      </c>
      <c r="H18">
        <v>1.669</v>
      </c>
    </row>
    <row r="19" spans="1:9" x14ac:dyDescent="0.25">
      <c r="A19">
        <v>1.7</v>
      </c>
      <c r="B19">
        <v>1.7070000000000001</v>
      </c>
      <c r="D19">
        <v>1.6020000000000001</v>
      </c>
      <c r="F19">
        <v>1.5820000000000001</v>
      </c>
      <c r="H19">
        <v>1.728</v>
      </c>
      <c r="I19">
        <v>1.82</v>
      </c>
    </row>
    <row r="20" spans="1:9" x14ac:dyDescent="0.25">
      <c r="A20">
        <v>1.8</v>
      </c>
      <c r="B20">
        <v>1.635</v>
      </c>
      <c r="D20">
        <v>1.645</v>
      </c>
      <c r="F20">
        <v>1.623</v>
      </c>
      <c r="H20">
        <v>1.671</v>
      </c>
      <c r="I20">
        <v>1.8167</v>
      </c>
    </row>
    <row r="21" spans="1:9" x14ac:dyDescent="0.25">
      <c r="A21">
        <v>1.9</v>
      </c>
      <c r="B21">
        <v>1.6859999999999999</v>
      </c>
      <c r="D21">
        <v>1.68</v>
      </c>
      <c r="F21">
        <v>1.657</v>
      </c>
      <c r="H21">
        <v>1.7150000000000001</v>
      </c>
      <c r="I21">
        <v>1.8180000000000001</v>
      </c>
    </row>
    <row r="22" spans="1:9" x14ac:dyDescent="0.25">
      <c r="A22">
        <v>2</v>
      </c>
      <c r="B22">
        <v>1.718</v>
      </c>
      <c r="D22">
        <v>1.706</v>
      </c>
      <c r="F22">
        <v>1.6830000000000001</v>
      </c>
      <c r="H22">
        <v>1.7509999999999999</v>
      </c>
      <c r="I22">
        <v>1.819</v>
      </c>
    </row>
    <row r="23" spans="1:9" x14ac:dyDescent="0.25">
      <c r="A23">
        <v>2.1</v>
      </c>
      <c r="B23">
        <v>1.7390000000000001</v>
      </c>
      <c r="D23">
        <v>1.722</v>
      </c>
      <c r="F23">
        <v>1.696</v>
      </c>
      <c r="H23">
        <v>1.7769999999999999</v>
      </c>
      <c r="I23">
        <v>1.82</v>
      </c>
    </row>
    <row r="24" spans="1:9" x14ac:dyDescent="0.25">
      <c r="A24">
        <v>2.2000000000000002</v>
      </c>
      <c r="B24">
        <v>1.754</v>
      </c>
      <c r="D24">
        <v>1.728</v>
      </c>
      <c r="F24">
        <v>1.7</v>
      </c>
      <c r="H24">
        <v>1.7889999999999999</v>
      </c>
      <c r="I24">
        <v>1.821</v>
      </c>
    </row>
    <row r="25" spans="1:9" x14ac:dyDescent="0.25">
      <c r="A25">
        <v>2.2999999999999998</v>
      </c>
      <c r="B25">
        <v>1.758</v>
      </c>
      <c r="D25">
        <v>1.7310000000000001</v>
      </c>
      <c r="F25">
        <v>1.7030000000000001</v>
      </c>
      <c r="H25">
        <v>1.7949999999999999</v>
      </c>
      <c r="I25">
        <v>1.821</v>
      </c>
    </row>
    <row r="26" spans="1:9" x14ac:dyDescent="0.25">
      <c r="A26">
        <v>2.4</v>
      </c>
      <c r="B26">
        <v>1.76</v>
      </c>
      <c r="D26">
        <v>1.7330000000000001</v>
      </c>
      <c r="F26">
        <v>1.704</v>
      </c>
      <c r="H26">
        <v>1.798</v>
      </c>
      <c r="I26">
        <v>1.821</v>
      </c>
    </row>
    <row r="27" spans="1:9" x14ac:dyDescent="0.25">
      <c r="A27">
        <v>2.5</v>
      </c>
      <c r="B27">
        <v>1.76</v>
      </c>
      <c r="D27">
        <v>1.734</v>
      </c>
      <c r="F27">
        <v>1.7050000000000001</v>
      </c>
      <c r="H27">
        <v>1.8</v>
      </c>
      <c r="I27">
        <v>1.821</v>
      </c>
    </row>
    <row r="28" spans="1:9" x14ac:dyDescent="0.25">
      <c r="A28">
        <v>2.6</v>
      </c>
      <c r="B28">
        <v>1.7629999999999999</v>
      </c>
      <c r="D28">
        <v>1.7350000000000001</v>
      </c>
      <c r="F28">
        <v>1.706</v>
      </c>
      <c r="H28">
        <v>1.802</v>
      </c>
      <c r="I28">
        <v>1.821</v>
      </c>
    </row>
    <row r="29" spans="1:9" x14ac:dyDescent="0.25">
      <c r="A29">
        <v>2.7</v>
      </c>
      <c r="B29">
        <v>1.7669999999999999</v>
      </c>
      <c r="D29">
        <v>1.736</v>
      </c>
      <c r="F29">
        <v>1.7070000000000001</v>
      </c>
      <c r="H29">
        <v>1.8029999999999999</v>
      </c>
      <c r="I29">
        <v>1.821</v>
      </c>
    </row>
    <row r="30" spans="1:9" x14ac:dyDescent="0.25">
      <c r="A30">
        <v>2.8</v>
      </c>
      <c r="B30">
        <v>1.7669999999999999</v>
      </c>
      <c r="D30">
        <v>1.7370000000000001</v>
      </c>
      <c r="F30">
        <v>1.7070000000000001</v>
      </c>
      <c r="H30">
        <v>1.8029999999999999</v>
      </c>
      <c r="I30">
        <v>1.821</v>
      </c>
    </row>
    <row r="31" spans="1:9" x14ac:dyDescent="0.25">
      <c r="A31">
        <v>2.9</v>
      </c>
      <c r="B31">
        <v>1.768</v>
      </c>
      <c r="D31">
        <v>1.738</v>
      </c>
      <c r="F31">
        <v>1.7070000000000001</v>
      </c>
      <c r="H31">
        <v>1.804</v>
      </c>
      <c r="I31">
        <v>1.821</v>
      </c>
    </row>
    <row r="32" spans="1:9" x14ac:dyDescent="0.25">
      <c r="A32">
        <v>3</v>
      </c>
      <c r="B32">
        <v>1.7649999999999999</v>
      </c>
      <c r="D32">
        <v>1.742</v>
      </c>
      <c r="F32">
        <v>1.7070000000000001</v>
      </c>
      <c r="H32">
        <v>1.8029999999999999</v>
      </c>
      <c r="I32">
        <v>1.821</v>
      </c>
    </row>
    <row r="33" spans="1:9" x14ac:dyDescent="0.25">
      <c r="A33">
        <v>3.1</v>
      </c>
      <c r="B33">
        <v>1.76</v>
      </c>
      <c r="D33">
        <v>1.74</v>
      </c>
      <c r="F33">
        <v>1.7070000000000001</v>
      </c>
      <c r="H33">
        <v>1.802</v>
      </c>
      <c r="I33">
        <v>1.821</v>
      </c>
    </row>
    <row r="34" spans="1:9" x14ac:dyDescent="0.25">
      <c r="A34">
        <v>3.2</v>
      </c>
      <c r="B34">
        <v>1.76</v>
      </c>
      <c r="D34">
        <v>1.74</v>
      </c>
      <c r="F34">
        <v>1.7070000000000001</v>
      </c>
      <c r="H34">
        <v>1.802</v>
      </c>
      <c r="I34">
        <v>1.821</v>
      </c>
    </row>
    <row r="35" spans="1:9" x14ac:dyDescent="0.25">
      <c r="A35">
        <v>3.3</v>
      </c>
      <c r="B35">
        <v>1.76</v>
      </c>
      <c r="D35">
        <v>1.74</v>
      </c>
      <c r="F35">
        <v>1.7070000000000001</v>
      </c>
      <c r="H35">
        <v>1.8029999999999999</v>
      </c>
      <c r="I35">
        <v>1.821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2CF59-34E6-49D6-B416-F8D09ADE4C53}">
  <dimension ref="A1:K75"/>
  <sheetViews>
    <sheetView workbookViewId="0">
      <selection activeCell="F13" sqref="F13"/>
    </sheetView>
  </sheetViews>
  <sheetFormatPr defaultRowHeight="15.75" x14ac:dyDescent="0.25"/>
  <cols>
    <col min="2" max="2" width="38.25" customWidth="1"/>
    <col min="3" max="3" width="25.25" customWidth="1"/>
    <col min="6" max="6" width="34.25" customWidth="1"/>
  </cols>
  <sheetData>
    <row r="1" spans="1:11" x14ac:dyDescent="0.25">
      <c r="A1" t="s">
        <v>299</v>
      </c>
      <c r="B1" t="s">
        <v>300</v>
      </c>
      <c r="C1" s="61" t="s">
        <v>301</v>
      </c>
      <c r="D1" t="s">
        <v>302</v>
      </c>
      <c r="E1" t="s">
        <v>303</v>
      </c>
      <c r="F1" t="s">
        <v>304</v>
      </c>
      <c r="G1" s="60" t="s">
        <v>305</v>
      </c>
      <c r="H1" s="60" t="s">
        <v>306</v>
      </c>
      <c r="I1" t="s">
        <v>307</v>
      </c>
      <c r="J1" t="s">
        <v>308</v>
      </c>
    </row>
    <row r="2" spans="1:11" x14ac:dyDescent="0.25">
      <c r="A2" s="62">
        <v>5</v>
      </c>
      <c r="B2" s="62" t="s">
        <v>309</v>
      </c>
      <c r="C2" s="63" t="s">
        <v>310</v>
      </c>
      <c r="D2" s="62"/>
      <c r="E2" s="62" t="s">
        <v>311</v>
      </c>
      <c r="F2" s="62" t="s">
        <v>312</v>
      </c>
      <c r="G2" s="64" t="s">
        <v>313</v>
      </c>
      <c r="H2" s="64">
        <v>55</v>
      </c>
    </row>
    <row r="3" spans="1:11" x14ac:dyDescent="0.25">
      <c r="A3" s="62">
        <v>7</v>
      </c>
      <c r="B3" s="62" t="s">
        <v>314</v>
      </c>
      <c r="C3" s="63" t="s">
        <v>315</v>
      </c>
      <c r="D3" s="62"/>
      <c r="E3" s="62" t="s">
        <v>316</v>
      </c>
      <c r="F3" s="62" t="s">
        <v>317</v>
      </c>
      <c r="G3" s="64" t="s">
        <v>313</v>
      </c>
      <c r="H3" s="64">
        <v>65</v>
      </c>
    </row>
    <row r="4" spans="1:11" x14ac:dyDescent="0.25">
      <c r="A4" s="62">
        <v>2</v>
      </c>
      <c r="B4" s="62" t="s">
        <v>318</v>
      </c>
      <c r="C4" s="63" t="s">
        <v>319</v>
      </c>
      <c r="D4" s="62"/>
      <c r="E4" s="62" t="s">
        <v>311</v>
      </c>
      <c r="F4" s="62" t="s">
        <v>320</v>
      </c>
      <c r="G4" s="64" t="s">
        <v>313</v>
      </c>
      <c r="H4" s="64">
        <v>50</v>
      </c>
    </row>
    <row r="5" spans="1:11" x14ac:dyDescent="0.25">
      <c r="A5" s="62">
        <v>3</v>
      </c>
      <c r="B5" s="62" t="s">
        <v>321</v>
      </c>
      <c r="C5" s="63" t="s">
        <v>322</v>
      </c>
      <c r="D5" s="62"/>
      <c r="E5" s="62" t="s">
        <v>316</v>
      </c>
      <c r="F5" s="62" t="s">
        <v>323</v>
      </c>
      <c r="G5" s="64" t="s">
        <v>313</v>
      </c>
      <c r="H5" s="64">
        <v>50</v>
      </c>
    </row>
    <row r="6" spans="1:11" x14ac:dyDescent="0.25">
      <c r="A6" s="62">
        <v>1</v>
      </c>
      <c r="B6" s="62" t="s">
        <v>324</v>
      </c>
      <c r="C6" s="63" t="s">
        <v>325</v>
      </c>
      <c r="D6" s="62"/>
      <c r="E6" s="62" t="s">
        <v>311</v>
      </c>
      <c r="F6" s="62" t="s">
        <v>326</v>
      </c>
      <c r="G6" s="64" t="s">
        <v>313</v>
      </c>
      <c r="H6" s="64">
        <v>50</v>
      </c>
    </row>
    <row r="7" spans="1:11" x14ac:dyDescent="0.25">
      <c r="A7" s="62">
        <v>3</v>
      </c>
      <c r="B7" s="62" t="s">
        <v>327</v>
      </c>
      <c r="C7" s="63" t="s">
        <v>328</v>
      </c>
      <c r="D7" s="62"/>
      <c r="E7" s="62" t="s">
        <v>311</v>
      </c>
      <c r="F7" s="62" t="s">
        <v>329</v>
      </c>
      <c r="G7" s="64" t="s">
        <v>313</v>
      </c>
      <c r="H7" s="64">
        <v>50</v>
      </c>
    </row>
    <row r="8" spans="1:11" x14ac:dyDescent="0.25">
      <c r="A8" s="62">
        <v>1</v>
      </c>
      <c r="B8" s="62" t="s">
        <v>330</v>
      </c>
      <c r="C8" s="63" t="s">
        <v>331</v>
      </c>
      <c r="D8" s="62"/>
      <c r="E8" s="62" t="s">
        <v>311</v>
      </c>
      <c r="F8" s="62" t="s">
        <v>332</v>
      </c>
      <c r="G8" s="64" t="s">
        <v>313</v>
      </c>
      <c r="H8" s="64">
        <v>50</v>
      </c>
    </row>
    <row r="9" spans="1:11" x14ac:dyDescent="0.25">
      <c r="A9" s="62">
        <v>1</v>
      </c>
      <c r="B9" s="62" t="s">
        <v>333</v>
      </c>
      <c r="C9" s="63" t="s">
        <v>334</v>
      </c>
      <c r="D9" s="62"/>
      <c r="E9" s="62" t="s">
        <v>311</v>
      </c>
      <c r="F9" s="62" t="s">
        <v>320</v>
      </c>
      <c r="G9" s="64" t="s">
        <v>313</v>
      </c>
      <c r="H9" s="64">
        <v>50</v>
      </c>
    </row>
    <row r="10" spans="1:11" x14ac:dyDescent="0.25">
      <c r="A10" s="62">
        <v>1</v>
      </c>
      <c r="B10" s="62" t="s">
        <v>335</v>
      </c>
      <c r="C10" s="63" t="s">
        <v>336</v>
      </c>
      <c r="D10" s="62"/>
      <c r="E10" s="62" t="s">
        <v>337</v>
      </c>
      <c r="F10" s="62" t="s">
        <v>336</v>
      </c>
      <c r="G10" s="64" t="s">
        <v>37</v>
      </c>
      <c r="H10" s="64">
        <v>10</v>
      </c>
    </row>
    <row r="11" spans="1:11" x14ac:dyDescent="0.25">
      <c r="A11" s="62">
        <v>1</v>
      </c>
      <c r="B11" s="62" t="s">
        <v>338</v>
      </c>
      <c r="C11" s="63" t="s">
        <v>339</v>
      </c>
      <c r="D11" s="62"/>
      <c r="E11" s="62" t="s">
        <v>340</v>
      </c>
      <c r="F11" s="62" t="s">
        <v>341</v>
      </c>
      <c r="G11" s="64" t="s">
        <v>37</v>
      </c>
      <c r="H11" s="64">
        <v>10</v>
      </c>
      <c r="I11">
        <v>950</v>
      </c>
      <c r="J11" t="s">
        <v>342</v>
      </c>
      <c r="K11" s="65" t="s">
        <v>343</v>
      </c>
    </row>
    <row r="12" spans="1:11" x14ac:dyDescent="0.25">
      <c r="A12" s="62">
        <v>8</v>
      </c>
      <c r="B12" s="62" t="s">
        <v>344</v>
      </c>
      <c r="C12" s="63" t="s">
        <v>345</v>
      </c>
      <c r="D12" s="62"/>
      <c r="E12" s="62" t="s">
        <v>346</v>
      </c>
      <c r="F12" s="62" t="s">
        <v>347</v>
      </c>
      <c r="G12" s="64" t="s">
        <v>313</v>
      </c>
      <c r="H12" s="64">
        <v>45</v>
      </c>
      <c r="I12">
        <v>35</v>
      </c>
      <c r="J12" t="s">
        <v>342</v>
      </c>
      <c r="K12" s="62" t="s">
        <v>348</v>
      </c>
    </row>
    <row r="13" spans="1:11" x14ac:dyDescent="0.25">
      <c r="A13" s="62">
        <v>1</v>
      </c>
      <c r="B13" s="62" t="s">
        <v>349</v>
      </c>
      <c r="C13" s="63" t="s">
        <v>350</v>
      </c>
      <c r="D13" s="62"/>
      <c r="E13" s="62" t="s">
        <v>351</v>
      </c>
      <c r="F13" s="62" t="s">
        <v>352</v>
      </c>
      <c r="G13" s="64" t="s">
        <v>37</v>
      </c>
      <c r="H13" s="64">
        <v>10</v>
      </c>
      <c r="I13">
        <v>300</v>
      </c>
      <c r="J13" t="s">
        <v>342</v>
      </c>
      <c r="K13" s="66" t="s">
        <v>353</v>
      </c>
    </row>
    <row r="14" spans="1:11" x14ac:dyDescent="0.25">
      <c r="A14" s="66">
        <v>1</v>
      </c>
      <c r="B14" s="66" t="s">
        <v>354</v>
      </c>
      <c r="C14" s="67" t="s">
        <v>355</v>
      </c>
      <c r="D14" s="66"/>
      <c r="E14" s="66" t="s">
        <v>346</v>
      </c>
      <c r="F14" s="66" t="s">
        <v>355</v>
      </c>
      <c r="G14" s="68" t="s">
        <v>356</v>
      </c>
      <c r="H14" s="68"/>
    </row>
    <row r="15" spans="1:11" x14ac:dyDescent="0.25">
      <c r="A15" s="66">
        <v>1</v>
      </c>
      <c r="B15" s="66" t="s">
        <v>357</v>
      </c>
      <c r="C15" s="67" t="s">
        <v>358</v>
      </c>
      <c r="D15" s="66"/>
      <c r="E15" s="66" t="s">
        <v>359</v>
      </c>
      <c r="F15" s="66" t="s">
        <v>358</v>
      </c>
      <c r="G15" s="68" t="s">
        <v>356</v>
      </c>
      <c r="H15" s="68"/>
    </row>
    <row r="16" spans="1:11" x14ac:dyDescent="0.25">
      <c r="A16" s="66">
        <v>1</v>
      </c>
      <c r="B16" s="66" t="s">
        <v>360</v>
      </c>
      <c r="C16" s="67" t="s">
        <v>361</v>
      </c>
      <c r="D16" s="66"/>
      <c r="E16" s="66" t="s">
        <v>362</v>
      </c>
      <c r="F16" s="66" t="s">
        <v>361</v>
      </c>
      <c r="G16" s="68" t="s">
        <v>356</v>
      </c>
      <c r="H16" s="68"/>
    </row>
    <row r="17" spans="1:10" x14ac:dyDescent="0.25">
      <c r="A17" s="62">
        <v>1</v>
      </c>
      <c r="B17" s="62" t="s">
        <v>363</v>
      </c>
      <c r="C17" s="63" t="s">
        <v>364</v>
      </c>
      <c r="D17" s="62"/>
      <c r="E17" s="62" t="s">
        <v>351</v>
      </c>
      <c r="F17" s="62" t="s">
        <v>365</v>
      </c>
      <c r="G17" s="64" t="s">
        <v>313</v>
      </c>
      <c r="H17" s="64">
        <v>10</v>
      </c>
      <c r="I17">
        <v>500</v>
      </c>
      <c r="J17" t="s">
        <v>342</v>
      </c>
    </row>
    <row r="18" spans="1:10" x14ac:dyDescent="0.25">
      <c r="A18" s="66">
        <v>1</v>
      </c>
      <c r="B18" s="66" t="s">
        <v>366</v>
      </c>
      <c r="C18" s="67" t="s">
        <v>367</v>
      </c>
      <c r="D18" s="66"/>
      <c r="E18" s="66" t="s">
        <v>351</v>
      </c>
      <c r="F18" s="66" t="s">
        <v>367</v>
      </c>
      <c r="G18" s="68" t="s">
        <v>356</v>
      </c>
      <c r="H18" s="68"/>
      <c r="I18">
        <v>500</v>
      </c>
      <c r="J18" t="s">
        <v>342</v>
      </c>
    </row>
    <row r="19" spans="1:10" x14ac:dyDescent="0.25">
      <c r="A19" s="65">
        <v>1</v>
      </c>
      <c r="B19" s="65" t="s">
        <v>368</v>
      </c>
      <c r="C19" s="69" t="s">
        <v>369</v>
      </c>
      <c r="D19" s="65"/>
      <c r="E19" s="65" t="s">
        <v>370</v>
      </c>
      <c r="F19" s="65" t="s">
        <v>371</v>
      </c>
      <c r="G19" s="70" t="s">
        <v>356</v>
      </c>
      <c r="H19" s="70"/>
    </row>
    <row r="20" spans="1:10" x14ac:dyDescent="0.25">
      <c r="A20" s="65">
        <v>1</v>
      </c>
      <c r="B20" s="65" t="s">
        <v>372</v>
      </c>
      <c r="C20" s="69" t="s">
        <v>373</v>
      </c>
      <c r="D20" s="65"/>
      <c r="E20" s="65" t="s">
        <v>370</v>
      </c>
      <c r="F20" s="65" t="s">
        <v>371</v>
      </c>
      <c r="G20" s="70" t="s">
        <v>356</v>
      </c>
      <c r="H20" s="70"/>
    </row>
    <row r="21" spans="1:10" x14ac:dyDescent="0.25">
      <c r="A21" s="65">
        <v>1</v>
      </c>
      <c r="B21" s="65" t="s">
        <v>374</v>
      </c>
      <c r="C21" s="69" t="s">
        <v>375</v>
      </c>
      <c r="D21" s="65"/>
      <c r="E21" s="65" t="s">
        <v>370</v>
      </c>
      <c r="F21" s="65" t="s">
        <v>371</v>
      </c>
      <c r="G21" s="70" t="s">
        <v>356</v>
      </c>
      <c r="H21" s="70"/>
    </row>
    <row r="22" spans="1:10" x14ac:dyDescent="0.25">
      <c r="A22" s="65">
        <v>1</v>
      </c>
      <c r="B22" s="65" t="s">
        <v>376</v>
      </c>
      <c r="C22" s="69" t="s">
        <v>377</v>
      </c>
      <c r="D22" s="65"/>
      <c r="E22" s="65" t="s">
        <v>370</v>
      </c>
      <c r="F22" s="65" t="s">
        <v>371</v>
      </c>
      <c r="G22" s="70" t="s">
        <v>356</v>
      </c>
      <c r="H22" s="70"/>
    </row>
    <row r="23" spans="1:10" x14ac:dyDescent="0.25">
      <c r="A23" s="65">
        <v>1</v>
      </c>
      <c r="B23" s="65" t="s">
        <v>378</v>
      </c>
      <c r="C23" s="69" t="s">
        <v>379</v>
      </c>
      <c r="D23" s="65"/>
      <c r="E23" s="65" t="s">
        <v>370</v>
      </c>
      <c r="F23" s="65" t="s">
        <v>371</v>
      </c>
      <c r="G23" s="70" t="s">
        <v>356</v>
      </c>
      <c r="H23" s="70"/>
    </row>
    <row r="24" spans="1:10" x14ac:dyDescent="0.25">
      <c r="A24" s="65">
        <v>1</v>
      </c>
      <c r="B24" s="65" t="s">
        <v>380</v>
      </c>
      <c r="C24" s="69" t="s">
        <v>381</v>
      </c>
      <c r="D24" s="65"/>
      <c r="E24" s="65" t="s">
        <v>370</v>
      </c>
      <c r="F24" s="65" t="s">
        <v>371</v>
      </c>
      <c r="G24" s="70" t="s">
        <v>356</v>
      </c>
      <c r="H24" s="70"/>
    </row>
    <row r="25" spans="1:10" x14ac:dyDescent="0.25">
      <c r="A25" s="65">
        <v>1</v>
      </c>
      <c r="B25" s="65" t="s">
        <v>382</v>
      </c>
      <c r="C25" s="69" t="s">
        <v>383</v>
      </c>
      <c r="D25" s="65"/>
      <c r="E25" s="65" t="s">
        <v>370</v>
      </c>
      <c r="F25" s="65" t="s">
        <v>371</v>
      </c>
      <c r="G25" s="70" t="s">
        <v>356</v>
      </c>
      <c r="H25" s="70"/>
    </row>
    <row r="26" spans="1:10" x14ac:dyDescent="0.25">
      <c r="A26" s="65">
        <v>1</v>
      </c>
      <c r="B26" s="65" t="s">
        <v>384</v>
      </c>
      <c r="C26" s="69" t="s">
        <v>385</v>
      </c>
      <c r="D26" s="65"/>
      <c r="E26" s="65" t="s">
        <v>370</v>
      </c>
      <c r="F26" s="65" t="s">
        <v>371</v>
      </c>
      <c r="G26" s="70" t="s">
        <v>356</v>
      </c>
      <c r="H26" s="70"/>
    </row>
    <row r="27" spans="1:10" x14ac:dyDescent="0.25">
      <c r="A27" s="65">
        <v>1</v>
      </c>
      <c r="B27" s="65" t="s">
        <v>386</v>
      </c>
      <c r="C27" s="69" t="s">
        <v>387</v>
      </c>
      <c r="D27" s="65"/>
      <c r="E27" s="65" t="s">
        <v>370</v>
      </c>
      <c r="F27" s="65" t="s">
        <v>371</v>
      </c>
      <c r="G27" s="70" t="s">
        <v>356</v>
      </c>
      <c r="H27" s="70"/>
    </row>
    <row r="28" spans="1:10" x14ac:dyDescent="0.25">
      <c r="A28" s="66">
        <v>4</v>
      </c>
      <c r="B28" s="66" t="s">
        <v>388</v>
      </c>
      <c r="C28" s="67" t="s">
        <v>389</v>
      </c>
      <c r="D28" s="66"/>
      <c r="E28" s="66" t="s">
        <v>390</v>
      </c>
      <c r="F28" s="66" t="s">
        <v>391</v>
      </c>
      <c r="G28" s="68" t="s">
        <v>356</v>
      </c>
      <c r="H28" s="68"/>
    </row>
    <row r="29" spans="1:10" x14ac:dyDescent="0.25">
      <c r="A29" s="65">
        <v>1</v>
      </c>
      <c r="B29" s="65" t="s">
        <v>392</v>
      </c>
      <c r="C29" s="69" t="s">
        <v>393</v>
      </c>
      <c r="D29" s="65"/>
      <c r="E29" s="65" t="s">
        <v>370</v>
      </c>
      <c r="F29" s="65" t="s">
        <v>371</v>
      </c>
      <c r="G29" s="70" t="s">
        <v>356</v>
      </c>
      <c r="H29" s="70"/>
    </row>
    <row r="30" spans="1:10" x14ac:dyDescent="0.25">
      <c r="A30" s="65">
        <v>1</v>
      </c>
      <c r="B30" s="65" t="s">
        <v>394</v>
      </c>
      <c r="C30" s="69" t="s">
        <v>395</v>
      </c>
      <c r="D30" s="65"/>
      <c r="E30" s="65" t="s">
        <v>370</v>
      </c>
      <c r="F30" s="65" t="s">
        <v>371</v>
      </c>
      <c r="G30" s="70" t="s">
        <v>356</v>
      </c>
      <c r="H30" s="70"/>
    </row>
    <row r="31" spans="1:10" x14ac:dyDescent="0.25">
      <c r="A31" s="65">
        <v>1</v>
      </c>
      <c r="B31" s="65" t="s">
        <v>396</v>
      </c>
      <c r="C31" s="69" t="s">
        <v>397</v>
      </c>
      <c r="D31" s="65"/>
      <c r="E31" s="65" t="s">
        <v>370</v>
      </c>
      <c r="F31" s="65" t="s">
        <v>371</v>
      </c>
      <c r="G31" s="70" t="s">
        <v>356</v>
      </c>
      <c r="H31" s="70"/>
    </row>
    <row r="32" spans="1:10" x14ac:dyDescent="0.25">
      <c r="A32" s="65">
        <v>1</v>
      </c>
      <c r="B32" s="65" t="s">
        <v>398</v>
      </c>
      <c r="C32" s="69" t="s">
        <v>399</v>
      </c>
      <c r="D32" s="65"/>
      <c r="E32" s="65" t="s">
        <v>370</v>
      </c>
      <c r="F32" s="65" t="s">
        <v>371</v>
      </c>
      <c r="G32" s="70" t="s">
        <v>356</v>
      </c>
      <c r="H32" s="70"/>
    </row>
    <row r="33" spans="1:8" x14ac:dyDescent="0.25">
      <c r="A33" s="65">
        <v>1</v>
      </c>
      <c r="B33" s="65" t="s">
        <v>400</v>
      </c>
      <c r="C33" s="69" t="s">
        <v>401</v>
      </c>
      <c r="D33" s="65"/>
      <c r="E33" s="65" t="s">
        <v>370</v>
      </c>
      <c r="F33" s="65" t="s">
        <v>371</v>
      </c>
      <c r="G33" s="70" t="s">
        <v>356</v>
      </c>
      <c r="H33" s="70"/>
    </row>
    <row r="34" spans="1:8" x14ac:dyDescent="0.25">
      <c r="A34" s="65">
        <v>1</v>
      </c>
      <c r="B34" s="65" t="s">
        <v>402</v>
      </c>
      <c r="C34" s="69" t="s">
        <v>403</v>
      </c>
      <c r="D34" s="65"/>
      <c r="E34" s="65" t="s">
        <v>370</v>
      </c>
      <c r="F34" s="65" t="s">
        <v>371</v>
      </c>
      <c r="G34" s="70" t="s">
        <v>356</v>
      </c>
      <c r="H34" s="70"/>
    </row>
    <row r="35" spans="1:8" x14ac:dyDescent="0.25">
      <c r="A35" s="65">
        <v>1</v>
      </c>
      <c r="B35" s="65" t="s">
        <v>404</v>
      </c>
      <c r="C35" s="69" t="s">
        <v>405</v>
      </c>
      <c r="D35" s="65"/>
      <c r="E35" s="65" t="s">
        <v>370</v>
      </c>
      <c r="F35" s="65" t="s">
        <v>371</v>
      </c>
      <c r="G35" s="70" t="s">
        <v>356</v>
      </c>
      <c r="H35" s="70"/>
    </row>
    <row r="36" spans="1:8" x14ac:dyDescent="0.25">
      <c r="A36" s="66">
        <v>1</v>
      </c>
      <c r="B36" s="66" t="s">
        <v>406</v>
      </c>
      <c r="C36" s="67" t="s">
        <v>407</v>
      </c>
      <c r="D36" s="66"/>
      <c r="E36" s="66" t="s">
        <v>390</v>
      </c>
      <c r="F36" s="66" t="s">
        <v>391</v>
      </c>
      <c r="G36" s="68" t="s">
        <v>356</v>
      </c>
      <c r="H36" s="68"/>
    </row>
    <row r="37" spans="1:8" x14ac:dyDescent="0.25">
      <c r="A37" s="66">
        <v>1</v>
      </c>
      <c r="B37" s="66" t="s">
        <v>408</v>
      </c>
      <c r="C37" s="67" t="s">
        <v>409</v>
      </c>
      <c r="D37" s="66"/>
      <c r="E37" s="66" t="s">
        <v>390</v>
      </c>
      <c r="F37" s="66" t="s">
        <v>391</v>
      </c>
      <c r="G37" s="68" t="s">
        <v>356</v>
      </c>
      <c r="H37" s="68"/>
    </row>
    <row r="38" spans="1:8" x14ac:dyDescent="0.25">
      <c r="A38" s="66">
        <v>1</v>
      </c>
      <c r="B38" s="66" t="s">
        <v>410</v>
      </c>
      <c r="C38" s="67" t="s">
        <v>411</v>
      </c>
      <c r="D38" s="66"/>
      <c r="E38" s="66" t="s">
        <v>390</v>
      </c>
      <c r="F38" s="66" t="s">
        <v>391</v>
      </c>
      <c r="G38" s="68" t="s">
        <v>356</v>
      </c>
      <c r="H38" s="68"/>
    </row>
    <row r="39" spans="1:8" x14ac:dyDescent="0.25">
      <c r="A39" s="66">
        <v>1</v>
      </c>
      <c r="B39" s="66" t="s">
        <v>412</v>
      </c>
      <c r="C39" s="67" t="s">
        <v>413</v>
      </c>
      <c r="D39" s="66"/>
      <c r="E39" s="66" t="s">
        <v>390</v>
      </c>
      <c r="F39" s="66" t="s">
        <v>391</v>
      </c>
      <c r="G39" s="68" t="s">
        <v>356</v>
      </c>
      <c r="H39" s="68"/>
    </row>
    <row r="40" spans="1:8" x14ac:dyDescent="0.25">
      <c r="A40" s="66">
        <v>5</v>
      </c>
      <c r="B40" s="66" t="s">
        <v>414</v>
      </c>
      <c r="C40" s="67" t="s">
        <v>415</v>
      </c>
      <c r="D40" s="66"/>
      <c r="E40" s="66" t="s">
        <v>390</v>
      </c>
      <c r="F40" s="66" t="s">
        <v>391</v>
      </c>
      <c r="G40" s="68" t="s">
        <v>356</v>
      </c>
      <c r="H40" s="68"/>
    </row>
    <row r="41" spans="1:8" x14ac:dyDescent="0.25">
      <c r="A41" s="66">
        <v>1</v>
      </c>
      <c r="B41" s="66" t="s">
        <v>416</v>
      </c>
      <c r="C41" s="67" t="s">
        <v>417</v>
      </c>
      <c r="D41" s="66"/>
      <c r="E41" s="66" t="s">
        <v>390</v>
      </c>
      <c r="F41" s="66" t="s">
        <v>391</v>
      </c>
      <c r="G41" s="68" t="s">
        <v>356</v>
      </c>
      <c r="H41" s="68"/>
    </row>
    <row r="42" spans="1:8" x14ac:dyDescent="0.25">
      <c r="A42" s="66">
        <v>1</v>
      </c>
      <c r="B42" s="66" t="s">
        <v>418</v>
      </c>
      <c r="C42" s="67" t="s">
        <v>419</v>
      </c>
      <c r="D42" s="66"/>
      <c r="E42" s="66" t="s">
        <v>390</v>
      </c>
      <c r="F42" s="66" t="s">
        <v>391</v>
      </c>
      <c r="G42" s="68" t="s">
        <v>356</v>
      </c>
      <c r="H42" s="68"/>
    </row>
    <row r="43" spans="1:8" x14ac:dyDescent="0.25">
      <c r="A43" s="66">
        <v>1</v>
      </c>
      <c r="B43" s="66" t="s">
        <v>420</v>
      </c>
      <c r="C43" s="67" t="s">
        <v>421</v>
      </c>
      <c r="D43" s="66"/>
      <c r="E43" s="66" t="s">
        <v>390</v>
      </c>
      <c r="F43" s="66" t="s">
        <v>391</v>
      </c>
      <c r="G43" s="68" t="s">
        <v>356</v>
      </c>
      <c r="H43" s="68"/>
    </row>
    <row r="44" spans="1:8" x14ac:dyDescent="0.25">
      <c r="A44" s="66">
        <v>1</v>
      </c>
      <c r="B44" s="66" t="s">
        <v>422</v>
      </c>
      <c r="C44" s="67" t="s">
        <v>423</v>
      </c>
      <c r="D44" s="66"/>
      <c r="E44" s="66" t="s">
        <v>390</v>
      </c>
      <c r="F44" s="66" t="s">
        <v>391</v>
      </c>
      <c r="G44" s="68" t="s">
        <v>356</v>
      </c>
      <c r="H44" s="68"/>
    </row>
    <row r="45" spans="1:8" x14ac:dyDescent="0.25">
      <c r="A45" s="65">
        <v>1</v>
      </c>
      <c r="B45" s="65" t="s">
        <v>424</v>
      </c>
      <c r="C45" s="69" t="s">
        <v>425</v>
      </c>
      <c r="D45" s="65"/>
      <c r="E45" s="65" t="s">
        <v>370</v>
      </c>
      <c r="F45" s="65" t="s">
        <v>425</v>
      </c>
      <c r="G45" s="70" t="s">
        <v>356</v>
      </c>
      <c r="H45" s="70"/>
    </row>
    <row r="46" spans="1:8" x14ac:dyDescent="0.25">
      <c r="A46" s="66">
        <v>1</v>
      </c>
      <c r="B46" s="66" t="s">
        <v>426</v>
      </c>
      <c r="C46" s="67" t="s">
        <v>427</v>
      </c>
      <c r="D46" s="66"/>
      <c r="E46" s="66" t="s">
        <v>390</v>
      </c>
      <c r="F46" s="66" t="s">
        <v>391</v>
      </c>
      <c r="G46" s="68" t="s">
        <v>356</v>
      </c>
      <c r="H46" s="68"/>
    </row>
    <row r="47" spans="1:8" x14ac:dyDescent="0.25">
      <c r="A47" s="66">
        <v>1</v>
      </c>
      <c r="B47" s="66" t="s">
        <v>428</v>
      </c>
      <c r="C47" s="67" t="s">
        <v>429</v>
      </c>
      <c r="D47" s="66"/>
      <c r="E47" s="66" t="s">
        <v>390</v>
      </c>
      <c r="F47" s="66" t="s">
        <v>391</v>
      </c>
      <c r="G47" s="68" t="s">
        <v>356</v>
      </c>
      <c r="H47" s="68"/>
    </row>
    <row r="48" spans="1:8" x14ac:dyDescent="0.25">
      <c r="A48" s="66">
        <v>1</v>
      </c>
      <c r="B48" s="66" t="s">
        <v>430</v>
      </c>
      <c r="C48" s="67" t="s">
        <v>431</v>
      </c>
      <c r="D48" s="66"/>
      <c r="E48" s="66" t="s">
        <v>390</v>
      </c>
      <c r="F48" s="66" t="s">
        <v>391</v>
      </c>
      <c r="G48" s="68" t="s">
        <v>356</v>
      </c>
      <c r="H48" s="68"/>
    </row>
    <row r="49" spans="1:10" x14ac:dyDescent="0.25">
      <c r="A49" s="66">
        <v>1</v>
      </c>
      <c r="B49" s="66" t="s">
        <v>432</v>
      </c>
      <c r="C49" s="67" t="s">
        <v>433</v>
      </c>
      <c r="D49" s="66"/>
      <c r="E49" s="66" t="s">
        <v>390</v>
      </c>
      <c r="F49" s="66" t="s">
        <v>391</v>
      </c>
      <c r="G49" s="68" t="s">
        <v>356</v>
      </c>
      <c r="H49" s="68"/>
    </row>
    <row r="50" spans="1:10" x14ac:dyDescent="0.25">
      <c r="A50" s="66">
        <v>1</v>
      </c>
      <c r="B50" s="66" t="s">
        <v>434</v>
      </c>
      <c r="C50" s="67" t="s">
        <v>435</v>
      </c>
      <c r="D50" s="66"/>
      <c r="E50" s="66" t="s">
        <v>436</v>
      </c>
      <c r="F50" s="66" t="s">
        <v>435</v>
      </c>
      <c r="G50" s="68" t="s">
        <v>356</v>
      </c>
      <c r="H50" s="68"/>
    </row>
    <row r="51" spans="1:10" x14ac:dyDescent="0.25">
      <c r="A51" s="66">
        <v>1</v>
      </c>
      <c r="B51" s="66" t="s">
        <v>437</v>
      </c>
      <c r="C51" s="67" t="s">
        <v>438</v>
      </c>
      <c r="D51" s="66"/>
      <c r="E51" s="66" t="s">
        <v>390</v>
      </c>
      <c r="F51" s="66" t="s">
        <v>391</v>
      </c>
      <c r="G51" s="68" t="s">
        <v>356</v>
      </c>
      <c r="H51" s="68"/>
    </row>
    <row r="52" spans="1:10" x14ac:dyDescent="0.25">
      <c r="A52" s="66">
        <v>1</v>
      </c>
      <c r="B52" s="66" t="s">
        <v>439</v>
      </c>
      <c r="C52" s="67" t="s">
        <v>440</v>
      </c>
      <c r="D52" s="66"/>
      <c r="E52" s="66" t="s">
        <v>441</v>
      </c>
      <c r="F52" s="66" t="s">
        <v>440</v>
      </c>
      <c r="G52" s="68" t="s">
        <v>356</v>
      </c>
      <c r="H52" s="68"/>
    </row>
    <row r="53" spans="1:10" x14ac:dyDescent="0.25">
      <c r="A53" s="66">
        <v>1</v>
      </c>
      <c r="B53" s="66" t="s">
        <v>442</v>
      </c>
      <c r="C53" s="67" t="s">
        <v>443</v>
      </c>
      <c r="D53" s="66"/>
      <c r="E53" s="66" t="s">
        <v>390</v>
      </c>
      <c r="F53" s="66" t="s">
        <v>391</v>
      </c>
      <c r="G53" s="68" t="s">
        <v>356</v>
      </c>
      <c r="H53" s="68"/>
    </row>
    <row r="54" spans="1:10" x14ac:dyDescent="0.25">
      <c r="A54" s="66">
        <v>1</v>
      </c>
      <c r="B54" s="66" t="s">
        <v>444</v>
      </c>
      <c r="C54" s="67" t="s">
        <v>445</v>
      </c>
      <c r="D54" s="66"/>
      <c r="E54" s="66" t="s">
        <v>390</v>
      </c>
      <c r="F54" s="66" t="s">
        <v>391</v>
      </c>
      <c r="G54" s="68" t="s">
        <v>356</v>
      </c>
      <c r="H54" s="68"/>
    </row>
    <row r="55" spans="1:10" x14ac:dyDescent="0.25">
      <c r="A55" s="66">
        <v>1</v>
      </c>
      <c r="B55" s="66" t="s">
        <v>446</v>
      </c>
      <c r="C55" s="67" t="s">
        <v>447</v>
      </c>
      <c r="D55" s="66"/>
      <c r="E55" s="66" t="s">
        <v>390</v>
      </c>
      <c r="F55" s="66" t="s">
        <v>391</v>
      </c>
      <c r="G55" s="68" t="s">
        <v>356</v>
      </c>
      <c r="H55" s="68"/>
    </row>
    <row r="56" spans="1:10" x14ac:dyDescent="0.25">
      <c r="A56" s="66">
        <v>1</v>
      </c>
      <c r="B56" s="66" t="s">
        <v>448</v>
      </c>
      <c r="C56" s="67" t="s">
        <v>449</v>
      </c>
      <c r="D56" s="66"/>
      <c r="E56" s="66" t="s">
        <v>390</v>
      </c>
      <c r="F56" s="66" t="s">
        <v>391</v>
      </c>
      <c r="G56" s="68" t="s">
        <v>356</v>
      </c>
      <c r="H56" s="68"/>
    </row>
    <row r="57" spans="1:10" x14ac:dyDescent="0.25">
      <c r="A57" s="65">
        <v>1</v>
      </c>
      <c r="B57" s="65" t="s">
        <v>450</v>
      </c>
      <c r="C57" s="69" t="s">
        <v>451</v>
      </c>
      <c r="D57" s="65"/>
      <c r="E57" s="65" t="s">
        <v>452</v>
      </c>
      <c r="F57" s="65" t="s">
        <v>453</v>
      </c>
      <c r="G57" s="70" t="s">
        <v>356</v>
      </c>
      <c r="H57" s="70"/>
    </row>
    <row r="58" spans="1:10" x14ac:dyDescent="0.25">
      <c r="A58" s="65">
        <v>1</v>
      </c>
      <c r="B58" s="65" t="s">
        <v>454</v>
      </c>
      <c r="C58" s="69" t="s">
        <v>455</v>
      </c>
      <c r="D58" s="65"/>
      <c r="E58" s="65" t="s">
        <v>456</v>
      </c>
      <c r="F58" s="65" t="s">
        <v>457</v>
      </c>
      <c r="G58" s="70" t="s">
        <v>356</v>
      </c>
      <c r="H58" s="70"/>
    </row>
    <row r="59" spans="1:10" x14ac:dyDescent="0.25">
      <c r="A59" s="65">
        <v>3</v>
      </c>
      <c r="B59" s="65" t="s">
        <v>458</v>
      </c>
      <c r="C59" s="69" t="s">
        <v>459</v>
      </c>
      <c r="D59" s="65"/>
      <c r="E59" s="65" t="s">
        <v>460</v>
      </c>
      <c r="F59" s="65" t="s">
        <v>459</v>
      </c>
      <c r="G59" s="70" t="s">
        <v>356</v>
      </c>
      <c r="H59" s="70"/>
    </row>
    <row r="60" spans="1:10" x14ac:dyDescent="0.25">
      <c r="A60" s="62">
        <v>18</v>
      </c>
      <c r="B60" s="62" t="s">
        <v>461</v>
      </c>
      <c r="C60" s="63" t="s">
        <v>462</v>
      </c>
      <c r="D60" s="62"/>
      <c r="E60" s="62" t="s">
        <v>463</v>
      </c>
      <c r="F60" s="62" t="s">
        <v>464</v>
      </c>
      <c r="G60" s="64" t="s">
        <v>37</v>
      </c>
      <c r="H60" s="64">
        <v>105</v>
      </c>
      <c r="I60">
        <v>540</v>
      </c>
      <c r="J60" t="s">
        <v>342</v>
      </c>
    </row>
    <row r="61" spans="1:10" x14ac:dyDescent="0.25">
      <c r="A61" s="65">
        <v>8</v>
      </c>
      <c r="B61" s="65" t="s">
        <v>465</v>
      </c>
      <c r="C61" s="69" t="s">
        <v>466</v>
      </c>
      <c r="D61" s="65" t="s">
        <v>467</v>
      </c>
      <c r="E61" s="65"/>
      <c r="F61" s="65" t="s">
        <v>468</v>
      </c>
      <c r="G61" s="70" t="s">
        <v>356</v>
      </c>
      <c r="H61" s="70"/>
    </row>
    <row r="62" spans="1:10" x14ac:dyDescent="0.25">
      <c r="A62" s="65">
        <v>1</v>
      </c>
      <c r="B62" s="65" t="s">
        <v>469</v>
      </c>
      <c r="C62" s="69" t="s">
        <v>470</v>
      </c>
      <c r="D62" s="65" t="s">
        <v>467</v>
      </c>
      <c r="E62" s="65"/>
      <c r="F62" s="65" t="s">
        <v>470</v>
      </c>
      <c r="G62" s="70" t="s">
        <v>356</v>
      </c>
      <c r="H62" s="70"/>
    </row>
    <row r="63" spans="1:10" x14ac:dyDescent="0.25">
      <c r="A63" s="62">
        <v>4</v>
      </c>
      <c r="B63" s="62" t="s">
        <v>471</v>
      </c>
      <c r="C63" s="63" t="s">
        <v>472</v>
      </c>
      <c r="D63" s="62" t="s">
        <v>467</v>
      </c>
      <c r="E63" s="62"/>
      <c r="F63" s="62" t="s">
        <v>473</v>
      </c>
      <c r="G63" s="64" t="s">
        <v>313</v>
      </c>
      <c r="H63" s="64">
        <v>50</v>
      </c>
    </row>
    <row r="64" spans="1:10" x14ac:dyDescent="0.25">
      <c r="A64" s="62">
        <v>1</v>
      </c>
      <c r="B64" s="62" t="s">
        <v>474</v>
      </c>
      <c r="C64" s="63" t="s">
        <v>475</v>
      </c>
      <c r="D64" s="62" t="s">
        <v>467</v>
      </c>
      <c r="E64" s="62"/>
      <c r="F64" s="62" t="s">
        <v>476</v>
      </c>
      <c r="G64" s="64" t="s">
        <v>313</v>
      </c>
      <c r="H64" s="64">
        <v>50</v>
      </c>
    </row>
    <row r="65" spans="1:8" x14ac:dyDescent="0.25">
      <c r="A65" s="62">
        <v>1</v>
      </c>
      <c r="B65" s="62" t="s">
        <v>477</v>
      </c>
      <c r="C65" s="63" t="s">
        <v>478</v>
      </c>
      <c r="D65" s="62" t="s">
        <v>467</v>
      </c>
      <c r="E65" s="62"/>
      <c r="F65" s="62" t="s">
        <v>479</v>
      </c>
      <c r="G65" s="64" t="s">
        <v>313</v>
      </c>
      <c r="H65" s="64">
        <v>10</v>
      </c>
    </row>
    <row r="66" spans="1:8" x14ac:dyDescent="0.25">
      <c r="A66" s="62">
        <v>1</v>
      </c>
      <c r="B66" s="62" t="s">
        <v>480</v>
      </c>
      <c r="C66" s="63" t="s">
        <v>481</v>
      </c>
      <c r="D66" s="62" t="s">
        <v>467</v>
      </c>
      <c r="E66" s="62"/>
      <c r="F66" s="62" t="s">
        <v>482</v>
      </c>
      <c r="G66" s="64" t="s">
        <v>313</v>
      </c>
      <c r="H66" s="64">
        <v>50</v>
      </c>
    </row>
    <row r="67" spans="1:8" x14ac:dyDescent="0.25">
      <c r="A67" s="62">
        <v>2</v>
      </c>
      <c r="B67" s="62" t="s">
        <v>483</v>
      </c>
      <c r="C67" s="63">
        <v>100</v>
      </c>
      <c r="D67" s="62" t="s">
        <v>467</v>
      </c>
      <c r="E67" s="62"/>
      <c r="F67" s="62" t="s">
        <v>484</v>
      </c>
      <c r="G67" s="64" t="s">
        <v>313</v>
      </c>
      <c r="H67" s="64">
        <v>50</v>
      </c>
    </row>
    <row r="68" spans="1:8" x14ac:dyDescent="0.25">
      <c r="A68" s="62">
        <v>1</v>
      </c>
      <c r="B68" s="62" t="s">
        <v>485</v>
      </c>
      <c r="C68" s="63">
        <v>470</v>
      </c>
      <c r="D68" s="62" t="s">
        <v>467</v>
      </c>
      <c r="E68" s="62"/>
      <c r="F68" s="62" t="s">
        <v>486</v>
      </c>
      <c r="G68" s="64" t="s">
        <v>313</v>
      </c>
      <c r="H68" s="64">
        <v>50</v>
      </c>
    </row>
    <row r="69" spans="1:8" x14ac:dyDescent="0.25">
      <c r="A69" s="62">
        <v>17</v>
      </c>
      <c r="B69" s="62" t="s">
        <v>487</v>
      </c>
      <c r="C69" s="63">
        <v>300</v>
      </c>
      <c r="D69" s="62" t="s">
        <v>467</v>
      </c>
      <c r="E69" s="62" t="s">
        <v>488</v>
      </c>
      <c r="F69" s="62" t="s">
        <v>489</v>
      </c>
      <c r="G69" s="64" t="s">
        <v>313</v>
      </c>
      <c r="H69" s="64">
        <v>100</v>
      </c>
    </row>
    <row r="70" spans="1:8" x14ac:dyDescent="0.25">
      <c r="A70" s="62">
        <v>8</v>
      </c>
      <c r="B70" s="62" t="s">
        <v>490</v>
      </c>
      <c r="C70" s="63" t="s">
        <v>491</v>
      </c>
      <c r="D70" s="62"/>
      <c r="E70" s="62" t="s">
        <v>488</v>
      </c>
      <c r="F70" s="62" t="s">
        <v>492</v>
      </c>
      <c r="G70" s="64" t="s">
        <v>313</v>
      </c>
      <c r="H70" s="64">
        <v>100</v>
      </c>
    </row>
    <row r="71" spans="1:8" x14ac:dyDescent="0.25">
      <c r="A71" s="62">
        <v>8</v>
      </c>
      <c r="B71" s="62" t="s">
        <v>493</v>
      </c>
      <c r="C71" s="63" t="s">
        <v>494</v>
      </c>
      <c r="D71" s="62"/>
      <c r="E71" s="62" t="s">
        <v>495</v>
      </c>
      <c r="F71" s="62" t="s">
        <v>494</v>
      </c>
      <c r="G71" s="64" t="s">
        <v>313</v>
      </c>
      <c r="H71" s="64">
        <v>45</v>
      </c>
    </row>
    <row r="72" spans="1:8" x14ac:dyDescent="0.25">
      <c r="A72" s="62">
        <v>1</v>
      </c>
      <c r="B72" s="62" t="s">
        <v>496</v>
      </c>
      <c r="C72" s="63" t="s">
        <v>497</v>
      </c>
      <c r="D72" s="62"/>
      <c r="E72" s="62" t="s">
        <v>498</v>
      </c>
      <c r="F72" s="62" t="s">
        <v>499</v>
      </c>
      <c r="G72" s="64" t="s">
        <v>313</v>
      </c>
      <c r="H72" s="64">
        <v>50</v>
      </c>
    </row>
    <row r="73" spans="1:8" x14ac:dyDescent="0.25">
      <c r="A73" s="62">
        <v>3</v>
      </c>
      <c r="B73" s="62" t="s">
        <v>500</v>
      </c>
      <c r="C73" s="63" t="s">
        <v>501</v>
      </c>
      <c r="D73" s="62"/>
      <c r="E73" s="62" t="s">
        <v>311</v>
      </c>
      <c r="F73" s="62" t="s">
        <v>502</v>
      </c>
      <c r="G73" s="64" t="s">
        <v>313</v>
      </c>
      <c r="H73" s="64">
        <v>50</v>
      </c>
    </row>
    <row r="74" spans="1:8" x14ac:dyDescent="0.25">
      <c r="A74" s="66">
        <v>3</v>
      </c>
      <c r="B74" s="66" t="s">
        <v>503</v>
      </c>
      <c r="C74" s="67" t="s">
        <v>504</v>
      </c>
      <c r="D74" s="66"/>
      <c r="E74" s="66"/>
      <c r="F74" s="66"/>
      <c r="G74" s="68" t="s">
        <v>356</v>
      </c>
      <c r="H74" s="68"/>
    </row>
    <row r="75" spans="1:8" x14ac:dyDescent="0.25">
      <c r="A75" s="66">
        <v>1</v>
      </c>
      <c r="B75" s="66">
        <v>2</v>
      </c>
      <c r="C75" s="67" t="s">
        <v>505</v>
      </c>
      <c r="D75" s="66"/>
      <c r="E75" s="66"/>
      <c r="F75" s="66"/>
      <c r="G75" s="68" t="s">
        <v>356</v>
      </c>
      <c r="H75" s="6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Pad Configuration</vt:lpstr>
      <vt:lpstr>Pin List</vt:lpstr>
      <vt:lpstr>Pico Pinout</vt:lpstr>
      <vt:lpstr>chipPads</vt:lpstr>
      <vt:lpstr>AmpChar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Loveless, Daniel</dc:creator>
  <cp:lastModifiedBy>Jacob Pew</cp:lastModifiedBy>
  <dcterms:created xsi:type="dcterms:W3CDTF">2022-01-05T19:04:05Z</dcterms:created>
  <dcterms:modified xsi:type="dcterms:W3CDTF">2023-03-12T01:43:36Z</dcterms:modified>
</cp:coreProperties>
</file>