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PE2026\"/>
    </mc:Choice>
  </mc:AlternateContent>
  <xr:revisionPtr revIDLastSave="0" documentId="13_ncr:1_{DC84F53C-0359-41E2-8882-38C17792A6F6}" xr6:coauthVersionLast="47" xr6:coauthVersionMax="47" xr10:uidLastSave="{00000000-0000-0000-0000-000000000000}"/>
  <bookViews>
    <workbookView xWindow="-108" yWindow="-108" windowWidth="23256" windowHeight="12456" firstSheet="6" activeTab="9" xr2:uid="{98704851-5602-447B-9A00-35820E13264B}"/>
  </bookViews>
  <sheets>
    <sheet name="Pulo2025" sheetId="6" r:id="rId1"/>
    <sheet name="PuloSHS2025" sheetId="1" r:id="rId2"/>
    <sheet name="Pulo2026" sheetId="13" r:id="rId3"/>
    <sheet name="PuloSHS2026" sheetId="14" r:id="rId4"/>
    <sheet name="SanIsidro2025" sheetId="4" r:id="rId5"/>
    <sheet name="SanIsidro2026ape" sheetId="16" r:id="rId6"/>
    <sheet name="Banlic2025" sheetId="3" r:id="rId7"/>
    <sheet name="Banlic2026" sheetId="18" r:id="rId8"/>
    <sheet name="Mamatid2025" sheetId="5" r:id="rId9"/>
    <sheet name="Mamatid2026" sheetId="19" r:id="rId10"/>
    <sheet name="Banay2026" sheetId="17" r:id="rId11"/>
    <sheet name="Banay2025" sheetId="2" r:id="rId12"/>
  </sheets>
  <definedNames>
    <definedName name="_xlnm._FilterDatabase" localSheetId="11" hidden="1">Banay2025!$A$6:$BA$934</definedName>
    <definedName name="_xlnm._FilterDatabase" localSheetId="10" hidden="1">Banay2026!$A$6:$BA$934</definedName>
    <definedName name="_xlnm._FilterDatabase" localSheetId="6" hidden="1">Banlic2025!$A$6:$BA$934</definedName>
    <definedName name="_xlnm._FilterDatabase" localSheetId="7" hidden="1">Banlic2026!$A$6:$BA$934</definedName>
    <definedName name="_xlnm._FilterDatabase" localSheetId="8" hidden="1">Mamatid2025!$A$6:$BA$935</definedName>
    <definedName name="_xlnm._FilterDatabase" localSheetId="9" hidden="1">Mamatid2026!$A$6:$BA$935</definedName>
    <definedName name="_xlnm._FilterDatabase" localSheetId="0" hidden="1">Pulo2025!$A$6:$BA$934</definedName>
    <definedName name="_xlnm._FilterDatabase" localSheetId="2" hidden="1">Pulo2026!$A$6:$AZ$934</definedName>
    <definedName name="_xlnm._FilterDatabase" localSheetId="1" hidden="1">PuloSHS2025!$A$6:$BA$934</definedName>
    <definedName name="_xlnm._FilterDatabase" localSheetId="3" hidden="1">PuloSHS2026!$A$6:$BA$934</definedName>
    <definedName name="_xlnm._FilterDatabase" localSheetId="4" hidden="1">SanIsidro2025!$A$6:$BA$934</definedName>
    <definedName name="_xlnm._FilterDatabase" localSheetId="5" hidden="1">SanIsidro2026ape!$A$6:$BA$934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35" i="19" l="1"/>
  <c r="U935" i="19" s="1"/>
  <c r="T934" i="19"/>
  <c r="U934" i="19" s="1"/>
  <c r="U933" i="19"/>
  <c r="T933" i="19"/>
  <c r="U932" i="19"/>
  <c r="T932" i="19"/>
  <c r="T931" i="19"/>
  <c r="U931" i="19" s="1"/>
  <c r="T930" i="19"/>
  <c r="U930" i="19" s="1"/>
  <c r="U929" i="19"/>
  <c r="T929" i="19"/>
  <c r="U928" i="19"/>
  <c r="T928" i="19"/>
  <c r="T927" i="19"/>
  <c r="U927" i="19" s="1"/>
  <c r="T926" i="19"/>
  <c r="U926" i="19" s="1"/>
  <c r="U925" i="19"/>
  <c r="T925" i="19"/>
  <c r="U924" i="19"/>
  <c r="T924" i="19"/>
  <c r="T923" i="19"/>
  <c r="U923" i="19" s="1"/>
  <c r="T922" i="19"/>
  <c r="U922" i="19" s="1"/>
  <c r="U921" i="19"/>
  <c r="T921" i="19"/>
  <c r="T920" i="19"/>
  <c r="U920" i="19" s="1"/>
  <c r="T919" i="19"/>
  <c r="U919" i="19" s="1"/>
  <c r="T918" i="19"/>
  <c r="U918" i="19" s="1"/>
  <c r="U917" i="19"/>
  <c r="T917" i="19"/>
  <c r="U916" i="19"/>
  <c r="T916" i="19"/>
  <c r="T915" i="19"/>
  <c r="U915" i="19" s="1"/>
  <c r="T914" i="19"/>
  <c r="U914" i="19" s="1"/>
  <c r="U913" i="19"/>
  <c r="T913" i="19"/>
  <c r="U912" i="19"/>
  <c r="T912" i="19"/>
  <c r="T911" i="19"/>
  <c r="U911" i="19" s="1"/>
  <c r="T910" i="19"/>
  <c r="U910" i="19" s="1"/>
  <c r="U909" i="19"/>
  <c r="T909" i="19"/>
  <c r="U908" i="19"/>
  <c r="T908" i="19"/>
  <c r="T907" i="19"/>
  <c r="U907" i="19" s="1"/>
  <c r="T906" i="19"/>
  <c r="U906" i="19" s="1"/>
  <c r="U905" i="19"/>
  <c r="T905" i="19"/>
  <c r="T904" i="19"/>
  <c r="U904" i="19" s="1"/>
  <c r="T903" i="19"/>
  <c r="U903" i="19" s="1"/>
  <c r="T902" i="19"/>
  <c r="U902" i="19" s="1"/>
  <c r="U901" i="19"/>
  <c r="T901" i="19"/>
  <c r="U900" i="19"/>
  <c r="T900" i="19"/>
  <c r="T899" i="19"/>
  <c r="U899" i="19" s="1"/>
  <c r="T898" i="19"/>
  <c r="U898" i="19" s="1"/>
  <c r="U897" i="19"/>
  <c r="T897" i="19"/>
  <c r="U896" i="19"/>
  <c r="T896" i="19"/>
  <c r="T895" i="19"/>
  <c r="U895" i="19" s="1"/>
  <c r="T894" i="19"/>
  <c r="U894" i="19" s="1"/>
  <c r="U893" i="19"/>
  <c r="T893" i="19"/>
  <c r="U892" i="19"/>
  <c r="T892" i="19"/>
  <c r="T891" i="19"/>
  <c r="U891" i="19" s="1"/>
  <c r="T890" i="19"/>
  <c r="U890" i="19" s="1"/>
  <c r="U889" i="19"/>
  <c r="T889" i="19"/>
  <c r="T888" i="19"/>
  <c r="U888" i="19" s="1"/>
  <c r="T887" i="19"/>
  <c r="U887" i="19" s="1"/>
  <c r="T886" i="19"/>
  <c r="U886" i="19" s="1"/>
  <c r="U885" i="19"/>
  <c r="T885" i="19"/>
  <c r="U884" i="19"/>
  <c r="T884" i="19"/>
  <c r="T883" i="19"/>
  <c r="U883" i="19" s="1"/>
  <c r="T882" i="19"/>
  <c r="U882" i="19" s="1"/>
  <c r="U881" i="19"/>
  <c r="T881" i="19"/>
  <c r="U880" i="19"/>
  <c r="T880" i="19"/>
  <c r="T879" i="19"/>
  <c r="U879" i="19" s="1"/>
  <c r="T878" i="19"/>
  <c r="U878" i="19" s="1"/>
  <c r="U877" i="19"/>
  <c r="T877" i="19"/>
  <c r="U876" i="19"/>
  <c r="T876" i="19"/>
  <c r="T875" i="19"/>
  <c r="U875" i="19" s="1"/>
  <c r="T874" i="19"/>
  <c r="U874" i="19" s="1"/>
  <c r="U873" i="19"/>
  <c r="T873" i="19"/>
  <c r="T872" i="19"/>
  <c r="U872" i="19" s="1"/>
  <c r="T871" i="19"/>
  <c r="U871" i="19" s="1"/>
  <c r="T870" i="19"/>
  <c r="U870" i="19" s="1"/>
  <c r="U869" i="19"/>
  <c r="T869" i="19"/>
  <c r="U868" i="19"/>
  <c r="T868" i="19"/>
  <c r="T867" i="19"/>
  <c r="U867" i="19" s="1"/>
  <c r="T866" i="19"/>
  <c r="U866" i="19" s="1"/>
  <c r="U865" i="19"/>
  <c r="T865" i="19"/>
  <c r="U864" i="19"/>
  <c r="T864" i="19"/>
  <c r="T863" i="19"/>
  <c r="U863" i="19" s="1"/>
  <c r="T862" i="19"/>
  <c r="U862" i="19" s="1"/>
  <c r="U861" i="19"/>
  <c r="T861" i="19"/>
  <c r="U860" i="19"/>
  <c r="T860" i="19"/>
  <c r="T859" i="19"/>
  <c r="U859" i="19" s="1"/>
  <c r="T858" i="19"/>
  <c r="U858" i="19" s="1"/>
  <c r="U857" i="19"/>
  <c r="T857" i="19"/>
  <c r="T856" i="19"/>
  <c r="U856" i="19" s="1"/>
  <c r="T855" i="19"/>
  <c r="U855" i="19" s="1"/>
  <c r="T854" i="19"/>
  <c r="U854" i="19" s="1"/>
  <c r="U853" i="19"/>
  <c r="T853" i="19"/>
  <c r="U852" i="19"/>
  <c r="T852" i="19"/>
  <c r="T851" i="19"/>
  <c r="U851" i="19" s="1"/>
  <c r="T850" i="19"/>
  <c r="U850" i="19" s="1"/>
  <c r="U849" i="19"/>
  <c r="T849" i="19"/>
  <c r="U848" i="19"/>
  <c r="T848" i="19"/>
  <c r="T847" i="19"/>
  <c r="U847" i="19" s="1"/>
  <c r="T846" i="19"/>
  <c r="U846" i="19" s="1"/>
  <c r="U845" i="19"/>
  <c r="T845" i="19"/>
  <c r="U844" i="19"/>
  <c r="T844" i="19"/>
  <c r="T843" i="19"/>
  <c r="U843" i="19" s="1"/>
  <c r="T842" i="19"/>
  <c r="U842" i="19" s="1"/>
  <c r="U841" i="19"/>
  <c r="T841" i="19"/>
  <c r="T840" i="19"/>
  <c r="U840" i="19" s="1"/>
  <c r="T839" i="19"/>
  <c r="U839" i="19" s="1"/>
  <c r="T838" i="19"/>
  <c r="U838" i="19" s="1"/>
  <c r="U837" i="19"/>
  <c r="T837" i="19"/>
  <c r="U836" i="19"/>
  <c r="T836" i="19"/>
  <c r="T835" i="19"/>
  <c r="U835" i="19" s="1"/>
  <c r="T834" i="19"/>
  <c r="U834" i="19" s="1"/>
  <c r="U833" i="19"/>
  <c r="T833" i="19"/>
  <c r="U832" i="19"/>
  <c r="T832" i="19"/>
  <c r="T831" i="19"/>
  <c r="U831" i="19" s="1"/>
  <c r="T830" i="19"/>
  <c r="U830" i="19" s="1"/>
  <c r="U829" i="19"/>
  <c r="T829" i="19"/>
  <c r="U828" i="19"/>
  <c r="T828" i="19"/>
  <c r="T827" i="19"/>
  <c r="U827" i="19" s="1"/>
  <c r="T826" i="19"/>
  <c r="U826" i="19" s="1"/>
  <c r="U825" i="19"/>
  <c r="T825" i="19"/>
  <c r="T824" i="19"/>
  <c r="U824" i="19" s="1"/>
  <c r="T823" i="19"/>
  <c r="U823" i="19" s="1"/>
  <c r="T822" i="19"/>
  <c r="U822" i="19" s="1"/>
  <c r="U821" i="19"/>
  <c r="T821" i="19"/>
  <c r="U820" i="19"/>
  <c r="T820" i="19"/>
  <c r="T819" i="19"/>
  <c r="U819" i="19" s="1"/>
  <c r="T818" i="19"/>
  <c r="U818" i="19" s="1"/>
  <c r="U817" i="19"/>
  <c r="T817" i="19"/>
  <c r="U816" i="19"/>
  <c r="T816" i="19"/>
  <c r="T815" i="19"/>
  <c r="U815" i="19" s="1"/>
  <c r="T814" i="19"/>
  <c r="U814" i="19" s="1"/>
  <c r="U813" i="19"/>
  <c r="T813" i="19"/>
  <c r="U812" i="19"/>
  <c r="T812" i="19"/>
  <c r="T811" i="19"/>
  <c r="U811" i="19" s="1"/>
  <c r="T810" i="19"/>
  <c r="U810" i="19" s="1"/>
  <c r="U809" i="19"/>
  <c r="T809" i="19"/>
  <c r="T808" i="19"/>
  <c r="U808" i="19" s="1"/>
  <c r="T807" i="19"/>
  <c r="U807" i="19" s="1"/>
  <c r="T806" i="19"/>
  <c r="U806" i="19" s="1"/>
  <c r="U805" i="19"/>
  <c r="T805" i="19"/>
  <c r="U804" i="19"/>
  <c r="T804" i="19"/>
  <c r="T803" i="19"/>
  <c r="U803" i="19" s="1"/>
  <c r="T802" i="19"/>
  <c r="U802" i="19" s="1"/>
  <c r="U801" i="19"/>
  <c r="T801" i="19"/>
  <c r="U800" i="19"/>
  <c r="T800" i="19"/>
  <c r="T799" i="19"/>
  <c r="U799" i="19" s="1"/>
  <c r="T798" i="19"/>
  <c r="U798" i="19" s="1"/>
  <c r="U797" i="19"/>
  <c r="T797" i="19"/>
  <c r="U796" i="19"/>
  <c r="T796" i="19"/>
  <c r="T795" i="19"/>
  <c r="U795" i="19" s="1"/>
  <c r="T794" i="19"/>
  <c r="U794" i="19" s="1"/>
  <c r="U793" i="19"/>
  <c r="T793" i="19"/>
  <c r="T792" i="19"/>
  <c r="U792" i="19" s="1"/>
  <c r="T791" i="19"/>
  <c r="U791" i="19" s="1"/>
  <c r="T790" i="19"/>
  <c r="U790" i="19" s="1"/>
  <c r="U789" i="19"/>
  <c r="T789" i="19"/>
  <c r="U788" i="19"/>
  <c r="T788" i="19"/>
  <c r="T787" i="19"/>
  <c r="U787" i="19" s="1"/>
  <c r="T786" i="19"/>
  <c r="U786" i="19" s="1"/>
  <c r="U785" i="19"/>
  <c r="T785" i="19"/>
  <c r="U784" i="19"/>
  <c r="T784" i="19"/>
  <c r="T783" i="19"/>
  <c r="U783" i="19" s="1"/>
  <c r="T782" i="19"/>
  <c r="U782" i="19" s="1"/>
  <c r="U781" i="19"/>
  <c r="T781" i="19"/>
  <c r="U780" i="19"/>
  <c r="T780" i="19"/>
  <c r="T779" i="19"/>
  <c r="U779" i="19" s="1"/>
  <c r="T778" i="19"/>
  <c r="U778" i="19" s="1"/>
  <c r="U777" i="19"/>
  <c r="T777" i="19"/>
  <c r="T776" i="19"/>
  <c r="U776" i="19" s="1"/>
  <c r="T775" i="19"/>
  <c r="U775" i="19" s="1"/>
  <c r="T774" i="19"/>
  <c r="U774" i="19" s="1"/>
  <c r="U773" i="19"/>
  <c r="T773" i="19"/>
  <c r="U772" i="19"/>
  <c r="T772" i="19"/>
  <c r="T771" i="19"/>
  <c r="U771" i="19" s="1"/>
  <c r="T770" i="19"/>
  <c r="U770" i="19" s="1"/>
  <c r="U769" i="19"/>
  <c r="T769" i="19"/>
  <c r="U768" i="19"/>
  <c r="T768" i="19"/>
  <c r="T767" i="19"/>
  <c r="U767" i="19" s="1"/>
  <c r="T766" i="19"/>
  <c r="U766" i="19" s="1"/>
  <c r="U765" i="19"/>
  <c r="T765" i="19"/>
  <c r="U764" i="19"/>
  <c r="T764" i="19"/>
  <c r="T763" i="19"/>
  <c r="U763" i="19" s="1"/>
  <c r="T762" i="19"/>
  <c r="U762" i="19" s="1"/>
  <c r="U761" i="19"/>
  <c r="T761" i="19"/>
  <c r="T760" i="19"/>
  <c r="U760" i="19" s="1"/>
  <c r="T759" i="19"/>
  <c r="U759" i="19" s="1"/>
  <c r="T758" i="19"/>
  <c r="U758" i="19" s="1"/>
  <c r="U757" i="19"/>
  <c r="T757" i="19"/>
  <c r="U756" i="19"/>
  <c r="T756" i="19"/>
  <c r="T755" i="19"/>
  <c r="U755" i="19" s="1"/>
  <c r="T754" i="19"/>
  <c r="U754" i="19" s="1"/>
  <c r="U753" i="19"/>
  <c r="T753" i="19"/>
  <c r="U752" i="19"/>
  <c r="T752" i="19"/>
  <c r="T751" i="19"/>
  <c r="U751" i="19" s="1"/>
  <c r="T750" i="19"/>
  <c r="U750" i="19" s="1"/>
  <c r="T749" i="19"/>
  <c r="U749" i="19" s="1"/>
  <c r="U748" i="19"/>
  <c r="T748" i="19"/>
  <c r="T747" i="19"/>
  <c r="U747" i="19" s="1"/>
  <c r="T746" i="19"/>
  <c r="U746" i="19" s="1"/>
  <c r="U745" i="19"/>
  <c r="T745" i="19"/>
  <c r="T744" i="19"/>
  <c r="U744" i="19" s="1"/>
  <c r="T743" i="19"/>
  <c r="U743" i="19" s="1"/>
  <c r="T742" i="19"/>
  <c r="U742" i="19" s="1"/>
  <c r="T741" i="19"/>
  <c r="U741" i="19" s="1"/>
  <c r="U740" i="19"/>
  <c r="T740" i="19"/>
  <c r="T739" i="19"/>
  <c r="U739" i="19" s="1"/>
  <c r="T738" i="19"/>
  <c r="U738" i="19" s="1"/>
  <c r="U737" i="19"/>
  <c r="T737" i="19"/>
  <c r="T736" i="19"/>
  <c r="U736" i="19" s="1"/>
  <c r="T735" i="19"/>
  <c r="U735" i="19" s="1"/>
  <c r="T734" i="19"/>
  <c r="U734" i="19" s="1"/>
  <c r="U733" i="19"/>
  <c r="T733" i="19"/>
  <c r="U732" i="19"/>
  <c r="T732" i="19"/>
  <c r="T731" i="19"/>
  <c r="U731" i="19" s="1"/>
  <c r="T730" i="19"/>
  <c r="U730" i="19" s="1"/>
  <c r="U729" i="19"/>
  <c r="T729" i="19"/>
  <c r="U728" i="19"/>
  <c r="T728" i="19"/>
  <c r="T727" i="19"/>
  <c r="U727" i="19" s="1"/>
  <c r="T726" i="19"/>
  <c r="U726" i="19" s="1"/>
  <c r="T725" i="19"/>
  <c r="U725" i="19" s="1"/>
  <c r="U724" i="19"/>
  <c r="T724" i="19"/>
  <c r="T723" i="19"/>
  <c r="U723" i="19" s="1"/>
  <c r="T722" i="19"/>
  <c r="U722" i="19" s="1"/>
  <c r="U721" i="19"/>
  <c r="T721" i="19"/>
  <c r="T720" i="19"/>
  <c r="U720" i="19" s="1"/>
  <c r="T719" i="19"/>
  <c r="U719" i="19" s="1"/>
  <c r="T718" i="19"/>
  <c r="U718" i="19" s="1"/>
  <c r="U717" i="19"/>
  <c r="T717" i="19"/>
  <c r="U716" i="19"/>
  <c r="T716" i="19"/>
  <c r="T715" i="19"/>
  <c r="U715" i="19" s="1"/>
  <c r="T714" i="19"/>
  <c r="U714" i="19" s="1"/>
  <c r="U713" i="19"/>
  <c r="T713" i="19"/>
  <c r="U712" i="19"/>
  <c r="T712" i="19"/>
  <c r="T711" i="19"/>
  <c r="U711" i="19" s="1"/>
  <c r="T710" i="19"/>
  <c r="U710" i="19" s="1"/>
  <c r="T709" i="19"/>
  <c r="U709" i="19" s="1"/>
  <c r="U708" i="19"/>
  <c r="T708" i="19"/>
  <c r="T707" i="19"/>
  <c r="U707" i="19" s="1"/>
  <c r="T706" i="19"/>
  <c r="U706" i="19" s="1"/>
  <c r="U705" i="19"/>
  <c r="T705" i="19"/>
  <c r="T704" i="19"/>
  <c r="U704" i="19" s="1"/>
  <c r="T703" i="19"/>
  <c r="U703" i="19" s="1"/>
  <c r="T702" i="19"/>
  <c r="U702" i="19" s="1"/>
  <c r="U701" i="19"/>
  <c r="T701" i="19"/>
  <c r="U700" i="19"/>
  <c r="T700" i="19"/>
  <c r="T699" i="19"/>
  <c r="U699" i="19" s="1"/>
  <c r="T698" i="19"/>
  <c r="U698" i="19" s="1"/>
  <c r="U697" i="19"/>
  <c r="T697" i="19"/>
  <c r="U696" i="19"/>
  <c r="T696" i="19"/>
  <c r="T695" i="19"/>
  <c r="U695" i="19" s="1"/>
  <c r="T694" i="19"/>
  <c r="U694" i="19" s="1"/>
  <c r="T693" i="19"/>
  <c r="U693" i="19" s="1"/>
  <c r="U692" i="19"/>
  <c r="T692" i="19"/>
  <c r="T691" i="19"/>
  <c r="U691" i="19" s="1"/>
  <c r="T690" i="19"/>
  <c r="U690" i="19" s="1"/>
  <c r="U689" i="19"/>
  <c r="T689" i="19"/>
  <c r="T688" i="19"/>
  <c r="U688" i="19" s="1"/>
  <c r="T687" i="19"/>
  <c r="U687" i="19" s="1"/>
  <c r="T686" i="19"/>
  <c r="U686" i="19" s="1"/>
  <c r="T685" i="19"/>
  <c r="U685" i="19" s="1"/>
  <c r="U684" i="19"/>
  <c r="T684" i="19"/>
  <c r="T683" i="19"/>
  <c r="U683" i="19" s="1"/>
  <c r="T682" i="19"/>
  <c r="U682" i="19" s="1"/>
  <c r="U681" i="19"/>
  <c r="T681" i="19"/>
  <c r="T680" i="19"/>
  <c r="U680" i="19" s="1"/>
  <c r="T679" i="19"/>
  <c r="U679" i="19" s="1"/>
  <c r="T678" i="19"/>
  <c r="U678" i="19" s="1"/>
  <c r="T677" i="19"/>
  <c r="U677" i="19" s="1"/>
  <c r="U676" i="19"/>
  <c r="T676" i="19"/>
  <c r="T675" i="19"/>
  <c r="U675" i="19" s="1"/>
  <c r="T674" i="19"/>
  <c r="U674" i="19" s="1"/>
  <c r="U673" i="19"/>
  <c r="T673" i="19"/>
  <c r="T672" i="19"/>
  <c r="U672" i="19" s="1"/>
  <c r="T671" i="19"/>
  <c r="U671" i="19" s="1"/>
  <c r="T670" i="19"/>
  <c r="U670" i="19" s="1"/>
  <c r="U669" i="19"/>
  <c r="T669" i="19"/>
  <c r="U668" i="19"/>
  <c r="T668" i="19"/>
  <c r="T667" i="19"/>
  <c r="U667" i="19" s="1"/>
  <c r="T666" i="19"/>
  <c r="U666" i="19" s="1"/>
  <c r="U665" i="19"/>
  <c r="T665" i="19"/>
  <c r="U664" i="19"/>
  <c r="T664" i="19"/>
  <c r="T663" i="19"/>
  <c r="U663" i="19" s="1"/>
  <c r="T662" i="19"/>
  <c r="U662" i="19" s="1"/>
  <c r="T661" i="19"/>
  <c r="U661" i="19" s="1"/>
  <c r="U660" i="19"/>
  <c r="T660" i="19"/>
  <c r="T659" i="19"/>
  <c r="U659" i="19" s="1"/>
  <c r="T658" i="19"/>
  <c r="U658" i="19" s="1"/>
  <c r="U657" i="19"/>
  <c r="T657" i="19"/>
  <c r="T656" i="19"/>
  <c r="U656" i="19" s="1"/>
  <c r="T655" i="19"/>
  <c r="U655" i="19" s="1"/>
  <c r="T654" i="19"/>
  <c r="U654" i="19" s="1"/>
  <c r="U653" i="19"/>
  <c r="T653" i="19"/>
  <c r="U652" i="19"/>
  <c r="T652" i="19"/>
  <c r="T651" i="19"/>
  <c r="U651" i="19" s="1"/>
  <c r="T650" i="19"/>
  <c r="U650" i="19" s="1"/>
  <c r="U649" i="19"/>
  <c r="T649" i="19"/>
  <c r="U648" i="19"/>
  <c r="T648" i="19"/>
  <c r="T647" i="19"/>
  <c r="U647" i="19" s="1"/>
  <c r="T646" i="19"/>
  <c r="U646" i="19" s="1"/>
  <c r="T645" i="19"/>
  <c r="U645" i="19" s="1"/>
  <c r="U644" i="19"/>
  <c r="T644" i="19"/>
  <c r="T643" i="19"/>
  <c r="U643" i="19" s="1"/>
  <c r="T642" i="19"/>
  <c r="U642" i="19" s="1"/>
  <c r="U641" i="19"/>
  <c r="T641" i="19"/>
  <c r="T640" i="19"/>
  <c r="U640" i="19" s="1"/>
  <c r="T639" i="19"/>
  <c r="U639" i="19" s="1"/>
  <c r="T638" i="19"/>
  <c r="U638" i="19" s="1"/>
  <c r="U637" i="19"/>
  <c r="T637" i="19"/>
  <c r="U636" i="19"/>
  <c r="T636" i="19"/>
  <c r="T635" i="19"/>
  <c r="U635" i="19" s="1"/>
  <c r="T634" i="19"/>
  <c r="U634" i="19" s="1"/>
  <c r="U633" i="19"/>
  <c r="T633" i="19"/>
  <c r="U632" i="19"/>
  <c r="T632" i="19"/>
  <c r="T631" i="19"/>
  <c r="U631" i="19" s="1"/>
  <c r="T630" i="19"/>
  <c r="U630" i="19" s="1"/>
  <c r="T629" i="19"/>
  <c r="U629" i="19" s="1"/>
  <c r="U628" i="19"/>
  <c r="T628" i="19"/>
  <c r="T627" i="19"/>
  <c r="U627" i="19" s="1"/>
  <c r="T626" i="19"/>
  <c r="U626" i="19" s="1"/>
  <c r="U625" i="19"/>
  <c r="T625" i="19"/>
  <c r="T624" i="19"/>
  <c r="U624" i="19" s="1"/>
  <c r="T623" i="19"/>
  <c r="U623" i="19" s="1"/>
  <c r="T622" i="19"/>
  <c r="U622" i="19" s="1"/>
  <c r="T621" i="19"/>
  <c r="U621" i="19" s="1"/>
  <c r="U620" i="19"/>
  <c r="T620" i="19"/>
  <c r="T619" i="19"/>
  <c r="U619" i="19" s="1"/>
  <c r="T618" i="19"/>
  <c r="U618" i="19" s="1"/>
  <c r="U617" i="19"/>
  <c r="T617" i="19"/>
  <c r="T616" i="19"/>
  <c r="U616" i="19" s="1"/>
  <c r="T615" i="19"/>
  <c r="U615" i="19" s="1"/>
  <c r="T614" i="19"/>
  <c r="U614" i="19" s="1"/>
  <c r="T613" i="19"/>
  <c r="U613" i="19" s="1"/>
  <c r="U612" i="19"/>
  <c r="T612" i="19"/>
  <c r="T611" i="19"/>
  <c r="U611" i="19" s="1"/>
  <c r="T610" i="19"/>
  <c r="U610" i="19" s="1"/>
  <c r="U609" i="19"/>
  <c r="T609" i="19"/>
  <c r="T608" i="19"/>
  <c r="U608" i="19" s="1"/>
  <c r="T607" i="19"/>
  <c r="U607" i="19" s="1"/>
  <c r="T606" i="19"/>
  <c r="U606" i="19" s="1"/>
  <c r="U605" i="19"/>
  <c r="T605" i="19"/>
  <c r="U604" i="19"/>
  <c r="T604" i="19"/>
  <c r="T603" i="19"/>
  <c r="U603" i="19" s="1"/>
  <c r="U602" i="19"/>
  <c r="T602" i="19"/>
  <c r="T601" i="19"/>
  <c r="U601" i="19" s="1"/>
  <c r="U600" i="19"/>
  <c r="T600" i="19"/>
  <c r="T599" i="19"/>
  <c r="U599" i="19" s="1"/>
  <c r="T598" i="19"/>
  <c r="U598" i="19" s="1"/>
  <c r="T597" i="19"/>
  <c r="U597" i="19" s="1"/>
  <c r="U596" i="19"/>
  <c r="T596" i="19"/>
  <c r="U595" i="19"/>
  <c r="T595" i="19"/>
  <c r="T594" i="19"/>
  <c r="U594" i="19" s="1"/>
  <c r="T593" i="19"/>
  <c r="U593" i="19" s="1"/>
  <c r="U592" i="19"/>
  <c r="T592" i="19"/>
  <c r="U591" i="19"/>
  <c r="T591" i="19"/>
  <c r="T590" i="19"/>
  <c r="U590" i="19" s="1"/>
  <c r="T589" i="19"/>
  <c r="U589" i="19" s="1"/>
  <c r="U588" i="19"/>
  <c r="T588" i="19"/>
  <c r="U587" i="19"/>
  <c r="T587" i="19"/>
  <c r="T586" i="19"/>
  <c r="U586" i="19" s="1"/>
  <c r="T585" i="19"/>
  <c r="U585" i="19" s="1"/>
  <c r="U584" i="19"/>
  <c r="T584" i="19"/>
  <c r="U583" i="19"/>
  <c r="T583" i="19"/>
  <c r="T582" i="19"/>
  <c r="U582" i="19" s="1"/>
  <c r="T581" i="19"/>
  <c r="U581" i="19" s="1"/>
  <c r="U580" i="19"/>
  <c r="T580" i="19"/>
  <c r="U579" i="19"/>
  <c r="T579" i="19"/>
  <c r="T578" i="19"/>
  <c r="U578" i="19" s="1"/>
  <c r="T577" i="19"/>
  <c r="U577" i="19" s="1"/>
  <c r="U576" i="19"/>
  <c r="T576" i="19"/>
  <c r="U575" i="19"/>
  <c r="T575" i="19"/>
  <c r="T574" i="19"/>
  <c r="U574" i="19" s="1"/>
  <c r="T573" i="19"/>
  <c r="U573" i="19" s="1"/>
  <c r="U572" i="19"/>
  <c r="T572" i="19"/>
  <c r="U571" i="19"/>
  <c r="T571" i="19"/>
  <c r="T570" i="19"/>
  <c r="U570" i="19" s="1"/>
  <c r="T569" i="19"/>
  <c r="U569" i="19" s="1"/>
  <c r="U568" i="19"/>
  <c r="T568" i="19"/>
  <c r="U567" i="19"/>
  <c r="T567" i="19"/>
  <c r="T566" i="19"/>
  <c r="U566" i="19" s="1"/>
  <c r="T565" i="19"/>
  <c r="U565" i="19" s="1"/>
  <c r="U564" i="19"/>
  <c r="T564" i="19"/>
  <c r="U563" i="19"/>
  <c r="T563" i="19"/>
  <c r="T562" i="19"/>
  <c r="U562" i="19" s="1"/>
  <c r="T561" i="19"/>
  <c r="U561" i="19" s="1"/>
  <c r="U560" i="19"/>
  <c r="T560" i="19"/>
  <c r="U559" i="19"/>
  <c r="T559" i="19"/>
  <c r="T558" i="19"/>
  <c r="U558" i="19" s="1"/>
  <c r="T557" i="19"/>
  <c r="U557" i="19" s="1"/>
  <c r="T556" i="19"/>
  <c r="U556" i="19" s="1"/>
  <c r="U555" i="19"/>
  <c r="T555" i="19"/>
  <c r="T554" i="19"/>
  <c r="U554" i="19" s="1"/>
  <c r="T553" i="19"/>
  <c r="U553" i="19" s="1"/>
  <c r="U552" i="19"/>
  <c r="T552" i="19"/>
  <c r="U551" i="19"/>
  <c r="T551" i="19"/>
  <c r="T550" i="19"/>
  <c r="U550" i="19" s="1"/>
  <c r="T549" i="19"/>
  <c r="U549" i="19" s="1"/>
  <c r="U548" i="19"/>
  <c r="T548" i="19"/>
  <c r="U547" i="19"/>
  <c r="T547" i="19"/>
  <c r="T546" i="19"/>
  <c r="U546" i="19" s="1"/>
  <c r="T545" i="19"/>
  <c r="U545" i="19" s="1"/>
  <c r="U544" i="19"/>
  <c r="T544" i="19"/>
  <c r="U543" i="19"/>
  <c r="T543" i="19"/>
  <c r="T542" i="19"/>
  <c r="U542" i="19" s="1"/>
  <c r="T541" i="19"/>
  <c r="U541" i="19" s="1"/>
  <c r="T540" i="19"/>
  <c r="U540" i="19" s="1"/>
  <c r="U539" i="19"/>
  <c r="T539" i="19"/>
  <c r="T538" i="19"/>
  <c r="U538" i="19" s="1"/>
  <c r="T537" i="19"/>
  <c r="U537" i="19" s="1"/>
  <c r="U536" i="19"/>
  <c r="T536" i="19"/>
  <c r="U535" i="19"/>
  <c r="T535" i="19"/>
  <c r="T534" i="19"/>
  <c r="U534" i="19" s="1"/>
  <c r="T533" i="19"/>
  <c r="U533" i="19" s="1"/>
  <c r="U532" i="19"/>
  <c r="T532" i="19"/>
  <c r="U531" i="19"/>
  <c r="T531" i="19"/>
  <c r="T530" i="19"/>
  <c r="U530" i="19" s="1"/>
  <c r="T529" i="19"/>
  <c r="U529" i="19" s="1"/>
  <c r="U528" i="19"/>
  <c r="T528" i="19"/>
  <c r="U527" i="19"/>
  <c r="T527" i="19"/>
  <c r="T526" i="19"/>
  <c r="U526" i="19" s="1"/>
  <c r="T525" i="19"/>
  <c r="U525" i="19" s="1"/>
  <c r="T524" i="19"/>
  <c r="U524" i="19" s="1"/>
  <c r="U523" i="19"/>
  <c r="T523" i="19"/>
  <c r="T522" i="19"/>
  <c r="U522" i="19" s="1"/>
  <c r="T521" i="19"/>
  <c r="U521" i="19" s="1"/>
  <c r="U520" i="19"/>
  <c r="T520" i="19"/>
  <c r="U519" i="19"/>
  <c r="T519" i="19"/>
  <c r="T518" i="19"/>
  <c r="U518" i="19" s="1"/>
  <c r="T517" i="19"/>
  <c r="U517" i="19" s="1"/>
  <c r="U516" i="19"/>
  <c r="T516" i="19"/>
  <c r="U515" i="19"/>
  <c r="T515" i="19"/>
  <c r="T514" i="19"/>
  <c r="U514" i="19" s="1"/>
  <c r="T513" i="19"/>
  <c r="U513" i="19" s="1"/>
  <c r="U512" i="19"/>
  <c r="T512" i="19"/>
  <c r="U511" i="19"/>
  <c r="T511" i="19"/>
  <c r="T510" i="19"/>
  <c r="U510" i="19" s="1"/>
  <c r="T509" i="19"/>
  <c r="U509" i="19" s="1"/>
  <c r="T508" i="19"/>
  <c r="U508" i="19" s="1"/>
  <c r="U507" i="19"/>
  <c r="T507" i="19"/>
  <c r="T506" i="19"/>
  <c r="U506" i="19" s="1"/>
  <c r="T505" i="19"/>
  <c r="U505" i="19" s="1"/>
  <c r="U504" i="19"/>
  <c r="T504" i="19"/>
  <c r="U503" i="19"/>
  <c r="T503" i="19"/>
  <c r="T502" i="19"/>
  <c r="U502" i="19" s="1"/>
  <c r="T501" i="19"/>
  <c r="U501" i="19" s="1"/>
  <c r="T500" i="19"/>
  <c r="U500" i="19" s="1"/>
  <c r="T499" i="19"/>
  <c r="U499" i="19" s="1"/>
  <c r="T498" i="19"/>
  <c r="U498" i="19" s="1"/>
  <c r="T497" i="19"/>
  <c r="U497" i="19" s="1"/>
  <c r="T496" i="19"/>
  <c r="U496" i="19" s="1"/>
  <c r="T495" i="19"/>
  <c r="U495" i="19" s="1"/>
  <c r="T494" i="19"/>
  <c r="U494" i="19" s="1"/>
  <c r="T493" i="19"/>
  <c r="U493" i="19" s="1"/>
  <c r="T492" i="19"/>
  <c r="U492" i="19" s="1"/>
  <c r="U491" i="19"/>
  <c r="T491" i="19"/>
  <c r="T490" i="19"/>
  <c r="U490" i="19" s="1"/>
  <c r="T489" i="19"/>
  <c r="U489" i="19" s="1"/>
  <c r="U488" i="19"/>
  <c r="T488" i="19"/>
  <c r="U487" i="19"/>
  <c r="T487" i="19"/>
  <c r="T486" i="19"/>
  <c r="U486" i="19" s="1"/>
  <c r="T485" i="19"/>
  <c r="U485" i="19" s="1"/>
  <c r="T484" i="19"/>
  <c r="U484" i="19" s="1"/>
  <c r="U483" i="19"/>
  <c r="T483" i="19"/>
  <c r="T482" i="19"/>
  <c r="U482" i="19" s="1"/>
  <c r="T481" i="19"/>
  <c r="U481" i="19" s="1"/>
  <c r="U480" i="19"/>
  <c r="T480" i="19"/>
  <c r="T479" i="19"/>
  <c r="U479" i="19" s="1"/>
  <c r="T478" i="19"/>
  <c r="U478" i="19" s="1"/>
  <c r="T477" i="19"/>
  <c r="U477" i="19" s="1"/>
  <c r="T476" i="19"/>
  <c r="U476" i="19" s="1"/>
  <c r="T475" i="19"/>
  <c r="U475" i="19" s="1"/>
  <c r="T474" i="19"/>
  <c r="U474" i="19" s="1"/>
  <c r="T473" i="19"/>
  <c r="U473" i="19" s="1"/>
  <c r="T472" i="19"/>
  <c r="U472" i="19" s="1"/>
  <c r="T471" i="19"/>
  <c r="U471" i="19" s="1"/>
  <c r="T470" i="19"/>
  <c r="U470" i="19" s="1"/>
  <c r="T469" i="19"/>
  <c r="U469" i="19" s="1"/>
  <c r="T468" i="19"/>
  <c r="U468" i="19" s="1"/>
  <c r="T467" i="19"/>
  <c r="U467" i="19" s="1"/>
  <c r="T466" i="19"/>
  <c r="U466" i="19" s="1"/>
  <c r="T465" i="19"/>
  <c r="U465" i="19" s="1"/>
  <c r="T464" i="19"/>
  <c r="U464" i="19" s="1"/>
  <c r="T463" i="19"/>
  <c r="U463" i="19" s="1"/>
  <c r="T462" i="19"/>
  <c r="U462" i="19" s="1"/>
  <c r="T461" i="19"/>
  <c r="U461" i="19" s="1"/>
  <c r="T460" i="19"/>
  <c r="U460" i="19" s="1"/>
  <c r="U459" i="19"/>
  <c r="T459" i="19"/>
  <c r="T458" i="19"/>
  <c r="U458" i="19" s="1"/>
  <c r="T457" i="19"/>
  <c r="U457" i="19" s="1"/>
  <c r="T456" i="19"/>
  <c r="U456" i="19" s="1"/>
  <c r="U455" i="19"/>
  <c r="T455" i="19"/>
  <c r="T454" i="19"/>
  <c r="U454" i="19" s="1"/>
  <c r="T453" i="19"/>
  <c r="U453" i="19" s="1"/>
  <c r="U452" i="19"/>
  <c r="T452" i="19"/>
  <c r="T451" i="19"/>
  <c r="U451" i="19" s="1"/>
  <c r="T450" i="19"/>
  <c r="U450" i="19" s="1"/>
  <c r="T449" i="19"/>
  <c r="U449" i="19" s="1"/>
  <c r="U448" i="19"/>
  <c r="T448" i="19"/>
  <c r="U447" i="19"/>
  <c r="T447" i="19"/>
  <c r="T446" i="19"/>
  <c r="U446" i="19" s="1"/>
  <c r="T445" i="19"/>
  <c r="U445" i="19" s="1"/>
  <c r="T444" i="19"/>
  <c r="U444" i="19" s="1"/>
  <c r="T443" i="19"/>
  <c r="U443" i="19" s="1"/>
  <c r="T442" i="19"/>
  <c r="U442" i="19" s="1"/>
  <c r="T441" i="19"/>
  <c r="U441" i="19" s="1"/>
  <c r="T440" i="19"/>
  <c r="U440" i="19" s="1"/>
  <c r="T439" i="19"/>
  <c r="U439" i="19" s="1"/>
  <c r="T438" i="19"/>
  <c r="U438" i="19" s="1"/>
  <c r="T437" i="19"/>
  <c r="U437" i="19" s="1"/>
  <c r="T436" i="19"/>
  <c r="U436" i="19" s="1"/>
  <c r="T435" i="19"/>
  <c r="U435" i="19" s="1"/>
  <c r="T434" i="19"/>
  <c r="U434" i="19" s="1"/>
  <c r="T433" i="19"/>
  <c r="U433" i="19" s="1"/>
  <c r="T432" i="19"/>
  <c r="U432" i="19" s="1"/>
  <c r="T431" i="19"/>
  <c r="U431" i="19" s="1"/>
  <c r="T430" i="19"/>
  <c r="U430" i="19" s="1"/>
  <c r="T429" i="19"/>
  <c r="U429" i="19" s="1"/>
  <c r="T428" i="19"/>
  <c r="U428" i="19" s="1"/>
  <c r="U427" i="19"/>
  <c r="T427" i="19"/>
  <c r="T426" i="19"/>
  <c r="U426" i="19" s="1"/>
  <c r="T425" i="19"/>
  <c r="U425" i="19" s="1"/>
  <c r="U424" i="19"/>
  <c r="T424" i="19"/>
  <c r="T423" i="19"/>
  <c r="U423" i="19" s="1"/>
  <c r="T422" i="19"/>
  <c r="U422" i="19" s="1"/>
  <c r="T421" i="19"/>
  <c r="U421" i="19" s="1"/>
  <c r="U420" i="19"/>
  <c r="T420" i="19"/>
  <c r="U419" i="19"/>
  <c r="T419" i="19"/>
  <c r="T418" i="19"/>
  <c r="U418" i="19" s="1"/>
  <c r="T417" i="19"/>
  <c r="U417" i="19" s="1"/>
  <c r="U416" i="19"/>
  <c r="T416" i="19"/>
  <c r="U415" i="19"/>
  <c r="T415" i="19"/>
  <c r="T414" i="19"/>
  <c r="U414" i="19" s="1"/>
  <c r="T413" i="19"/>
  <c r="U413" i="19" s="1"/>
  <c r="T412" i="19"/>
  <c r="U412" i="19" s="1"/>
  <c r="T411" i="19"/>
  <c r="U411" i="19" s="1"/>
  <c r="T410" i="19"/>
  <c r="U410" i="19" s="1"/>
  <c r="T409" i="19"/>
  <c r="U409" i="19" s="1"/>
  <c r="T408" i="19"/>
  <c r="U408" i="19" s="1"/>
  <c r="T407" i="19"/>
  <c r="U407" i="19" s="1"/>
  <c r="T406" i="19"/>
  <c r="U406" i="19" s="1"/>
  <c r="T405" i="19"/>
  <c r="U405" i="19" s="1"/>
  <c r="T404" i="19"/>
  <c r="U404" i="19" s="1"/>
  <c r="T403" i="19"/>
  <c r="U403" i="19" s="1"/>
  <c r="T402" i="19"/>
  <c r="U402" i="19" s="1"/>
  <c r="T401" i="19"/>
  <c r="U401" i="19" s="1"/>
  <c r="T400" i="19"/>
  <c r="U400" i="19" s="1"/>
  <c r="T399" i="19"/>
  <c r="U399" i="19" s="1"/>
  <c r="T398" i="19"/>
  <c r="U398" i="19" s="1"/>
  <c r="T397" i="19"/>
  <c r="U397" i="19" s="1"/>
  <c r="T396" i="19"/>
  <c r="U396" i="19" s="1"/>
  <c r="T395" i="19"/>
  <c r="U395" i="19" s="1"/>
  <c r="T394" i="19"/>
  <c r="U394" i="19" s="1"/>
  <c r="T393" i="19"/>
  <c r="U393" i="19" s="1"/>
  <c r="U392" i="19"/>
  <c r="T392" i="19"/>
  <c r="U391" i="19"/>
  <c r="T391" i="19"/>
  <c r="T390" i="19"/>
  <c r="U390" i="19" s="1"/>
  <c r="T389" i="19"/>
  <c r="U389" i="19" s="1"/>
  <c r="U388" i="19"/>
  <c r="T388" i="19"/>
  <c r="U387" i="19"/>
  <c r="T387" i="19"/>
  <c r="T386" i="19"/>
  <c r="U386" i="19" s="1"/>
  <c r="T385" i="19"/>
  <c r="U385" i="19" s="1"/>
  <c r="T384" i="19"/>
  <c r="U384" i="19" s="1"/>
  <c r="U383" i="19"/>
  <c r="T383" i="19"/>
  <c r="T382" i="19"/>
  <c r="U382" i="19" s="1"/>
  <c r="T381" i="19"/>
  <c r="U381" i="19" s="1"/>
  <c r="T380" i="19"/>
  <c r="U380" i="19" s="1"/>
  <c r="U379" i="19"/>
  <c r="T379" i="19"/>
  <c r="T378" i="19"/>
  <c r="U378" i="19" s="1"/>
  <c r="T377" i="19"/>
  <c r="U377" i="19" s="1"/>
  <c r="T376" i="19"/>
  <c r="U376" i="19" s="1"/>
  <c r="T375" i="19"/>
  <c r="U375" i="19" s="1"/>
  <c r="T374" i="19"/>
  <c r="U374" i="19" s="1"/>
  <c r="T373" i="19"/>
  <c r="U373" i="19" s="1"/>
  <c r="T372" i="19"/>
  <c r="U372" i="19" s="1"/>
  <c r="T371" i="19"/>
  <c r="U371" i="19" s="1"/>
  <c r="T370" i="19"/>
  <c r="U370" i="19" s="1"/>
  <c r="T369" i="19"/>
  <c r="U369" i="19" s="1"/>
  <c r="U368" i="19"/>
  <c r="T368" i="19"/>
  <c r="T367" i="19"/>
  <c r="U367" i="19" s="1"/>
  <c r="T366" i="19"/>
  <c r="U366" i="19" s="1"/>
  <c r="T365" i="19"/>
  <c r="U365" i="19" s="1"/>
  <c r="T364" i="19"/>
  <c r="U364" i="19" s="1"/>
  <c r="U363" i="19"/>
  <c r="T363" i="19"/>
  <c r="T362" i="19"/>
  <c r="U362" i="19" s="1"/>
  <c r="T361" i="19"/>
  <c r="U361" i="19" s="1"/>
  <c r="U360" i="19"/>
  <c r="T360" i="19"/>
  <c r="U359" i="19"/>
  <c r="T359" i="19"/>
  <c r="T358" i="19"/>
  <c r="U358" i="19" s="1"/>
  <c r="T357" i="19"/>
  <c r="U357" i="19" s="1"/>
  <c r="T356" i="19"/>
  <c r="U356" i="19" s="1"/>
  <c r="U355" i="19"/>
  <c r="T355" i="19"/>
  <c r="T354" i="19"/>
  <c r="U354" i="19" s="1"/>
  <c r="T353" i="19"/>
  <c r="U353" i="19" s="1"/>
  <c r="U352" i="19"/>
  <c r="T352" i="19"/>
  <c r="T351" i="19"/>
  <c r="U351" i="19" s="1"/>
  <c r="T350" i="19"/>
  <c r="U350" i="19" s="1"/>
  <c r="T349" i="19"/>
  <c r="U349" i="19" s="1"/>
  <c r="T348" i="19"/>
  <c r="U348" i="19" s="1"/>
  <c r="T347" i="19"/>
  <c r="U347" i="19" s="1"/>
  <c r="T346" i="19"/>
  <c r="U346" i="19" s="1"/>
  <c r="T345" i="19"/>
  <c r="U345" i="19" s="1"/>
  <c r="T344" i="19"/>
  <c r="U344" i="19" s="1"/>
  <c r="T343" i="19"/>
  <c r="U343" i="19" s="1"/>
  <c r="T342" i="19"/>
  <c r="U342" i="19" s="1"/>
  <c r="T341" i="19"/>
  <c r="U341" i="19" s="1"/>
  <c r="U340" i="19"/>
  <c r="T340" i="19"/>
  <c r="T339" i="19"/>
  <c r="U339" i="19" s="1"/>
  <c r="T338" i="19"/>
  <c r="U338" i="19" s="1"/>
  <c r="T337" i="19"/>
  <c r="U337" i="19" s="1"/>
  <c r="U336" i="19"/>
  <c r="T336" i="19"/>
  <c r="U335" i="19"/>
  <c r="T335" i="19"/>
  <c r="T334" i="19"/>
  <c r="U334" i="19" s="1"/>
  <c r="T333" i="19"/>
  <c r="U333" i="19" s="1"/>
  <c r="T332" i="19"/>
  <c r="U332" i="19" s="1"/>
  <c r="T331" i="19"/>
  <c r="U331" i="19" s="1"/>
  <c r="T330" i="19"/>
  <c r="U330" i="19" s="1"/>
  <c r="T329" i="19"/>
  <c r="U329" i="19" s="1"/>
  <c r="U328" i="19"/>
  <c r="T328" i="19"/>
  <c r="T327" i="19"/>
  <c r="U327" i="19" s="1"/>
  <c r="T326" i="19"/>
  <c r="U326" i="19" s="1"/>
  <c r="T325" i="19"/>
  <c r="U325" i="19" s="1"/>
  <c r="U324" i="19"/>
  <c r="T324" i="19"/>
  <c r="U323" i="19"/>
  <c r="T323" i="19"/>
  <c r="T322" i="19"/>
  <c r="U322" i="19" s="1"/>
  <c r="T321" i="19"/>
  <c r="U321" i="19" s="1"/>
  <c r="U320" i="19"/>
  <c r="T320" i="19"/>
  <c r="U319" i="19"/>
  <c r="T319" i="19"/>
  <c r="T318" i="19"/>
  <c r="U318" i="19" s="1"/>
  <c r="T317" i="19"/>
  <c r="U317" i="19" s="1"/>
  <c r="T316" i="19"/>
  <c r="U316" i="19" s="1"/>
  <c r="T315" i="19"/>
  <c r="U315" i="19" s="1"/>
  <c r="T314" i="19"/>
  <c r="U314" i="19" s="1"/>
  <c r="T313" i="19"/>
  <c r="U313" i="19" s="1"/>
  <c r="T312" i="19"/>
  <c r="U312" i="19" s="1"/>
  <c r="T311" i="19"/>
  <c r="U311" i="19" s="1"/>
  <c r="T310" i="19"/>
  <c r="U310" i="19" s="1"/>
  <c r="T309" i="19"/>
  <c r="U309" i="19" s="1"/>
  <c r="U308" i="19"/>
  <c r="T308" i="19"/>
  <c r="U307" i="19"/>
  <c r="T307" i="19"/>
  <c r="T306" i="19"/>
  <c r="U306" i="19" s="1"/>
  <c r="T305" i="19"/>
  <c r="U305" i="19" s="1"/>
  <c r="T304" i="19"/>
  <c r="U304" i="19" s="1"/>
  <c r="U303" i="19"/>
  <c r="T303" i="19"/>
  <c r="T302" i="19"/>
  <c r="U302" i="19" s="1"/>
  <c r="T301" i="19"/>
  <c r="U301" i="19" s="1"/>
  <c r="T300" i="19"/>
  <c r="U300" i="19" s="1"/>
  <c r="T299" i="19"/>
  <c r="U299" i="19" s="1"/>
  <c r="T298" i="19"/>
  <c r="U298" i="19" s="1"/>
  <c r="T297" i="19"/>
  <c r="U297" i="19" s="1"/>
  <c r="T296" i="19"/>
  <c r="U296" i="19" s="1"/>
  <c r="T295" i="19"/>
  <c r="U295" i="19" s="1"/>
  <c r="T294" i="19"/>
  <c r="U294" i="19" s="1"/>
  <c r="T293" i="19"/>
  <c r="U293" i="19" s="1"/>
  <c r="T292" i="19"/>
  <c r="U292" i="19" s="1"/>
  <c r="U291" i="19"/>
  <c r="T291" i="19"/>
  <c r="T290" i="19"/>
  <c r="U290" i="19" s="1"/>
  <c r="T289" i="19"/>
  <c r="U289" i="19" s="1"/>
  <c r="U288" i="19"/>
  <c r="T288" i="19"/>
  <c r="T287" i="19"/>
  <c r="U287" i="19" s="1"/>
  <c r="T286" i="19"/>
  <c r="U286" i="19" s="1"/>
  <c r="T285" i="19"/>
  <c r="U285" i="19" s="1"/>
  <c r="T284" i="19"/>
  <c r="U284" i="19" s="1"/>
  <c r="T283" i="19"/>
  <c r="U283" i="19" s="1"/>
  <c r="T282" i="19"/>
  <c r="U282" i="19" s="1"/>
  <c r="T281" i="19"/>
  <c r="U281" i="19" s="1"/>
  <c r="T280" i="19"/>
  <c r="U280" i="19" s="1"/>
  <c r="T279" i="19"/>
  <c r="U279" i="19" s="1"/>
  <c r="T278" i="19"/>
  <c r="U278" i="19" s="1"/>
  <c r="T277" i="19"/>
  <c r="U277" i="19" s="1"/>
  <c r="T276" i="19"/>
  <c r="U276" i="19" s="1"/>
  <c r="T275" i="19"/>
  <c r="U275" i="19" s="1"/>
  <c r="U274" i="19"/>
  <c r="T274" i="19"/>
  <c r="T273" i="19"/>
  <c r="U273" i="19" s="1"/>
  <c r="T272" i="19"/>
  <c r="U272" i="19" s="1"/>
  <c r="T271" i="19"/>
  <c r="U271" i="19" s="1"/>
  <c r="T270" i="19"/>
  <c r="U270" i="19" s="1"/>
  <c r="T269" i="19"/>
  <c r="U269" i="19" s="1"/>
  <c r="U268" i="19"/>
  <c r="T268" i="19"/>
  <c r="U267" i="19"/>
  <c r="T267" i="19"/>
  <c r="T266" i="19"/>
  <c r="U266" i="19" s="1"/>
  <c r="T265" i="19"/>
  <c r="U265" i="19" s="1"/>
  <c r="T264" i="19"/>
  <c r="U264" i="19" s="1"/>
  <c r="T263" i="19"/>
  <c r="U263" i="19" s="1"/>
  <c r="T262" i="19"/>
  <c r="U262" i="19" s="1"/>
  <c r="T261" i="19"/>
  <c r="U261" i="19" s="1"/>
  <c r="T260" i="19"/>
  <c r="U260" i="19" s="1"/>
  <c r="T259" i="19"/>
  <c r="U259" i="19" s="1"/>
  <c r="T258" i="19"/>
  <c r="U258" i="19" s="1"/>
  <c r="T257" i="19"/>
  <c r="U257" i="19" s="1"/>
  <c r="T256" i="19"/>
  <c r="U256" i="19" s="1"/>
  <c r="T255" i="19"/>
  <c r="U255" i="19" s="1"/>
  <c r="T254" i="19"/>
  <c r="U254" i="19" s="1"/>
  <c r="T253" i="19"/>
  <c r="U253" i="19" s="1"/>
  <c r="T252" i="19"/>
  <c r="U252" i="19" s="1"/>
  <c r="T251" i="19"/>
  <c r="U251" i="19" s="1"/>
  <c r="T250" i="19"/>
  <c r="U250" i="19" s="1"/>
  <c r="U249" i="19"/>
  <c r="T249" i="19"/>
  <c r="T248" i="19"/>
  <c r="U248" i="19" s="1"/>
  <c r="T247" i="19"/>
  <c r="U247" i="19" s="1"/>
  <c r="T246" i="19"/>
  <c r="U246" i="19" s="1"/>
  <c r="T245" i="19"/>
  <c r="U245" i="19" s="1"/>
  <c r="T244" i="19"/>
  <c r="U244" i="19" s="1"/>
  <c r="T243" i="19"/>
  <c r="U243" i="19" s="1"/>
  <c r="T242" i="19"/>
  <c r="U242" i="19" s="1"/>
  <c r="U241" i="19"/>
  <c r="T241" i="19"/>
  <c r="T240" i="19"/>
  <c r="U240" i="19" s="1"/>
  <c r="T239" i="19"/>
  <c r="U239" i="19" s="1"/>
  <c r="T238" i="19"/>
  <c r="U238" i="19" s="1"/>
  <c r="T237" i="19"/>
  <c r="U237" i="19" s="1"/>
  <c r="T236" i="19"/>
  <c r="U236" i="19" s="1"/>
  <c r="T235" i="19"/>
  <c r="U235" i="19" s="1"/>
  <c r="T234" i="19"/>
  <c r="U234" i="19" s="1"/>
  <c r="U233" i="19"/>
  <c r="T233" i="19"/>
  <c r="T232" i="19"/>
  <c r="U232" i="19" s="1"/>
  <c r="T231" i="19"/>
  <c r="U231" i="19" s="1"/>
  <c r="T230" i="19"/>
  <c r="U230" i="19" s="1"/>
  <c r="T229" i="19"/>
  <c r="U229" i="19" s="1"/>
  <c r="T228" i="19"/>
  <c r="U228" i="19" s="1"/>
  <c r="T227" i="19"/>
  <c r="U227" i="19" s="1"/>
  <c r="T226" i="19"/>
  <c r="U226" i="19" s="1"/>
  <c r="T225" i="19"/>
  <c r="U225" i="19" s="1"/>
  <c r="T224" i="19"/>
  <c r="U224" i="19" s="1"/>
  <c r="T223" i="19"/>
  <c r="U223" i="19" s="1"/>
  <c r="T222" i="19"/>
  <c r="U222" i="19" s="1"/>
  <c r="T221" i="19"/>
  <c r="U221" i="19" s="1"/>
  <c r="T220" i="19"/>
  <c r="U220" i="19" s="1"/>
  <c r="T219" i="19"/>
  <c r="U219" i="19" s="1"/>
  <c r="T218" i="19"/>
  <c r="U218" i="19" s="1"/>
  <c r="U217" i="19"/>
  <c r="T217" i="19"/>
  <c r="T216" i="19"/>
  <c r="U216" i="19" s="1"/>
  <c r="T215" i="19"/>
  <c r="U215" i="19" s="1"/>
  <c r="T214" i="19"/>
  <c r="U214" i="19" s="1"/>
  <c r="T213" i="19"/>
  <c r="U213" i="19" s="1"/>
  <c r="T212" i="19"/>
  <c r="U212" i="19" s="1"/>
  <c r="T211" i="19"/>
  <c r="U211" i="19" s="1"/>
  <c r="T210" i="19"/>
  <c r="U210" i="19" s="1"/>
  <c r="U209" i="19"/>
  <c r="T209" i="19"/>
  <c r="T208" i="19"/>
  <c r="U208" i="19" s="1"/>
  <c r="T207" i="19"/>
  <c r="U207" i="19" s="1"/>
  <c r="T206" i="19"/>
  <c r="U206" i="19" s="1"/>
  <c r="T205" i="19"/>
  <c r="U205" i="19" s="1"/>
  <c r="T204" i="19"/>
  <c r="U204" i="19" s="1"/>
  <c r="T203" i="19"/>
  <c r="U203" i="19" s="1"/>
  <c r="T202" i="19"/>
  <c r="U202" i="19" s="1"/>
  <c r="U201" i="19"/>
  <c r="T201" i="19"/>
  <c r="T200" i="19"/>
  <c r="U200" i="19" s="1"/>
  <c r="T199" i="19"/>
  <c r="U199" i="19" s="1"/>
  <c r="T198" i="19"/>
  <c r="U198" i="19" s="1"/>
  <c r="T197" i="19"/>
  <c r="U197" i="19" s="1"/>
  <c r="T196" i="19"/>
  <c r="U196" i="19" s="1"/>
  <c r="T195" i="19"/>
  <c r="U195" i="19" s="1"/>
  <c r="T194" i="19"/>
  <c r="U194" i="19" s="1"/>
  <c r="T193" i="19"/>
  <c r="U193" i="19" s="1"/>
  <c r="T192" i="19"/>
  <c r="U192" i="19" s="1"/>
  <c r="T191" i="19"/>
  <c r="U191" i="19" s="1"/>
  <c r="T190" i="19"/>
  <c r="U190" i="19" s="1"/>
  <c r="T189" i="19"/>
  <c r="U189" i="19" s="1"/>
  <c r="T188" i="19"/>
  <c r="U188" i="19" s="1"/>
  <c r="T187" i="19"/>
  <c r="U187" i="19" s="1"/>
  <c r="T186" i="19"/>
  <c r="U186" i="19" s="1"/>
  <c r="U185" i="19"/>
  <c r="T185" i="19"/>
  <c r="T184" i="19"/>
  <c r="U184" i="19" s="1"/>
  <c r="T183" i="19"/>
  <c r="U183" i="19" s="1"/>
  <c r="T182" i="19"/>
  <c r="U182" i="19" s="1"/>
  <c r="T181" i="19"/>
  <c r="U181" i="19" s="1"/>
  <c r="T180" i="19"/>
  <c r="U180" i="19" s="1"/>
  <c r="T179" i="19"/>
  <c r="U179" i="19" s="1"/>
  <c r="T178" i="19"/>
  <c r="U178" i="19" s="1"/>
  <c r="U177" i="19"/>
  <c r="T177" i="19"/>
  <c r="T176" i="19"/>
  <c r="U176" i="19" s="1"/>
  <c r="T175" i="19"/>
  <c r="U175" i="19" s="1"/>
  <c r="T174" i="19"/>
  <c r="U174" i="19" s="1"/>
  <c r="T173" i="19"/>
  <c r="U173" i="19" s="1"/>
  <c r="T172" i="19"/>
  <c r="U172" i="19" s="1"/>
  <c r="T171" i="19"/>
  <c r="U171" i="19" s="1"/>
  <c r="T170" i="19"/>
  <c r="U170" i="19" s="1"/>
  <c r="U169" i="19"/>
  <c r="T169" i="19"/>
  <c r="T168" i="19"/>
  <c r="U168" i="19" s="1"/>
  <c r="T167" i="19"/>
  <c r="U167" i="19" s="1"/>
  <c r="T166" i="19"/>
  <c r="U166" i="19" s="1"/>
  <c r="T165" i="19"/>
  <c r="U165" i="19" s="1"/>
  <c r="T164" i="19"/>
  <c r="U164" i="19" s="1"/>
  <c r="T163" i="19"/>
  <c r="U163" i="19" s="1"/>
  <c r="T162" i="19"/>
  <c r="U162" i="19" s="1"/>
  <c r="T161" i="19"/>
  <c r="U161" i="19" s="1"/>
  <c r="T160" i="19"/>
  <c r="U160" i="19" s="1"/>
  <c r="T159" i="19"/>
  <c r="U159" i="19" s="1"/>
  <c r="T158" i="19"/>
  <c r="U158" i="19" s="1"/>
  <c r="T157" i="19"/>
  <c r="U157" i="19" s="1"/>
  <c r="T156" i="19"/>
  <c r="U156" i="19" s="1"/>
  <c r="T155" i="19"/>
  <c r="U155" i="19" s="1"/>
  <c r="T154" i="19"/>
  <c r="U154" i="19" s="1"/>
  <c r="U153" i="19"/>
  <c r="T153" i="19"/>
  <c r="T152" i="19"/>
  <c r="U152" i="19" s="1"/>
  <c r="T151" i="19"/>
  <c r="U151" i="19" s="1"/>
  <c r="T150" i="19"/>
  <c r="U150" i="19" s="1"/>
  <c r="T149" i="19"/>
  <c r="U149" i="19" s="1"/>
  <c r="T148" i="19"/>
  <c r="U148" i="19" s="1"/>
  <c r="T147" i="19"/>
  <c r="U147" i="19" s="1"/>
  <c r="T146" i="19"/>
  <c r="U146" i="19" s="1"/>
  <c r="U145" i="19"/>
  <c r="T145" i="19"/>
  <c r="T144" i="19"/>
  <c r="U144" i="19" s="1"/>
  <c r="T143" i="19"/>
  <c r="U143" i="19" s="1"/>
  <c r="T142" i="19"/>
  <c r="U142" i="19" s="1"/>
  <c r="T141" i="19"/>
  <c r="U141" i="19" s="1"/>
  <c r="T140" i="19"/>
  <c r="U140" i="19" s="1"/>
  <c r="T139" i="19"/>
  <c r="U139" i="19" s="1"/>
  <c r="T138" i="19"/>
  <c r="U138" i="19" s="1"/>
  <c r="U137" i="19"/>
  <c r="T137" i="19"/>
  <c r="T136" i="19"/>
  <c r="U136" i="19" s="1"/>
  <c r="T135" i="19"/>
  <c r="U135" i="19" s="1"/>
  <c r="T134" i="19"/>
  <c r="U134" i="19" s="1"/>
  <c r="T133" i="19"/>
  <c r="U133" i="19" s="1"/>
  <c r="T132" i="19"/>
  <c r="U132" i="19" s="1"/>
  <c r="T131" i="19"/>
  <c r="U131" i="19" s="1"/>
  <c r="T130" i="19"/>
  <c r="U130" i="19" s="1"/>
  <c r="T129" i="19"/>
  <c r="U129" i="19" s="1"/>
  <c r="T128" i="19"/>
  <c r="U128" i="19" s="1"/>
  <c r="T127" i="19"/>
  <c r="U127" i="19" s="1"/>
  <c r="T126" i="19"/>
  <c r="U126" i="19" s="1"/>
  <c r="T125" i="19"/>
  <c r="U125" i="19" s="1"/>
  <c r="T124" i="19"/>
  <c r="U124" i="19" s="1"/>
  <c r="T123" i="19"/>
  <c r="U123" i="19" s="1"/>
  <c r="T122" i="19"/>
  <c r="U122" i="19" s="1"/>
  <c r="U121" i="19"/>
  <c r="T121" i="19"/>
  <c r="T120" i="19"/>
  <c r="U120" i="19" s="1"/>
  <c r="T119" i="19"/>
  <c r="U119" i="19" s="1"/>
  <c r="T118" i="19"/>
  <c r="U118" i="19" s="1"/>
  <c r="T117" i="19"/>
  <c r="U117" i="19" s="1"/>
  <c r="T116" i="19"/>
  <c r="U116" i="19" s="1"/>
  <c r="T115" i="19"/>
  <c r="U115" i="19" s="1"/>
  <c r="T114" i="19"/>
  <c r="U114" i="19" s="1"/>
  <c r="U113" i="19"/>
  <c r="T113" i="19"/>
  <c r="T112" i="19"/>
  <c r="U112" i="19" s="1"/>
  <c r="T111" i="19"/>
  <c r="U111" i="19" s="1"/>
  <c r="T110" i="19"/>
  <c r="U110" i="19" s="1"/>
  <c r="T109" i="19"/>
  <c r="U109" i="19" s="1"/>
  <c r="T108" i="19"/>
  <c r="U108" i="19" s="1"/>
  <c r="T107" i="19"/>
  <c r="U107" i="19" s="1"/>
  <c r="T106" i="19"/>
  <c r="U106" i="19" s="1"/>
  <c r="U105" i="19"/>
  <c r="T105" i="19"/>
  <c r="T104" i="19"/>
  <c r="U104" i="19" s="1"/>
  <c r="T103" i="19"/>
  <c r="U103" i="19" s="1"/>
  <c r="T102" i="19"/>
  <c r="U102" i="19" s="1"/>
  <c r="T101" i="19"/>
  <c r="U101" i="19" s="1"/>
  <c r="T100" i="19"/>
  <c r="U100" i="19" s="1"/>
  <c r="T99" i="19"/>
  <c r="U99" i="19" s="1"/>
  <c r="T98" i="19"/>
  <c r="U98" i="19" s="1"/>
  <c r="T97" i="19"/>
  <c r="U97" i="19" s="1"/>
  <c r="T96" i="19"/>
  <c r="U96" i="19" s="1"/>
  <c r="T95" i="19"/>
  <c r="U95" i="19" s="1"/>
  <c r="T94" i="19"/>
  <c r="U94" i="19" s="1"/>
  <c r="T93" i="19"/>
  <c r="U93" i="19" s="1"/>
  <c r="T92" i="19"/>
  <c r="U92" i="19" s="1"/>
  <c r="T91" i="19"/>
  <c r="U91" i="19" s="1"/>
  <c r="T90" i="19"/>
  <c r="U90" i="19" s="1"/>
  <c r="U89" i="19"/>
  <c r="T89" i="19"/>
  <c r="T88" i="19"/>
  <c r="U88" i="19" s="1"/>
  <c r="T87" i="19"/>
  <c r="U87" i="19" s="1"/>
  <c r="T86" i="19"/>
  <c r="U86" i="19" s="1"/>
  <c r="T85" i="19"/>
  <c r="U85" i="19" s="1"/>
  <c r="T84" i="19"/>
  <c r="U84" i="19" s="1"/>
  <c r="T83" i="19"/>
  <c r="U83" i="19" s="1"/>
  <c r="T82" i="19"/>
  <c r="U82" i="19" s="1"/>
  <c r="U81" i="19"/>
  <c r="T81" i="19"/>
  <c r="T80" i="19"/>
  <c r="U80" i="19" s="1"/>
  <c r="T79" i="19"/>
  <c r="U79" i="19" s="1"/>
  <c r="T78" i="19"/>
  <c r="U78" i="19" s="1"/>
  <c r="T77" i="19"/>
  <c r="U77" i="19" s="1"/>
  <c r="T76" i="19"/>
  <c r="U76" i="19" s="1"/>
  <c r="T75" i="19"/>
  <c r="U75" i="19" s="1"/>
  <c r="T74" i="19"/>
  <c r="U74" i="19" s="1"/>
  <c r="U73" i="19"/>
  <c r="T73" i="19"/>
  <c r="T72" i="19"/>
  <c r="U72" i="19" s="1"/>
  <c r="T71" i="19"/>
  <c r="U71" i="19" s="1"/>
  <c r="T70" i="19"/>
  <c r="U70" i="19" s="1"/>
  <c r="T69" i="19"/>
  <c r="U69" i="19" s="1"/>
  <c r="T68" i="19"/>
  <c r="U68" i="19" s="1"/>
  <c r="T67" i="19"/>
  <c r="U67" i="19" s="1"/>
  <c r="T66" i="19"/>
  <c r="U66" i="19" s="1"/>
  <c r="T65" i="19"/>
  <c r="U65" i="19" s="1"/>
  <c r="T64" i="19"/>
  <c r="U64" i="19" s="1"/>
  <c r="T63" i="19"/>
  <c r="U63" i="19" s="1"/>
  <c r="T62" i="19"/>
  <c r="U62" i="19" s="1"/>
  <c r="T61" i="19"/>
  <c r="U61" i="19" s="1"/>
  <c r="T60" i="19"/>
  <c r="U60" i="19" s="1"/>
  <c r="T59" i="19"/>
  <c r="U59" i="19" s="1"/>
  <c r="T58" i="19"/>
  <c r="U58" i="19" s="1"/>
  <c r="U57" i="19"/>
  <c r="T57" i="19"/>
  <c r="T56" i="19"/>
  <c r="U56" i="19" s="1"/>
  <c r="T55" i="19"/>
  <c r="U55" i="19" s="1"/>
  <c r="T54" i="19"/>
  <c r="U54" i="19" s="1"/>
  <c r="T53" i="19"/>
  <c r="U53" i="19" s="1"/>
  <c r="T52" i="19"/>
  <c r="U52" i="19" s="1"/>
  <c r="T51" i="19"/>
  <c r="U51" i="19" s="1"/>
  <c r="T50" i="19"/>
  <c r="U50" i="19" s="1"/>
  <c r="U49" i="19"/>
  <c r="T49" i="19"/>
  <c r="T48" i="19"/>
  <c r="U48" i="19" s="1"/>
  <c r="T47" i="19"/>
  <c r="U47" i="19" s="1"/>
  <c r="T46" i="19"/>
  <c r="U46" i="19" s="1"/>
  <c r="T45" i="19"/>
  <c r="U45" i="19" s="1"/>
  <c r="T44" i="19"/>
  <c r="U44" i="19" s="1"/>
  <c r="T43" i="19"/>
  <c r="U43" i="19" s="1"/>
  <c r="T42" i="19"/>
  <c r="U42" i="19" s="1"/>
  <c r="U41" i="19"/>
  <c r="T41" i="19"/>
  <c r="T40" i="19"/>
  <c r="U40" i="19" s="1"/>
  <c r="T39" i="19"/>
  <c r="U39" i="19" s="1"/>
  <c r="T38" i="19"/>
  <c r="U38" i="19" s="1"/>
  <c r="T37" i="19"/>
  <c r="U37" i="19" s="1"/>
  <c r="T36" i="19"/>
  <c r="U36" i="19" s="1"/>
  <c r="T35" i="19"/>
  <c r="U35" i="19" s="1"/>
  <c r="T34" i="19"/>
  <c r="U34" i="19" s="1"/>
  <c r="T33" i="19"/>
  <c r="U33" i="19" s="1"/>
  <c r="T32" i="19"/>
  <c r="U32" i="19" s="1"/>
  <c r="T31" i="19"/>
  <c r="U31" i="19" s="1"/>
  <c r="T30" i="19"/>
  <c r="U30" i="19" s="1"/>
  <c r="T29" i="19"/>
  <c r="U29" i="19" s="1"/>
  <c r="T28" i="19"/>
  <c r="U28" i="19" s="1"/>
  <c r="T27" i="19"/>
  <c r="U27" i="19" s="1"/>
  <c r="T26" i="19"/>
  <c r="U26" i="19" s="1"/>
  <c r="U25" i="19"/>
  <c r="T25" i="19"/>
  <c r="T24" i="19"/>
  <c r="U24" i="19" s="1"/>
  <c r="T23" i="19"/>
  <c r="U23" i="19" s="1"/>
  <c r="T22" i="19"/>
  <c r="U22" i="19" s="1"/>
  <c r="T21" i="19"/>
  <c r="U21" i="19" s="1"/>
  <c r="T20" i="19"/>
  <c r="U20" i="19" s="1"/>
  <c r="T19" i="19"/>
  <c r="U19" i="19" s="1"/>
  <c r="T18" i="19"/>
  <c r="U18" i="19" s="1"/>
  <c r="U17" i="19"/>
  <c r="T17" i="19"/>
  <c r="T16" i="19"/>
  <c r="U16" i="19" s="1"/>
  <c r="T15" i="19"/>
  <c r="U15" i="19" s="1"/>
  <c r="T14" i="19"/>
  <c r="U14" i="19" s="1"/>
  <c r="AY13" i="19"/>
  <c r="U13" i="19"/>
  <c r="T13" i="19"/>
  <c r="AY12" i="19"/>
  <c r="T12" i="19"/>
  <c r="U12" i="19" s="1"/>
  <c r="AY11" i="19"/>
  <c r="T11" i="19"/>
  <c r="U11" i="19" s="1"/>
  <c r="T10" i="19"/>
  <c r="U10" i="19" s="1"/>
  <c r="U9" i="19"/>
  <c r="T9" i="19"/>
  <c r="U8" i="19"/>
  <c r="T8" i="19"/>
  <c r="T934" i="18"/>
  <c r="U934" i="18" s="1"/>
  <c r="T933" i="18"/>
  <c r="U933" i="18" s="1"/>
  <c r="T932" i="18"/>
  <c r="U932" i="18" s="1"/>
  <c r="U931" i="18"/>
  <c r="T931" i="18"/>
  <c r="T930" i="18"/>
  <c r="U930" i="18" s="1"/>
  <c r="U929" i="18"/>
  <c r="T929" i="18"/>
  <c r="T928" i="18"/>
  <c r="U928" i="18" s="1"/>
  <c r="T927" i="18"/>
  <c r="U927" i="18" s="1"/>
  <c r="T926" i="18"/>
  <c r="U926" i="18" s="1"/>
  <c r="T925" i="18"/>
  <c r="U925" i="18" s="1"/>
  <c r="T924" i="18"/>
  <c r="U924" i="18" s="1"/>
  <c r="U923" i="18"/>
  <c r="T923" i="18"/>
  <c r="T922" i="18"/>
  <c r="U922" i="18" s="1"/>
  <c r="T921" i="18"/>
  <c r="U921" i="18" s="1"/>
  <c r="T920" i="18"/>
  <c r="U920" i="18" s="1"/>
  <c r="U919" i="18"/>
  <c r="T919" i="18"/>
  <c r="T918" i="18"/>
  <c r="U918" i="18" s="1"/>
  <c r="T917" i="18"/>
  <c r="U917" i="18" s="1"/>
  <c r="T916" i="18"/>
  <c r="U916" i="18" s="1"/>
  <c r="U915" i="18"/>
  <c r="T915" i="18"/>
  <c r="T914" i="18"/>
  <c r="U914" i="18" s="1"/>
  <c r="U913" i="18"/>
  <c r="T913" i="18"/>
  <c r="T912" i="18"/>
  <c r="U912" i="18" s="1"/>
  <c r="T911" i="18"/>
  <c r="U911" i="18" s="1"/>
  <c r="T910" i="18"/>
  <c r="U910" i="18" s="1"/>
  <c r="T909" i="18"/>
  <c r="U909" i="18" s="1"/>
  <c r="T908" i="18"/>
  <c r="U908" i="18" s="1"/>
  <c r="U907" i="18"/>
  <c r="T907" i="18"/>
  <c r="T906" i="18"/>
  <c r="U906" i="18" s="1"/>
  <c r="T905" i="18"/>
  <c r="U905" i="18" s="1"/>
  <c r="T904" i="18"/>
  <c r="U904" i="18" s="1"/>
  <c r="T903" i="18"/>
  <c r="U903" i="18" s="1"/>
  <c r="T902" i="18"/>
  <c r="U902" i="18" s="1"/>
  <c r="U901" i="18"/>
  <c r="T901" i="18"/>
  <c r="T900" i="18"/>
  <c r="U900" i="18" s="1"/>
  <c r="U899" i="18"/>
  <c r="T899" i="18"/>
  <c r="T898" i="18"/>
  <c r="U898" i="18" s="1"/>
  <c r="U897" i="18"/>
  <c r="T897" i="18"/>
  <c r="T896" i="18"/>
  <c r="U896" i="18" s="1"/>
  <c r="T895" i="18"/>
  <c r="U895" i="18" s="1"/>
  <c r="T894" i="18"/>
  <c r="U894" i="18" s="1"/>
  <c r="T893" i="18"/>
  <c r="U893" i="18" s="1"/>
  <c r="T892" i="18"/>
  <c r="U892" i="18" s="1"/>
  <c r="U891" i="18"/>
  <c r="T891" i="18"/>
  <c r="T890" i="18"/>
  <c r="U890" i="18" s="1"/>
  <c r="T889" i="18"/>
  <c r="U889" i="18" s="1"/>
  <c r="T888" i="18"/>
  <c r="U888" i="18" s="1"/>
  <c r="T887" i="18"/>
  <c r="U887" i="18" s="1"/>
  <c r="T886" i="18"/>
  <c r="U886" i="18" s="1"/>
  <c r="U885" i="18"/>
  <c r="T885" i="18"/>
  <c r="T884" i="18"/>
  <c r="U884" i="18" s="1"/>
  <c r="U883" i="18"/>
  <c r="T883" i="18"/>
  <c r="T882" i="18"/>
  <c r="U882" i="18" s="1"/>
  <c r="U881" i="18"/>
  <c r="T881" i="18"/>
  <c r="T880" i="18"/>
  <c r="U880" i="18" s="1"/>
  <c r="T879" i="18"/>
  <c r="U879" i="18" s="1"/>
  <c r="T878" i="18"/>
  <c r="U878" i="18" s="1"/>
  <c r="T877" i="18"/>
  <c r="U877" i="18" s="1"/>
  <c r="T876" i="18"/>
  <c r="U876" i="18" s="1"/>
  <c r="U875" i="18"/>
  <c r="T875" i="18"/>
  <c r="T874" i="18"/>
  <c r="U874" i="18" s="1"/>
  <c r="T873" i="18"/>
  <c r="U873" i="18" s="1"/>
  <c r="T872" i="18"/>
  <c r="U872" i="18" s="1"/>
  <c r="U871" i="18"/>
  <c r="T871" i="18"/>
  <c r="T870" i="18"/>
  <c r="U870" i="18" s="1"/>
  <c r="U869" i="18"/>
  <c r="T869" i="18"/>
  <c r="T868" i="18"/>
  <c r="U868" i="18" s="1"/>
  <c r="U867" i="18"/>
  <c r="T867" i="18"/>
  <c r="T866" i="18"/>
  <c r="U866" i="18" s="1"/>
  <c r="U865" i="18"/>
  <c r="T865" i="18"/>
  <c r="T864" i="18"/>
  <c r="U864" i="18" s="1"/>
  <c r="T863" i="18"/>
  <c r="U863" i="18" s="1"/>
  <c r="T862" i="18"/>
  <c r="U862" i="18" s="1"/>
  <c r="T861" i="18"/>
  <c r="U861" i="18" s="1"/>
  <c r="T860" i="18"/>
  <c r="U860" i="18" s="1"/>
  <c r="U859" i="18"/>
  <c r="T859" i="18"/>
  <c r="T858" i="18"/>
  <c r="U858" i="18" s="1"/>
  <c r="T857" i="18"/>
  <c r="U857" i="18" s="1"/>
  <c r="T856" i="18"/>
  <c r="U856" i="18" s="1"/>
  <c r="T855" i="18"/>
  <c r="U855" i="18" s="1"/>
  <c r="T854" i="18"/>
  <c r="U854" i="18" s="1"/>
  <c r="U853" i="18"/>
  <c r="T853" i="18"/>
  <c r="T852" i="18"/>
  <c r="U852" i="18" s="1"/>
  <c r="U851" i="18"/>
  <c r="T851" i="18"/>
  <c r="T850" i="18"/>
  <c r="U850" i="18" s="1"/>
  <c r="U849" i="18"/>
  <c r="T849" i="18"/>
  <c r="T848" i="18"/>
  <c r="U848" i="18" s="1"/>
  <c r="T847" i="18"/>
  <c r="U847" i="18" s="1"/>
  <c r="T846" i="18"/>
  <c r="U846" i="18" s="1"/>
  <c r="T845" i="18"/>
  <c r="U845" i="18" s="1"/>
  <c r="T844" i="18"/>
  <c r="U844" i="18" s="1"/>
  <c r="U843" i="18"/>
  <c r="T843" i="18"/>
  <c r="T842" i="18"/>
  <c r="U842" i="18" s="1"/>
  <c r="T841" i="18"/>
  <c r="U841" i="18" s="1"/>
  <c r="T840" i="18"/>
  <c r="U840" i="18" s="1"/>
  <c r="U839" i="18"/>
  <c r="T839" i="18"/>
  <c r="T838" i="18"/>
  <c r="U838" i="18" s="1"/>
  <c r="U837" i="18"/>
  <c r="T837" i="18"/>
  <c r="T836" i="18"/>
  <c r="U836" i="18" s="1"/>
  <c r="U835" i="18"/>
  <c r="T835" i="18"/>
  <c r="T834" i="18"/>
  <c r="U834" i="18" s="1"/>
  <c r="U833" i="18"/>
  <c r="T833" i="18"/>
  <c r="T832" i="18"/>
  <c r="U832" i="18" s="1"/>
  <c r="T831" i="18"/>
  <c r="U831" i="18" s="1"/>
  <c r="T830" i="18"/>
  <c r="U830" i="18" s="1"/>
  <c r="T829" i="18"/>
  <c r="U829" i="18" s="1"/>
  <c r="T828" i="18"/>
  <c r="U828" i="18" s="1"/>
  <c r="U827" i="18"/>
  <c r="T827" i="18"/>
  <c r="T826" i="18"/>
  <c r="U826" i="18" s="1"/>
  <c r="T825" i="18"/>
  <c r="U825" i="18" s="1"/>
  <c r="T824" i="18"/>
  <c r="U824" i="18" s="1"/>
  <c r="U823" i="18"/>
  <c r="T823" i="18"/>
  <c r="T822" i="18"/>
  <c r="U822" i="18" s="1"/>
  <c r="U821" i="18"/>
  <c r="T821" i="18"/>
  <c r="T820" i="18"/>
  <c r="U820" i="18" s="1"/>
  <c r="U819" i="18"/>
  <c r="T819" i="18"/>
  <c r="T818" i="18"/>
  <c r="U818" i="18" s="1"/>
  <c r="U817" i="18"/>
  <c r="T817" i="18"/>
  <c r="T816" i="18"/>
  <c r="U816" i="18" s="1"/>
  <c r="T815" i="18"/>
  <c r="U815" i="18" s="1"/>
  <c r="T814" i="18"/>
  <c r="U814" i="18" s="1"/>
  <c r="T813" i="18"/>
  <c r="U813" i="18" s="1"/>
  <c r="T812" i="18"/>
  <c r="U812" i="18" s="1"/>
  <c r="U811" i="18"/>
  <c r="T811" i="18"/>
  <c r="T810" i="18"/>
  <c r="U810" i="18" s="1"/>
  <c r="T809" i="18"/>
  <c r="U809" i="18" s="1"/>
  <c r="T808" i="18"/>
  <c r="U808" i="18" s="1"/>
  <c r="U807" i="18"/>
  <c r="T807" i="18"/>
  <c r="T806" i="18"/>
  <c r="U806" i="18" s="1"/>
  <c r="U805" i="18"/>
  <c r="T805" i="18"/>
  <c r="T804" i="18"/>
  <c r="U804" i="18" s="1"/>
  <c r="U803" i="18"/>
  <c r="T803" i="18"/>
  <c r="T802" i="18"/>
  <c r="U802" i="18" s="1"/>
  <c r="U801" i="18"/>
  <c r="T801" i="18"/>
  <c r="T800" i="18"/>
  <c r="U800" i="18" s="1"/>
  <c r="T799" i="18"/>
  <c r="U799" i="18" s="1"/>
  <c r="T798" i="18"/>
  <c r="U798" i="18" s="1"/>
  <c r="T797" i="18"/>
  <c r="U797" i="18" s="1"/>
  <c r="T796" i="18"/>
  <c r="U796" i="18" s="1"/>
  <c r="U795" i="18"/>
  <c r="T795" i="18"/>
  <c r="T794" i="18"/>
  <c r="U794" i="18" s="1"/>
  <c r="T793" i="18"/>
  <c r="U793" i="18" s="1"/>
  <c r="T792" i="18"/>
  <c r="U792" i="18" s="1"/>
  <c r="T791" i="18"/>
  <c r="U791" i="18" s="1"/>
  <c r="T790" i="18"/>
  <c r="U790" i="18" s="1"/>
  <c r="U789" i="18"/>
  <c r="T789" i="18"/>
  <c r="T788" i="18"/>
  <c r="U788" i="18" s="1"/>
  <c r="U787" i="18"/>
  <c r="T787" i="18"/>
  <c r="T786" i="18"/>
  <c r="U786" i="18" s="1"/>
  <c r="U785" i="18"/>
  <c r="T785" i="18"/>
  <c r="T784" i="18"/>
  <c r="U784" i="18" s="1"/>
  <c r="T783" i="18"/>
  <c r="U783" i="18" s="1"/>
  <c r="T782" i="18"/>
  <c r="U782" i="18" s="1"/>
  <c r="T781" i="18"/>
  <c r="U781" i="18" s="1"/>
  <c r="T780" i="18"/>
  <c r="U780" i="18" s="1"/>
  <c r="U779" i="18"/>
  <c r="T779" i="18"/>
  <c r="T778" i="18"/>
  <c r="U778" i="18" s="1"/>
  <c r="T777" i="18"/>
  <c r="U777" i="18" s="1"/>
  <c r="T776" i="18"/>
  <c r="U776" i="18" s="1"/>
  <c r="T775" i="18"/>
  <c r="U775" i="18" s="1"/>
  <c r="T774" i="18"/>
  <c r="U774" i="18" s="1"/>
  <c r="U773" i="18"/>
  <c r="T773" i="18"/>
  <c r="T772" i="18"/>
  <c r="U772" i="18" s="1"/>
  <c r="U771" i="18"/>
  <c r="T771" i="18"/>
  <c r="T770" i="18"/>
  <c r="U770" i="18" s="1"/>
  <c r="U769" i="18"/>
  <c r="T769" i="18"/>
  <c r="T768" i="18"/>
  <c r="U768" i="18" s="1"/>
  <c r="T767" i="18"/>
  <c r="U767" i="18" s="1"/>
  <c r="T766" i="18"/>
  <c r="U766" i="18" s="1"/>
  <c r="T765" i="18"/>
  <c r="U765" i="18" s="1"/>
  <c r="T764" i="18"/>
  <c r="U764" i="18" s="1"/>
  <c r="U763" i="18"/>
  <c r="T763" i="18"/>
  <c r="T762" i="18"/>
  <c r="U762" i="18" s="1"/>
  <c r="T761" i="18"/>
  <c r="U761" i="18" s="1"/>
  <c r="T760" i="18"/>
  <c r="U760" i="18" s="1"/>
  <c r="T759" i="18"/>
  <c r="U759" i="18" s="1"/>
  <c r="T758" i="18"/>
  <c r="U758" i="18" s="1"/>
  <c r="U757" i="18"/>
  <c r="T757" i="18"/>
  <c r="T756" i="18"/>
  <c r="U756" i="18" s="1"/>
  <c r="U755" i="18"/>
  <c r="T755" i="18"/>
  <c r="T754" i="18"/>
  <c r="U754" i="18" s="1"/>
  <c r="U753" i="18"/>
  <c r="T753" i="18"/>
  <c r="T752" i="18"/>
  <c r="U752" i="18" s="1"/>
  <c r="T751" i="18"/>
  <c r="U751" i="18" s="1"/>
  <c r="T750" i="18"/>
  <c r="U750" i="18" s="1"/>
  <c r="T749" i="18"/>
  <c r="U749" i="18" s="1"/>
  <c r="T748" i="18"/>
  <c r="U748" i="18" s="1"/>
  <c r="U747" i="18"/>
  <c r="T747" i="18"/>
  <c r="T746" i="18"/>
  <c r="U746" i="18" s="1"/>
  <c r="T745" i="18"/>
  <c r="U745" i="18" s="1"/>
  <c r="T744" i="18"/>
  <c r="U744" i="18" s="1"/>
  <c r="U743" i="18"/>
  <c r="T743" i="18"/>
  <c r="T742" i="18"/>
  <c r="U742" i="18" s="1"/>
  <c r="U741" i="18"/>
  <c r="T741" i="18"/>
  <c r="T740" i="18"/>
  <c r="U740" i="18" s="1"/>
  <c r="U739" i="18"/>
  <c r="T739" i="18"/>
  <c r="T738" i="18"/>
  <c r="U738" i="18" s="1"/>
  <c r="U737" i="18"/>
  <c r="T737" i="18"/>
  <c r="T736" i="18"/>
  <c r="U736" i="18" s="1"/>
  <c r="T735" i="18"/>
  <c r="U735" i="18" s="1"/>
  <c r="T734" i="18"/>
  <c r="U734" i="18" s="1"/>
  <c r="T733" i="18"/>
  <c r="U733" i="18" s="1"/>
  <c r="T732" i="18"/>
  <c r="U732" i="18" s="1"/>
  <c r="U731" i="18"/>
  <c r="T731" i="18"/>
  <c r="T730" i="18"/>
  <c r="U730" i="18" s="1"/>
  <c r="T729" i="18"/>
  <c r="U729" i="18" s="1"/>
  <c r="T728" i="18"/>
  <c r="U728" i="18" s="1"/>
  <c r="T727" i="18"/>
  <c r="U727" i="18" s="1"/>
  <c r="T726" i="18"/>
  <c r="U726" i="18" s="1"/>
  <c r="U725" i="18"/>
  <c r="T725" i="18"/>
  <c r="T724" i="18"/>
  <c r="U724" i="18" s="1"/>
  <c r="U723" i="18"/>
  <c r="T723" i="18"/>
  <c r="T722" i="18"/>
  <c r="U722" i="18" s="1"/>
  <c r="U721" i="18"/>
  <c r="T721" i="18"/>
  <c r="T720" i="18"/>
  <c r="U720" i="18" s="1"/>
  <c r="T719" i="18"/>
  <c r="U719" i="18" s="1"/>
  <c r="T718" i="18"/>
  <c r="U718" i="18" s="1"/>
  <c r="T717" i="18"/>
  <c r="U717" i="18" s="1"/>
  <c r="T716" i="18"/>
  <c r="U716" i="18" s="1"/>
  <c r="U715" i="18"/>
  <c r="T715" i="18"/>
  <c r="T714" i="18"/>
  <c r="U714" i="18" s="1"/>
  <c r="T713" i="18"/>
  <c r="U713" i="18" s="1"/>
  <c r="T712" i="18"/>
  <c r="U712" i="18" s="1"/>
  <c r="U711" i="18"/>
  <c r="T711" i="18"/>
  <c r="T710" i="18"/>
  <c r="U710" i="18" s="1"/>
  <c r="U709" i="18"/>
  <c r="T709" i="18"/>
  <c r="T708" i="18"/>
  <c r="U708" i="18" s="1"/>
  <c r="U707" i="18"/>
  <c r="T707" i="18"/>
  <c r="T706" i="18"/>
  <c r="U706" i="18" s="1"/>
  <c r="U705" i="18"/>
  <c r="T705" i="18"/>
  <c r="T704" i="18"/>
  <c r="U704" i="18" s="1"/>
  <c r="T703" i="18"/>
  <c r="U703" i="18" s="1"/>
  <c r="T702" i="18"/>
  <c r="U702" i="18" s="1"/>
  <c r="T701" i="18"/>
  <c r="U701" i="18" s="1"/>
  <c r="T700" i="18"/>
  <c r="U700" i="18" s="1"/>
  <c r="U699" i="18"/>
  <c r="T699" i="18"/>
  <c r="T698" i="18"/>
  <c r="U698" i="18" s="1"/>
  <c r="T697" i="18"/>
  <c r="U697" i="18" s="1"/>
  <c r="T696" i="18"/>
  <c r="U696" i="18" s="1"/>
  <c r="U695" i="18"/>
  <c r="T695" i="18"/>
  <c r="T694" i="18"/>
  <c r="U694" i="18" s="1"/>
  <c r="U693" i="18"/>
  <c r="T693" i="18"/>
  <c r="T692" i="18"/>
  <c r="U692" i="18" s="1"/>
  <c r="U691" i="18"/>
  <c r="T691" i="18"/>
  <c r="T690" i="18"/>
  <c r="U690" i="18" s="1"/>
  <c r="U689" i="18"/>
  <c r="T689" i="18"/>
  <c r="T688" i="18"/>
  <c r="U688" i="18" s="1"/>
  <c r="T687" i="18"/>
  <c r="U687" i="18" s="1"/>
  <c r="T686" i="18"/>
  <c r="U686" i="18" s="1"/>
  <c r="T685" i="18"/>
  <c r="U685" i="18" s="1"/>
  <c r="T684" i="18"/>
  <c r="U684" i="18" s="1"/>
  <c r="U683" i="18"/>
  <c r="T683" i="18"/>
  <c r="T682" i="18"/>
  <c r="U682" i="18" s="1"/>
  <c r="T681" i="18"/>
  <c r="U681" i="18" s="1"/>
  <c r="T680" i="18"/>
  <c r="U680" i="18" s="1"/>
  <c r="U679" i="18"/>
  <c r="T679" i="18"/>
  <c r="T678" i="18"/>
  <c r="U678" i="18" s="1"/>
  <c r="T677" i="18"/>
  <c r="U677" i="18" s="1"/>
  <c r="T676" i="18"/>
  <c r="U676" i="18" s="1"/>
  <c r="U675" i="18"/>
  <c r="T675" i="18"/>
  <c r="T674" i="18"/>
  <c r="U674" i="18" s="1"/>
  <c r="U673" i="18"/>
  <c r="T673" i="18"/>
  <c r="T672" i="18"/>
  <c r="U672" i="18" s="1"/>
  <c r="T671" i="18"/>
  <c r="U671" i="18" s="1"/>
  <c r="T670" i="18"/>
  <c r="U670" i="18" s="1"/>
  <c r="T669" i="18"/>
  <c r="U669" i="18" s="1"/>
  <c r="T668" i="18"/>
  <c r="U668" i="18" s="1"/>
  <c r="U667" i="18"/>
  <c r="T667" i="18"/>
  <c r="T666" i="18"/>
  <c r="U666" i="18" s="1"/>
  <c r="T665" i="18"/>
  <c r="U665" i="18" s="1"/>
  <c r="T664" i="18"/>
  <c r="U664" i="18" s="1"/>
  <c r="U663" i="18"/>
  <c r="T663" i="18"/>
  <c r="T662" i="18"/>
  <c r="U662" i="18" s="1"/>
  <c r="T661" i="18"/>
  <c r="U661" i="18" s="1"/>
  <c r="T660" i="18"/>
  <c r="U660" i="18" s="1"/>
  <c r="U659" i="18"/>
  <c r="T659" i="18"/>
  <c r="T658" i="18"/>
  <c r="U658" i="18" s="1"/>
  <c r="U657" i="18"/>
  <c r="T657" i="18"/>
  <c r="T656" i="18"/>
  <c r="U656" i="18" s="1"/>
  <c r="T655" i="18"/>
  <c r="U655" i="18" s="1"/>
  <c r="T654" i="18"/>
  <c r="U654" i="18" s="1"/>
  <c r="T653" i="18"/>
  <c r="U653" i="18" s="1"/>
  <c r="T652" i="18"/>
  <c r="U652" i="18" s="1"/>
  <c r="U651" i="18"/>
  <c r="T651" i="18"/>
  <c r="T650" i="18"/>
  <c r="U650" i="18" s="1"/>
  <c r="T649" i="18"/>
  <c r="U649" i="18" s="1"/>
  <c r="T648" i="18"/>
  <c r="U648" i="18" s="1"/>
  <c r="U647" i="18"/>
  <c r="T647" i="18"/>
  <c r="T646" i="18"/>
  <c r="U646" i="18" s="1"/>
  <c r="T645" i="18"/>
  <c r="U645" i="18" s="1"/>
  <c r="T644" i="18"/>
  <c r="U644" i="18" s="1"/>
  <c r="U643" i="18"/>
  <c r="T643" i="18"/>
  <c r="T642" i="18"/>
  <c r="U642" i="18" s="1"/>
  <c r="U641" i="18"/>
  <c r="T641" i="18"/>
  <c r="T640" i="18"/>
  <c r="U640" i="18" s="1"/>
  <c r="T639" i="18"/>
  <c r="U639" i="18" s="1"/>
  <c r="T638" i="18"/>
  <c r="U638" i="18" s="1"/>
  <c r="T637" i="18"/>
  <c r="U637" i="18" s="1"/>
  <c r="T636" i="18"/>
  <c r="U636" i="18" s="1"/>
  <c r="U635" i="18"/>
  <c r="T635" i="18"/>
  <c r="T634" i="18"/>
  <c r="U634" i="18" s="1"/>
  <c r="T633" i="18"/>
  <c r="U633" i="18" s="1"/>
  <c r="T632" i="18"/>
  <c r="U632" i="18" s="1"/>
  <c r="U631" i="18"/>
  <c r="T631" i="18"/>
  <c r="T630" i="18"/>
  <c r="U630" i="18" s="1"/>
  <c r="T629" i="18"/>
  <c r="U629" i="18" s="1"/>
  <c r="T628" i="18"/>
  <c r="U628" i="18" s="1"/>
  <c r="U627" i="18"/>
  <c r="T627" i="18"/>
  <c r="T626" i="18"/>
  <c r="U626" i="18" s="1"/>
  <c r="U625" i="18"/>
  <c r="T625" i="18"/>
  <c r="T624" i="18"/>
  <c r="U624" i="18" s="1"/>
  <c r="T623" i="18"/>
  <c r="U623" i="18" s="1"/>
  <c r="T622" i="18"/>
  <c r="U622" i="18" s="1"/>
  <c r="T621" i="18"/>
  <c r="U621" i="18" s="1"/>
  <c r="T620" i="18"/>
  <c r="U620" i="18" s="1"/>
  <c r="U619" i="18"/>
  <c r="T619" i="18"/>
  <c r="T618" i="18"/>
  <c r="U618" i="18" s="1"/>
  <c r="T617" i="18"/>
  <c r="U617" i="18" s="1"/>
  <c r="T616" i="18"/>
  <c r="U616" i="18" s="1"/>
  <c r="U615" i="18"/>
  <c r="T615" i="18"/>
  <c r="T614" i="18"/>
  <c r="U614" i="18" s="1"/>
  <c r="T613" i="18"/>
  <c r="U613" i="18" s="1"/>
  <c r="T612" i="18"/>
  <c r="U612" i="18" s="1"/>
  <c r="U611" i="18"/>
  <c r="T611" i="18"/>
  <c r="T610" i="18"/>
  <c r="U610" i="18" s="1"/>
  <c r="U609" i="18"/>
  <c r="T609" i="18"/>
  <c r="T608" i="18"/>
  <c r="U608" i="18" s="1"/>
  <c r="T607" i="18"/>
  <c r="U607" i="18" s="1"/>
  <c r="T606" i="18"/>
  <c r="U606" i="18" s="1"/>
  <c r="T605" i="18"/>
  <c r="U605" i="18" s="1"/>
  <c r="T604" i="18"/>
  <c r="U604" i="18" s="1"/>
  <c r="U603" i="18"/>
  <c r="T603" i="18"/>
  <c r="T602" i="18"/>
  <c r="U602" i="18" s="1"/>
  <c r="T601" i="18"/>
  <c r="U601" i="18" s="1"/>
  <c r="T600" i="18"/>
  <c r="U600" i="18" s="1"/>
  <c r="U599" i="18"/>
  <c r="T599" i="18"/>
  <c r="T598" i="18"/>
  <c r="U598" i="18" s="1"/>
  <c r="T597" i="18"/>
  <c r="U597" i="18" s="1"/>
  <c r="T596" i="18"/>
  <c r="U596" i="18" s="1"/>
  <c r="U595" i="18"/>
  <c r="T595" i="18"/>
  <c r="U594" i="18"/>
  <c r="T594" i="18"/>
  <c r="U593" i="18"/>
  <c r="T593" i="18"/>
  <c r="T592" i="18"/>
  <c r="U592" i="18" s="1"/>
  <c r="U591" i="18"/>
  <c r="T591" i="18"/>
  <c r="T590" i="18"/>
  <c r="U590" i="18" s="1"/>
  <c r="U589" i="18"/>
  <c r="T589" i="18"/>
  <c r="T588" i="18"/>
  <c r="U588" i="18" s="1"/>
  <c r="U587" i="18"/>
  <c r="T587" i="18"/>
  <c r="T586" i="18"/>
  <c r="U586" i="18" s="1"/>
  <c r="U585" i="18"/>
  <c r="T585" i="18"/>
  <c r="T584" i="18"/>
  <c r="U584" i="18" s="1"/>
  <c r="U583" i="18"/>
  <c r="T583" i="18"/>
  <c r="U582" i="18"/>
  <c r="T582" i="18"/>
  <c r="U581" i="18"/>
  <c r="T581" i="18"/>
  <c r="T580" i="18"/>
  <c r="U580" i="18" s="1"/>
  <c r="U579" i="18"/>
  <c r="T579" i="18"/>
  <c r="T578" i="18"/>
  <c r="U578" i="18" s="1"/>
  <c r="U577" i="18"/>
  <c r="T577" i="18"/>
  <c r="T576" i="18"/>
  <c r="U576" i="18" s="1"/>
  <c r="U575" i="18"/>
  <c r="T575" i="18"/>
  <c r="U574" i="18"/>
  <c r="T574" i="18"/>
  <c r="U573" i="18"/>
  <c r="T573" i="18"/>
  <c r="T572" i="18"/>
  <c r="U572" i="18" s="1"/>
  <c r="U571" i="18"/>
  <c r="T571" i="18"/>
  <c r="T570" i="18"/>
  <c r="U570" i="18" s="1"/>
  <c r="U569" i="18"/>
  <c r="T569" i="18"/>
  <c r="T568" i="18"/>
  <c r="U568" i="18" s="1"/>
  <c r="U567" i="18"/>
  <c r="T567" i="18"/>
  <c r="U566" i="18"/>
  <c r="T566" i="18"/>
  <c r="U565" i="18"/>
  <c r="T565" i="18"/>
  <c r="T564" i="18"/>
  <c r="U564" i="18" s="1"/>
  <c r="U563" i="18"/>
  <c r="T563" i="18"/>
  <c r="U562" i="18"/>
  <c r="T562" i="18"/>
  <c r="U561" i="18"/>
  <c r="T561" i="18"/>
  <c r="T560" i="18"/>
  <c r="U560" i="18" s="1"/>
  <c r="U559" i="18"/>
  <c r="T559" i="18"/>
  <c r="T558" i="18"/>
  <c r="U558" i="18" s="1"/>
  <c r="U557" i="18"/>
  <c r="T557" i="18"/>
  <c r="T556" i="18"/>
  <c r="U556" i="18" s="1"/>
  <c r="U555" i="18"/>
  <c r="T555" i="18"/>
  <c r="T554" i="18"/>
  <c r="U554" i="18" s="1"/>
  <c r="U553" i="18"/>
  <c r="T553" i="18"/>
  <c r="T552" i="18"/>
  <c r="U552" i="18" s="1"/>
  <c r="U551" i="18"/>
  <c r="T551" i="18"/>
  <c r="U550" i="18"/>
  <c r="T550" i="18"/>
  <c r="U549" i="18"/>
  <c r="T549" i="18"/>
  <c r="T548" i="18"/>
  <c r="U548" i="18" s="1"/>
  <c r="U547" i="18"/>
  <c r="T547" i="18"/>
  <c r="T546" i="18"/>
  <c r="U546" i="18" s="1"/>
  <c r="U545" i="18"/>
  <c r="T545" i="18"/>
  <c r="T544" i="18"/>
  <c r="U544" i="18" s="1"/>
  <c r="U543" i="18"/>
  <c r="T543" i="18"/>
  <c r="U542" i="18"/>
  <c r="T542" i="18"/>
  <c r="U541" i="18"/>
  <c r="T541" i="18"/>
  <c r="T540" i="18"/>
  <c r="U540" i="18" s="1"/>
  <c r="U539" i="18"/>
  <c r="T539" i="18"/>
  <c r="T538" i="18"/>
  <c r="U538" i="18" s="1"/>
  <c r="U537" i="18"/>
  <c r="T537" i="18"/>
  <c r="T536" i="18"/>
  <c r="U536" i="18" s="1"/>
  <c r="U535" i="18"/>
  <c r="T535" i="18"/>
  <c r="U534" i="18"/>
  <c r="T534" i="18"/>
  <c r="U533" i="18"/>
  <c r="T533" i="18"/>
  <c r="T532" i="18"/>
  <c r="U532" i="18" s="1"/>
  <c r="U531" i="18"/>
  <c r="T531" i="18"/>
  <c r="U530" i="18"/>
  <c r="T530" i="18"/>
  <c r="U529" i="18"/>
  <c r="T529" i="18"/>
  <c r="T528" i="18"/>
  <c r="U528" i="18" s="1"/>
  <c r="U527" i="18"/>
  <c r="T527" i="18"/>
  <c r="T526" i="18"/>
  <c r="U526" i="18" s="1"/>
  <c r="U525" i="18"/>
  <c r="T525" i="18"/>
  <c r="T524" i="18"/>
  <c r="U524" i="18" s="1"/>
  <c r="U523" i="18"/>
  <c r="T523" i="18"/>
  <c r="T522" i="18"/>
  <c r="U522" i="18" s="1"/>
  <c r="U521" i="18"/>
  <c r="T521" i="18"/>
  <c r="T520" i="18"/>
  <c r="U520" i="18" s="1"/>
  <c r="U519" i="18"/>
  <c r="T519" i="18"/>
  <c r="U518" i="18"/>
  <c r="T518" i="18"/>
  <c r="U517" i="18"/>
  <c r="T517" i="18"/>
  <c r="T516" i="18"/>
  <c r="U516" i="18" s="1"/>
  <c r="U515" i="18"/>
  <c r="T515" i="18"/>
  <c r="T514" i="18"/>
  <c r="U514" i="18" s="1"/>
  <c r="U513" i="18"/>
  <c r="T513" i="18"/>
  <c r="T512" i="18"/>
  <c r="U512" i="18" s="1"/>
  <c r="U511" i="18"/>
  <c r="T511" i="18"/>
  <c r="U510" i="18"/>
  <c r="T510" i="18"/>
  <c r="U509" i="18"/>
  <c r="T509" i="18"/>
  <c r="T508" i="18"/>
  <c r="U508" i="18" s="1"/>
  <c r="U507" i="18"/>
  <c r="T507" i="18"/>
  <c r="T506" i="18"/>
  <c r="U506" i="18" s="1"/>
  <c r="U505" i="18"/>
  <c r="T505" i="18"/>
  <c r="T504" i="18"/>
  <c r="U504" i="18" s="1"/>
  <c r="U503" i="18"/>
  <c r="T503" i="18"/>
  <c r="U502" i="18"/>
  <c r="T502" i="18"/>
  <c r="U501" i="18"/>
  <c r="T501" i="18"/>
  <c r="T500" i="18"/>
  <c r="U500" i="18" s="1"/>
  <c r="U499" i="18"/>
  <c r="T499" i="18"/>
  <c r="U498" i="18"/>
  <c r="T498" i="18"/>
  <c r="U497" i="18"/>
  <c r="T497" i="18"/>
  <c r="T496" i="18"/>
  <c r="U496" i="18" s="1"/>
  <c r="U495" i="18"/>
  <c r="T495" i="18"/>
  <c r="U494" i="18"/>
  <c r="T494" i="18"/>
  <c r="U493" i="18"/>
  <c r="T493" i="18"/>
  <c r="T492" i="18"/>
  <c r="U492" i="18" s="1"/>
  <c r="U491" i="18"/>
  <c r="T491" i="18"/>
  <c r="T490" i="18"/>
  <c r="U490" i="18" s="1"/>
  <c r="U489" i="18"/>
  <c r="T489" i="18"/>
  <c r="T488" i="18"/>
  <c r="U488" i="18" s="1"/>
  <c r="U487" i="18"/>
  <c r="T487" i="18"/>
  <c r="U486" i="18"/>
  <c r="T486" i="18"/>
  <c r="U485" i="18"/>
  <c r="T485" i="18"/>
  <c r="T484" i="18"/>
  <c r="U484" i="18" s="1"/>
  <c r="U483" i="18"/>
  <c r="T483" i="18"/>
  <c r="T482" i="18"/>
  <c r="U482" i="18" s="1"/>
  <c r="U481" i="18"/>
  <c r="T481" i="18"/>
  <c r="T480" i="18"/>
  <c r="U480" i="18" s="1"/>
  <c r="U479" i="18"/>
  <c r="T479" i="18"/>
  <c r="U478" i="18"/>
  <c r="T478" i="18"/>
  <c r="U477" i="18"/>
  <c r="T477" i="18"/>
  <c r="T476" i="18"/>
  <c r="U476" i="18" s="1"/>
  <c r="U475" i="18"/>
  <c r="T475" i="18"/>
  <c r="T474" i="18"/>
  <c r="U474" i="18" s="1"/>
  <c r="U473" i="18"/>
  <c r="T473" i="18"/>
  <c r="T472" i="18"/>
  <c r="U472" i="18" s="1"/>
  <c r="U471" i="18"/>
  <c r="T471" i="18"/>
  <c r="U470" i="18"/>
  <c r="T470" i="18"/>
  <c r="U469" i="18"/>
  <c r="T469" i="18"/>
  <c r="T468" i="18"/>
  <c r="U468" i="18" s="1"/>
  <c r="U467" i="18"/>
  <c r="T467" i="18"/>
  <c r="U466" i="18"/>
  <c r="T466" i="18"/>
  <c r="U465" i="18"/>
  <c r="T465" i="18"/>
  <c r="T464" i="18"/>
  <c r="U464" i="18" s="1"/>
  <c r="U463" i="18"/>
  <c r="T463" i="18"/>
  <c r="T462" i="18"/>
  <c r="U462" i="18" s="1"/>
  <c r="U461" i="18"/>
  <c r="T461" i="18"/>
  <c r="T460" i="18"/>
  <c r="U460" i="18" s="1"/>
  <c r="U459" i="18"/>
  <c r="T459" i="18"/>
  <c r="T458" i="18"/>
  <c r="U458" i="18" s="1"/>
  <c r="U457" i="18"/>
  <c r="T457" i="18"/>
  <c r="T456" i="18"/>
  <c r="U456" i="18" s="1"/>
  <c r="U455" i="18"/>
  <c r="T455" i="18"/>
  <c r="U454" i="18"/>
  <c r="T454" i="18"/>
  <c r="U453" i="18"/>
  <c r="T453" i="18"/>
  <c r="T452" i="18"/>
  <c r="U452" i="18" s="1"/>
  <c r="U451" i="18"/>
  <c r="T451" i="18"/>
  <c r="T450" i="18"/>
  <c r="U450" i="18" s="1"/>
  <c r="U449" i="18"/>
  <c r="T449" i="18"/>
  <c r="T448" i="18"/>
  <c r="U448" i="18" s="1"/>
  <c r="U447" i="18"/>
  <c r="T447" i="18"/>
  <c r="U446" i="18"/>
  <c r="T446" i="18"/>
  <c r="U445" i="18"/>
  <c r="T445" i="18"/>
  <c r="T444" i="18"/>
  <c r="U444" i="18" s="1"/>
  <c r="U443" i="18"/>
  <c r="T443" i="18"/>
  <c r="T442" i="18"/>
  <c r="U442" i="18" s="1"/>
  <c r="U441" i="18"/>
  <c r="T441" i="18"/>
  <c r="T440" i="18"/>
  <c r="U440" i="18" s="1"/>
  <c r="U439" i="18"/>
  <c r="T439" i="18"/>
  <c r="U438" i="18"/>
  <c r="T438" i="18"/>
  <c r="U437" i="18"/>
  <c r="T437" i="18"/>
  <c r="T436" i="18"/>
  <c r="U436" i="18" s="1"/>
  <c r="U435" i="18"/>
  <c r="T435" i="18"/>
  <c r="U434" i="18"/>
  <c r="T434" i="18"/>
  <c r="U433" i="18"/>
  <c r="T433" i="18"/>
  <c r="T432" i="18"/>
  <c r="U432" i="18" s="1"/>
  <c r="U431" i="18"/>
  <c r="T431" i="18"/>
  <c r="T430" i="18"/>
  <c r="U430" i="18" s="1"/>
  <c r="U429" i="18"/>
  <c r="T429" i="18"/>
  <c r="T428" i="18"/>
  <c r="U428" i="18" s="1"/>
  <c r="U427" i="18"/>
  <c r="T427" i="18"/>
  <c r="T426" i="18"/>
  <c r="U426" i="18" s="1"/>
  <c r="U425" i="18"/>
  <c r="T425" i="18"/>
  <c r="T424" i="18"/>
  <c r="U424" i="18" s="1"/>
  <c r="U423" i="18"/>
  <c r="T423" i="18"/>
  <c r="U422" i="18"/>
  <c r="T422" i="18"/>
  <c r="T421" i="18"/>
  <c r="U421" i="18" s="1"/>
  <c r="T420" i="18"/>
  <c r="U420" i="18" s="1"/>
  <c r="U419" i="18"/>
  <c r="T419" i="18"/>
  <c r="T418" i="18"/>
  <c r="U418" i="18" s="1"/>
  <c r="T417" i="18"/>
  <c r="U417" i="18" s="1"/>
  <c r="T416" i="18"/>
  <c r="U416" i="18" s="1"/>
  <c r="U415" i="18"/>
  <c r="T415" i="18"/>
  <c r="U414" i="18"/>
  <c r="T414" i="18"/>
  <c r="U413" i="18"/>
  <c r="T413" i="18"/>
  <c r="T412" i="18"/>
  <c r="U412" i="18" s="1"/>
  <c r="U411" i="18"/>
  <c r="T411" i="18"/>
  <c r="T410" i="18"/>
  <c r="U410" i="18" s="1"/>
  <c r="T409" i="18"/>
  <c r="U409" i="18" s="1"/>
  <c r="T408" i="18"/>
  <c r="U408" i="18" s="1"/>
  <c r="U407" i="18"/>
  <c r="T407" i="18"/>
  <c r="U406" i="18"/>
  <c r="T406" i="18"/>
  <c r="U405" i="18"/>
  <c r="T405" i="18"/>
  <c r="T404" i="18"/>
  <c r="U404" i="18" s="1"/>
  <c r="U403" i="18"/>
  <c r="T403" i="18"/>
  <c r="U402" i="18"/>
  <c r="T402" i="18"/>
  <c r="T401" i="18"/>
  <c r="U401" i="18" s="1"/>
  <c r="T400" i="18"/>
  <c r="U400" i="18" s="1"/>
  <c r="U399" i="18"/>
  <c r="T399" i="18"/>
  <c r="U398" i="18"/>
  <c r="T398" i="18"/>
  <c r="U397" i="18"/>
  <c r="T397" i="18"/>
  <c r="T396" i="18"/>
  <c r="U396" i="18" s="1"/>
  <c r="U395" i="18"/>
  <c r="T395" i="18"/>
  <c r="T394" i="18"/>
  <c r="U394" i="18" s="1"/>
  <c r="U393" i="18"/>
  <c r="T393" i="18"/>
  <c r="T392" i="18"/>
  <c r="U392" i="18" s="1"/>
  <c r="U391" i="18"/>
  <c r="T391" i="18"/>
  <c r="U390" i="18"/>
  <c r="T390" i="18"/>
  <c r="T389" i="18"/>
  <c r="U389" i="18" s="1"/>
  <c r="T388" i="18"/>
  <c r="U388" i="18" s="1"/>
  <c r="U387" i="18"/>
  <c r="T387" i="18"/>
  <c r="T386" i="18"/>
  <c r="U386" i="18" s="1"/>
  <c r="T385" i="18"/>
  <c r="U385" i="18" s="1"/>
  <c r="T384" i="18"/>
  <c r="U384" i="18" s="1"/>
  <c r="U383" i="18"/>
  <c r="T383" i="18"/>
  <c r="U382" i="18"/>
  <c r="T382" i="18"/>
  <c r="U381" i="18"/>
  <c r="T381" i="18"/>
  <c r="T380" i="18"/>
  <c r="U380" i="18" s="1"/>
  <c r="U379" i="18"/>
  <c r="T379" i="18"/>
  <c r="T378" i="18"/>
  <c r="U378" i="18" s="1"/>
  <c r="T377" i="18"/>
  <c r="U377" i="18" s="1"/>
  <c r="T376" i="18"/>
  <c r="U376" i="18" s="1"/>
  <c r="U375" i="18"/>
  <c r="T375" i="18"/>
  <c r="U374" i="18"/>
  <c r="T374" i="18"/>
  <c r="U373" i="18"/>
  <c r="T373" i="18"/>
  <c r="T372" i="18"/>
  <c r="U372" i="18" s="1"/>
  <c r="U371" i="18"/>
  <c r="T371" i="18"/>
  <c r="U370" i="18"/>
  <c r="T370" i="18"/>
  <c r="T369" i="18"/>
  <c r="U369" i="18" s="1"/>
  <c r="T368" i="18"/>
  <c r="U368" i="18" s="1"/>
  <c r="U367" i="18"/>
  <c r="T367" i="18"/>
  <c r="T366" i="18"/>
  <c r="U366" i="18" s="1"/>
  <c r="U365" i="18"/>
  <c r="T365" i="18"/>
  <c r="T364" i="18"/>
  <c r="U364" i="18" s="1"/>
  <c r="U363" i="18"/>
  <c r="T363" i="18"/>
  <c r="T362" i="18"/>
  <c r="U362" i="18" s="1"/>
  <c r="U361" i="18"/>
  <c r="T361" i="18"/>
  <c r="T360" i="18"/>
  <c r="U360" i="18" s="1"/>
  <c r="U359" i="18"/>
  <c r="T359" i="18"/>
  <c r="U358" i="18"/>
  <c r="T358" i="18"/>
  <c r="T357" i="18"/>
  <c r="U357" i="18" s="1"/>
  <c r="T356" i="18"/>
  <c r="U356" i="18" s="1"/>
  <c r="U355" i="18"/>
  <c r="T355" i="18"/>
  <c r="T354" i="18"/>
  <c r="U354" i="18" s="1"/>
  <c r="T353" i="18"/>
  <c r="U353" i="18" s="1"/>
  <c r="T352" i="18"/>
  <c r="U352" i="18" s="1"/>
  <c r="U351" i="18"/>
  <c r="T351" i="18"/>
  <c r="U350" i="18"/>
  <c r="T350" i="18"/>
  <c r="U349" i="18"/>
  <c r="T349" i="18"/>
  <c r="T348" i="18"/>
  <c r="U348" i="18" s="1"/>
  <c r="U347" i="18"/>
  <c r="T347" i="18"/>
  <c r="T346" i="18"/>
  <c r="U346" i="18" s="1"/>
  <c r="T345" i="18"/>
  <c r="U345" i="18" s="1"/>
  <c r="T344" i="18"/>
  <c r="U344" i="18" s="1"/>
  <c r="U343" i="18"/>
  <c r="T343" i="18"/>
  <c r="U342" i="18"/>
  <c r="T342" i="18"/>
  <c r="U341" i="18"/>
  <c r="T341" i="18"/>
  <c r="T340" i="18"/>
  <c r="U340" i="18" s="1"/>
  <c r="U339" i="18"/>
  <c r="T339" i="18"/>
  <c r="U338" i="18"/>
  <c r="T338" i="18"/>
  <c r="T337" i="18"/>
  <c r="U337" i="18" s="1"/>
  <c r="T336" i="18"/>
  <c r="U336" i="18" s="1"/>
  <c r="U335" i="18"/>
  <c r="T335" i="18"/>
  <c r="U334" i="18"/>
  <c r="T334" i="18"/>
  <c r="T333" i="18"/>
  <c r="U333" i="18" s="1"/>
  <c r="T332" i="18"/>
  <c r="U332" i="18" s="1"/>
  <c r="U331" i="18"/>
  <c r="T331" i="18"/>
  <c r="U330" i="18"/>
  <c r="T330" i="18"/>
  <c r="T329" i="18"/>
  <c r="U329" i="18" s="1"/>
  <c r="T328" i="18"/>
  <c r="U328" i="18" s="1"/>
  <c r="U327" i="18"/>
  <c r="T327" i="18"/>
  <c r="U326" i="18"/>
  <c r="T326" i="18"/>
  <c r="T325" i="18"/>
  <c r="U325" i="18" s="1"/>
  <c r="T324" i="18"/>
  <c r="U324" i="18" s="1"/>
  <c r="U323" i="18"/>
  <c r="T323" i="18"/>
  <c r="U322" i="18"/>
  <c r="T322" i="18"/>
  <c r="T321" i="18"/>
  <c r="U321" i="18" s="1"/>
  <c r="T320" i="18"/>
  <c r="U320" i="18" s="1"/>
  <c r="U319" i="18"/>
  <c r="T319" i="18"/>
  <c r="U318" i="18"/>
  <c r="T318" i="18"/>
  <c r="T317" i="18"/>
  <c r="U317" i="18" s="1"/>
  <c r="T316" i="18"/>
  <c r="U316" i="18" s="1"/>
  <c r="U315" i="18"/>
  <c r="T315" i="18"/>
  <c r="U314" i="18"/>
  <c r="T314" i="18"/>
  <c r="T313" i="18"/>
  <c r="U313" i="18" s="1"/>
  <c r="T312" i="18"/>
  <c r="U312" i="18" s="1"/>
  <c r="U311" i="18"/>
  <c r="T311" i="18"/>
  <c r="U310" i="18"/>
  <c r="T310" i="18"/>
  <c r="T309" i="18"/>
  <c r="U309" i="18" s="1"/>
  <c r="T308" i="18"/>
  <c r="U308" i="18" s="1"/>
  <c r="U307" i="18"/>
  <c r="T307" i="18"/>
  <c r="U306" i="18"/>
  <c r="T306" i="18"/>
  <c r="T305" i="18"/>
  <c r="U305" i="18" s="1"/>
  <c r="T304" i="18"/>
  <c r="U304" i="18" s="1"/>
  <c r="U303" i="18"/>
  <c r="T303" i="18"/>
  <c r="U302" i="18"/>
  <c r="T302" i="18"/>
  <c r="T301" i="18"/>
  <c r="U301" i="18" s="1"/>
  <c r="T300" i="18"/>
  <c r="U300" i="18" s="1"/>
  <c r="U299" i="18"/>
  <c r="T299" i="18"/>
  <c r="U298" i="18"/>
  <c r="T298" i="18"/>
  <c r="T297" i="18"/>
  <c r="U297" i="18" s="1"/>
  <c r="T296" i="18"/>
  <c r="U296" i="18" s="1"/>
  <c r="U295" i="18"/>
  <c r="T295" i="18"/>
  <c r="U294" i="18"/>
  <c r="T294" i="18"/>
  <c r="T293" i="18"/>
  <c r="U293" i="18" s="1"/>
  <c r="T292" i="18"/>
  <c r="U292" i="18" s="1"/>
  <c r="U291" i="18"/>
  <c r="T291" i="18"/>
  <c r="U290" i="18"/>
  <c r="T290" i="18"/>
  <c r="T289" i="18"/>
  <c r="U289" i="18" s="1"/>
  <c r="T288" i="18"/>
  <c r="U288" i="18" s="1"/>
  <c r="U287" i="18"/>
  <c r="T287" i="18"/>
  <c r="U286" i="18"/>
  <c r="T286" i="18"/>
  <c r="T285" i="18"/>
  <c r="U285" i="18" s="1"/>
  <c r="T284" i="18"/>
  <c r="U284" i="18" s="1"/>
  <c r="U283" i="18"/>
  <c r="T283" i="18"/>
  <c r="U282" i="18"/>
  <c r="T282" i="18"/>
  <c r="T281" i="18"/>
  <c r="U281" i="18" s="1"/>
  <c r="T280" i="18"/>
  <c r="U280" i="18" s="1"/>
  <c r="U279" i="18"/>
  <c r="T279" i="18"/>
  <c r="U278" i="18"/>
  <c r="T278" i="18"/>
  <c r="T277" i="18"/>
  <c r="U277" i="18" s="1"/>
  <c r="T276" i="18"/>
  <c r="U276" i="18" s="1"/>
  <c r="U275" i="18"/>
  <c r="T275" i="18"/>
  <c r="U274" i="18"/>
  <c r="T274" i="18"/>
  <c r="T273" i="18"/>
  <c r="U273" i="18" s="1"/>
  <c r="T272" i="18"/>
  <c r="U272" i="18" s="1"/>
  <c r="U271" i="18"/>
  <c r="T271" i="18"/>
  <c r="U270" i="18"/>
  <c r="T270" i="18"/>
  <c r="T269" i="18"/>
  <c r="U269" i="18" s="1"/>
  <c r="T268" i="18"/>
  <c r="U268" i="18" s="1"/>
  <c r="U267" i="18"/>
  <c r="T267" i="18"/>
  <c r="U266" i="18"/>
  <c r="T266" i="18"/>
  <c r="T265" i="18"/>
  <c r="U265" i="18" s="1"/>
  <c r="T264" i="18"/>
  <c r="U264" i="18" s="1"/>
  <c r="U263" i="18"/>
  <c r="T263" i="18"/>
  <c r="U262" i="18"/>
  <c r="T262" i="18"/>
  <c r="T261" i="18"/>
  <c r="U261" i="18" s="1"/>
  <c r="T260" i="18"/>
  <c r="U260" i="18" s="1"/>
  <c r="U259" i="18"/>
  <c r="T259" i="18"/>
  <c r="U258" i="18"/>
  <c r="T258" i="18"/>
  <c r="T257" i="18"/>
  <c r="U257" i="18" s="1"/>
  <c r="T256" i="18"/>
  <c r="U256" i="18" s="1"/>
  <c r="U255" i="18"/>
  <c r="T255" i="18"/>
  <c r="U254" i="18"/>
  <c r="T254" i="18"/>
  <c r="T253" i="18"/>
  <c r="U253" i="18" s="1"/>
  <c r="T252" i="18"/>
  <c r="U252" i="18" s="1"/>
  <c r="T251" i="18"/>
  <c r="U251" i="18" s="1"/>
  <c r="U250" i="18"/>
  <c r="T250" i="18"/>
  <c r="T249" i="18"/>
  <c r="U249" i="18" s="1"/>
  <c r="T248" i="18"/>
  <c r="U248" i="18" s="1"/>
  <c r="T247" i="18"/>
  <c r="U247" i="18" s="1"/>
  <c r="U246" i="18"/>
  <c r="T246" i="18"/>
  <c r="T245" i="18"/>
  <c r="U245" i="18" s="1"/>
  <c r="T244" i="18"/>
  <c r="U244" i="18" s="1"/>
  <c r="T243" i="18"/>
  <c r="U243" i="18" s="1"/>
  <c r="U242" i="18"/>
  <c r="T242" i="18"/>
  <c r="T241" i="18"/>
  <c r="U241" i="18" s="1"/>
  <c r="T240" i="18"/>
  <c r="U240" i="18" s="1"/>
  <c r="T239" i="18"/>
  <c r="U239" i="18" s="1"/>
  <c r="U238" i="18"/>
  <c r="T238" i="18"/>
  <c r="T237" i="18"/>
  <c r="U237" i="18" s="1"/>
  <c r="T236" i="18"/>
  <c r="U236" i="18" s="1"/>
  <c r="T235" i="18"/>
  <c r="U235" i="18" s="1"/>
  <c r="U234" i="18"/>
  <c r="T234" i="18"/>
  <c r="T233" i="18"/>
  <c r="U233" i="18" s="1"/>
  <c r="T232" i="18"/>
  <c r="U232" i="18" s="1"/>
  <c r="T231" i="18"/>
  <c r="U231" i="18" s="1"/>
  <c r="U230" i="18"/>
  <c r="T230" i="18"/>
  <c r="T229" i="18"/>
  <c r="U229" i="18" s="1"/>
  <c r="T228" i="18"/>
  <c r="U228" i="18" s="1"/>
  <c r="T227" i="18"/>
  <c r="U227" i="18" s="1"/>
  <c r="T226" i="18"/>
  <c r="U226" i="18" s="1"/>
  <c r="T225" i="18"/>
  <c r="U225" i="18" s="1"/>
  <c r="T224" i="18"/>
  <c r="U224" i="18" s="1"/>
  <c r="T223" i="18"/>
  <c r="U223" i="18" s="1"/>
  <c r="T222" i="18"/>
  <c r="U222" i="18" s="1"/>
  <c r="T221" i="18"/>
  <c r="U221" i="18" s="1"/>
  <c r="T220" i="18"/>
  <c r="U220" i="18" s="1"/>
  <c r="U219" i="18"/>
  <c r="T219" i="18"/>
  <c r="T218" i="18"/>
  <c r="U218" i="18" s="1"/>
  <c r="T217" i="18"/>
  <c r="U217" i="18" s="1"/>
  <c r="T216" i="18"/>
  <c r="U216" i="18" s="1"/>
  <c r="T215" i="18"/>
  <c r="U215" i="18" s="1"/>
  <c r="U214" i="18"/>
  <c r="T214" i="18"/>
  <c r="T213" i="18"/>
  <c r="U213" i="18" s="1"/>
  <c r="T212" i="18"/>
  <c r="U212" i="18" s="1"/>
  <c r="T211" i="18"/>
  <c r="U211" i="18" s="1"/>
  <c r="T210" i="18"/>
  <c r="U210" i="18" s="1"/>
  <c r="T209" i="18"/>
  <c r="U209" i="18" s="1"/>
  <c r="T208" i="18"/>
  <c r="U208" i="18" s="1"/>
  <c r="T207" i="18"/>
  <c r="U207" i="18" s="1"/>
  <c r="T206" i="18"/>
  <c r="U206" i="18" s="1"/>
  <c r="T205" i="18"/>
  <c r="U205" i="18" s="1"/>
  <c r="T204" i="18"/>
  <c r="U204" i="18" s="1"/>
  <c r="U203" i="18"/>
  <c r="T203" i="18"/>
  <c r="T202" i="18"/>
  <c r="U202" i="18" s="1"/>
  <c r="T201" i="18"/>
  <c r="U201" i="18" s="1"/>
  <c r="T200" i="18"/>
  <c r="U200" i="18" s="1"/>
  <c r="T199" i="18"/>
  <c r="U199" i="18" s="1"/>
  <c r="U198" i="18"/>
  <c r="T198" i="18"/>
  <c r="T197" i="18"/>
  <c r="U197" i="18" s="1"/>
  <c r="T196" i="18"/>
  <c r="U196" i="18" s="1"/>
  <c r="T195" i="18"/>
  <c r="U195" i="18" s="1"/>
  <c r="T194" i="18"/>
  <c r="U194" i="18" s="1"/>
  <c r="T193" i="18"/>
  <c r="U193" i="18" s="1"/>
  <c r="T192" i="18"/>
  <c r="U192" i="18" s="1"/>
  <c r="T191" i="18"/>
  <c r="U191" i="18" s="1"/>
  <c r="T190" i="18"/>
  <c r="U190" i="18" s="1"/>
  <c r="T189" i="18"/>
  <c r="U189" i="18" s="1"/>
  <c r="T188" i="18"/>
  <c r="U188" i="18" s="1"/>
  <c r="U187" i="18"/>
  <c r="T187" i="18"/>
  <c r="T186" i="18"/>
  <c r="U186" i="18" s="1"/>
  <c r="T185" i="18"/>
  <c r="U185" i="18" s="1"/>
  <c r="T184" i="18"/>
  <c r="U184" i="18" s="1"/>
  <c r="T183" i="18"/>
  <c r="U183" i="18" s="1"/>
  <c r="U182" i="18"/>
  <c r="T182" i="18"/>
  <c r="T181" i="18"/>
  <c r="U181" i="18" s="1"/>
  <c r="T180" i="18"/>
  <c r="U180" i="18" s="1"/>
  <c r="T179" i="18"/>
  <c r="U179" i="18" s="1"/>
  <c r="T178" i="18"/>
  <c r="U178" i="18" s="1"/>
  <c r="T177" i="18"/>
  <c r="U177" i="18" s="1"/>
  <c r="T176" i="18"/>
  <c r="U176" i="18" s="1"/>
  <c r="T175" i="18"/>
  <c r="U175" i="18" s="1"/>
  <c r="T174" i="18"/>
  <c r="U174" i="18" s="1"/>
  <c r="T173" i="18"/>
  <c r="U173" i="18" s="1"/>
  <c r="T172" i="18"/>
  <c r="U172" i="18" s="1"/>
  <c r="U171" i="18"/>
  <c r="T171" i="18"/>
  <c r="T170" i="18"/>
  <c r="U170" i="18" s="1"/>
  <c r="T169" i="18"/>
  <c r="U169" i="18" s="1"/>
  <c r="T168" i="18"/>
  <c r="U168" i="18" s="1"/>
  <c r="T167" i="18"/>
  <c r="U167" i="18" s="1"/>
  <c r="U166" i="18"/>
  <c r="T166" i="18"/>
  <c r="T165" i="18"/>
  <c r="U165" i="18" s="1"/>
  <c r="T164" i="18"/>
  <c r="U164" i="18" s="1"/>
  <c r="T163" i="18"/>
  <c r="U163" i="18" s="1"/>
  <c r="T162" i="18"/>
  <c r="U162" i="18" s="1"/>
  <c r="T161" i="18"/>
  <c r="U161" i="18" s="1"/>
  <c r="T160" i="18"/>
  <c r="U160" i="18" s="1"/>
  <c r="T159" i="18"/>
  <c r="U159" i="18" s="1"/>
  <c r="T158" i="18"/>
  <c r="U158" i="18" s="1"/>
  <c r="T157" i="18"/>
  <c r="U157" i="18" s="1"/>
  <c r="T156" i="18"/>
  <c r="U156" i="18" s="1"/>
  <c r="U155" i="18"/>
  <c r="T155" i="18"/>
  <c r="T154" i="18"/>
  <c r="U154" i="18" s="1"/>
  <c r="T153" i="18"/>
  <c r="U153" i="18" s="1"/>
  <c r="T152" i="18"/>
  <c r="U152" i="18" s="1"/>
  <c r="U151" i="18"/>
  <c r="T151" i="18"/>
  <c r="T150" i="18"/>
  <c r="U150" i="18" s="1"/>
  <c r="T149" i="18"/>
  <c r="U149" i="18" s="1"/>
  <c r="U148" i="18"/>
  <c r="T148" i="18"/>
  <c r="T147" i="18"/>
  <c r="U147" i="18" s="1"/>
  <c r="U146" i="18"/>
  <c r="T146" i="18"/>
  <c r="T145" i="18"/>
  <c r="U145" i="18" s="1"/>
  <c r="T144" i="18"/>
  <c r="U144" i="18" s="1"/>
  <c r="T143" i="18"/>
  <c r="U143" i="18" s="1"/>
  <c r="T142" i="18"/>
  <c r="U142" i="18" s="1"/>
  <c r="T141" i="18"/>
  <c r="U141" i="18" s="1"/>
  <c r="T140" i="18"/>
  <c r="U140" i="18" s="1"/>
  <c r="T139" i="18"/>
  <c r="U139" i="18" s="1"/>
  <c r="T138" i="18"/>
  <c r="U138" i="18" s="1"/>
  <c r="T137" i="18"/>
  <c r="U137" i="18" s="1"/>
  <c r="T136" i="18"/>
  <c r="U136" i="18" s="1"/>
  <c r="T135" i="18"/>
  <c r="U135" i="18" s="1"/>
  <c r="T134" i="18"/>
  <c r="U134" i="18" s="1"/>
  <c r="T133" i="18"/>
  <c r="U133" i="18" s="1"/>
  <c r="T132" i="18"/>
  <c r="U132" i="18" s="1"/>
  <c r="T131" i="18"/>
  <c r="U131" i="18" s="1"/>
  <c r="U130" i="18"/>
  <c r="T130" i="18"/>
  <c r="T129" i="18"/>
  <c r="U129" i="18" s="1"/>
  <c r="U128" i="18"/>
  <c r="T128" i="18"/>
  <c r="T127" i="18"/>
  <c r="U127" i="18" s="1"/>
  <c r="T126" i="18"/>
  <c r="U126" i="18" s="1"/>
  <c r="T125" i="18"/>
  <c r="U125" i="18" s="1"/>
  <c r="T124" i="18"/>
  <c r="U124" i="18" s="1"/>
  <c r="T123" i="18"/>
  <c r="U123" i="18" s="1"/>
  <c r="T122" i="18"/>
  <c r="U122" i="18" s="1"/>
  <c r="T121" i="18"/>
  <c r="U121" i="18" s="1"/>
  <c r="T120" i="18"/>
  <c r="U120" i="18" s="1"/>
  <c r="T119" i="18"/>
  <c r="U119" i="18" s="1"/>
  <c r="T118" i="18"/>
  <c r="U118" i="18" s="1"/>
  <c r="T117" i="18"/>
  <c r="U117" i="18" s="1"/>
  <c r="U116" i="18"/>
  <c r="T116" i="18"/>
  <c r="T115" i="18"/>
  <c r="U115" i="18" s="1"/>
  <c r="T114" i="18"/>
  <c r="U114" i="18" s="1"/>
  <c r="T113" i="18"/>
  <c r="U113" i="18" s="1"/>
  <c r="T112" i="18"/>
  <c r="U112" i="18" s="1"/>
  <c r="T111" i="18"/>
  <c r="U111" i="18" s="1"/>
  <c r="U110" i="18"/>
  <c r="T110" i="18"/>
  <c r="T109" i="18"/>
  <c r="U109" i="18" s="1"/>
  <c r="T108" i="18"/>
  <c r="U108" i="18" s="1"/>
  <c r="T107" i="18"/>
  <c r="U107" i="18" s="1"/>
  <c r="T106" i="18"/>
  <c r="U106" i="18" s="1"/>
  <c r="T105" i="18"/>
  <c r="U105" i="18" s="1"/>
  <c r="T104" i="18"/>
  <c r="U104" i="18" s="1"/>
  <c r="T103" i="18"/>
  <c r="U103" i="18" s="1"/>
  <c r="T102" i="18"/>
  <c r="U102" i="18" s="1"/>
  <c r="T101" i="18"/>
  <c r="U101" i="18" s="1"/>
  <c r="T100" i="18"/>
  <c r="U100" i="18" s="1"/>
  <c r="T99" i="18"/>
  <c r="U99" i="18" s="1"/>
  <c r="T98" i="18"/>
  <c r="U98" i="18" s="1"/>
  <c r="T97" i="18"/>
  <c r="U97" i="18" s="1"/>
  <c r="T96" i="18"/>
  <c r="U96" i="18" s="1"/>
  <c r="T95" i="18"/>
  <c r="U95" i="18" s="1"/>
  <c r="T94" i="18"/>
  <c r="U94" i="18" s="1"/>
  <c r="T93" i="18"/>
  <c r="U93" i="18" s="1"/>
  <c r="T92" i="18"/>
  <c r="U92" i="18" s="1"/>
  <c r="U91" i="18"/>
  <c r="T91" i="18"/>
  <c r="T90" i="18"/>
  <c r="U90" i="18" s="1"/>
  <c r="T89" i="18"/>
  <c r="U89" i="18" s="1"/>
  <c r="T88" i="18"/>
  <c r="U88" i="18" s="1"/>
  <c r="T87" i="18"/>
  <c r="U87" i="18" s="1"/>
  <c r="T86" i="18"/>
  <c r="U86" i="18" s="1"/>
  <c r="T85" i="18"/>
  <c r="U85" i="18" s="1"/>
  <c r="T84" i="18"/>
  <c r="U84" i="18" s="1"/>
  <c r="T83" i="18"/>
  <c r="U83" i="18" s="1"/>
  <c r="T82" i="18"/>
  <c r="U82" i="18" s="1"/>
  <c r="T81" i="18"/>
  <c r="U81" i="18" s="1"/>
  <c r="T80" i="18"/>
  <c r="U80" i="18" s="1"/>
  <c r="T79" i="18"/>
  <c r="U79" i="18" s="1"/>
  <c r="U78" i="18"/>
  <c r="T78" i="18"/>
  <c r="T77" i="18"/>
  <c r="U77" i="18" s="1"/>
  <c r="T76" i="18"/>
  <c r="U76" i="18" s="1"/>
  <c r="T75" i="18"/>
  <c r="U75" i="18" s="1"/>
  <c r="T74" i="18"/>
  <c r="U74" i="18" s="1"/>
  <c r="T73" i="18"/>
  <c r="U73" i="18" s="1"/>
  <c r="T72" i="18"/>
  <c r="U72" i="18" s="1"/>
  <c r="T71" i="18"/>
  <c r="U71" i="18" s="1"/>
  <c r="T70" i="18"/>
  <c r="U70" i="18" s="1"/>
  <c r="T69" i="18"/>
  <c r="U69" i="18" s="1"/>
  <c r="T68" i="18"/>
  <c r="U68" i="18" s="1"/>
  <c r="T67" i="18"/>
  <c r="U67" i="18" s="1"/>
  <c r="U66" i="18"/>
  <c r="T66" i="18"/>
  <c r="T65" i="18"/>
  <c r="U65" i="18" s="1"/>
  <c r="U64" i="18"/>
  <c r="T64" i="18"/>
  <c r="T63" i="18"/>
  <c r="U63" i="18" s="1"/>
  <c r="T62" i="18"/>
  <c r="U62" i="18" s="1"/>
  <c r="T61" i="18"/>
  <c r="U61" i="18" s="1"/>
  <c r="T60" i="18"/>
  <c r="U60" i="18" s="1"/>
  <c r="U59" i="18"/>
  <c r="T59" i="18"/>
  <c r="T58" i="18"/>
  <c r="U58" i="18" s="1"/>
  <c r="T57" i="18"/>
  <c r="U57" i="18" s="1"/>
  <c r="T56" i="18"/>
  <c r="U56" i="18" s="1"/>
  <c r="U55" i="18"/>
  <c r="T55" i="18"/>
  <c r="T54" i="18"/>
  <c r="U54" i="18" s="1"/>
  <c r="T53" i="18"/>
  <c r="U53" i="18" s="1"/>
  <c r="T52" i="18"/>
  <c r="U52" i="18" s="1"/>
  <c r="T51" i="18"/>
  <c r="U51" i="18" s="1"/>
  <c r="T50" i="18"/>
  <c r="U50" i="18" s="1"/>
  <c r="T49" i="18"/>
  <c r="U49" i="18" s="1"/>
  <c r="T48" i="18"/>
  <c r="U48" i="18" s="1"/>
  <c r="T47" i="18"/>
  <c r="U47" i="18" s="1"/>
  <c r="T46" i="18"/>
  <c r="U46" i="18" s="1"/>
  <c r="T45" i="18"/>
  <c r="U45" i="18" s="1"/>
  <c r="T44" i="18"/>
  <c r="U44" i="18" s="1"/>
  <c r="U43" i="18"/>
  <c r="T43" i="18"/>
  <c r="T42" i="18"/>
  <c r="U42" i="18" s="1"/>
  <c r="U41" i="18"/>
  <c r="T41" i="18"/>
  <c r="T40" i="18"/>
  <c r="U40" i="18" s="1"/>
  <c r="T39" i="18"/>
  <c r="U39" i="18" s="1"/>
  <c r="T38" i="18"/>
  <c r="U38" i="18" s="1"/>
  <c r="T37" i="18"/>
  <c r="U37" i="18" s="1"/>
  <c r="T36" i="18"/>
  <c r="U36" i="18" s="1"/>
  <c r="T35" i="18"/>
  <c r="U35" i="18" s="1"/>
  <c r="T34" i="18"/>
  <c r="U34" i="18" s="1"/>
  <c r="T33" i="18"/>
  <c r="U33" i="18" s="1"/>
  <c r="T32" i="18"/>
  <c r="U32" i="18" s="1"/>
  <c r="U31" i="18"/>
  <c r="T31" i="18"/>
  <c r="T30" i="18"/>
  <c r="U30" i="18" s="1"/>
  <c r="T29" i="18"/>
  <c r="U29" i="18" s="1"/>
  <c r="T28" i="18"/>
  <c r="U28" i="18" s="1"/>
  <c r="U27" i="18"/>
  <c r="T27" i="18"/>
  <c r="T26" i="18"/>
  <c r="U26" i="18" s="1"/>
  <c r="U25" i="18"/>
  <c r="T25" i="18"/>
  <c r="T24" i="18"/>
  <c r="U24" i="18" s="1"/>
  <c r="T23" i="18"/>
  <c r="U23" i="18" s="1"/>
  <c r="T22" i="18"/>
  <c r="U22" i="18" s="1"/>
  <c r="T21" i="18"/>
  <c r="U21" i="18" s="1"/>
  <c r="T20" i="18"/>
  <c r="U20" i="18" s="1"/>
  <c r="T19" i="18"/>
  <c r="U19" i="18" s="1"/>
  <c r="T18" i="18"/>
  <c r="U18" i="18" s="1"/>
  <c r="T17" i="18"/>
  <c r="U17" i="18" s="1"/>
  <c r="T16" i="18"/>
  <c r="U16" i="18" s="1"/>
  <c r="U15" i="18"/>
  <c r="T15" i="18"/>
  <c r="T14" i="18"/>
  <c r="U14" i="18" s="1"/>
  <c r="AY13" i="18"/>
  <c r="T13" i="18"/>
  <c r="U13" i="18" s="1"/>
  <c r="AY12" i="18"/>
  <c r="U12" i="18"/>
  <c r="T12" i="18"/>
  <c r="AY11" i="18"/>
  <c r="U11" i="18"/>
  <c r="T11" i="18"/>
  <c r="T10" i="18"/>
  <c r="U10" i="18" s="1"/>
  <c r="T9" i="18"/>
  <c r="U9" i="18" s="1"/>
  <c r="T8" i="18"/>
  <c r="U8" i="18" s="1"/>
  <c r="T934" i="17"/>
  <c r="U934" i="17" s="1"/>
  <c r="T933" i="17"/>
  <c r="U933" i="17" s="1"/>
  <c r="T932" i="17"/>
  <c r="U932" i="17" s="1"/>
  <c r="T931" i="17"/>
  <c r="U931" i="17" s="1"/>
  <c r="T930" i="17"/>
  <c r="U930" i="17" s="1"/>
  <c r="T929" i="17"/>
  <c r="U929" i="17" s="1"/>
  <c r="T928" i="17"/>
  <c r="U928" i="17" s="1"/>
  <c r="T927" i="17"/>
  <c r="U927" i="17" s="1"/>
  <c r="T926" i="17"/>
  <c r="U926" i="17" s="1"/>
  <c r="U925" i="17"/>
  <c r="T925" i="17"/>
  <c r="T924" i="17"/>
  <c r="U924" i="17" s="1"/>
  <c r="T923" i="17"/>
  <c r="U923" i="17" s="1"/>
  <c r="T922" i="17"/>
  <c r="U922" i="17" s="1"/>
  <c r="T921" i="17"/>
  <c r="U921" i="17" s="1"/>
  <c r="T920" i="17"/>
  <c r="U920" i="17" s="1"/>
  <c r="T919" i="17"/>
  <c r="U919" i="17" s="1"/>
  <c r="T918" i="17"/>
  <c r="U918" i="17" s="1"/>
  <c r="T917" i="17"/>
  <c r="U917" i="17" s="1"/>
  <c r="U916" i="17"/>
  <c r="T916" i="17"/>
  <c r="T915" i="17"/>
  <c r="U915" i="17" s="1"/>
  <c r="T914" i="17"/>
  <c r="U914" i="17" s="1"/>
  <c r="U913" i="17"/>
  <c r="T913" i="17"/>
  <c r="T912" i="17"/>
  <c r="U912" i="17" s="1"/>
  <c r="T911" i="17"/>
  <c r="U911" i="17" s="1"/>
  <c r="T910" i="17"/>
  <c r="U910" i="17" s="1"/>
  <c r="T909" i="17"/>
  <c r="U909" i="17" s="1"/>
  <c r="U908" i="17"/>
  <c r="T908" i="17"/>
  <c r="U907" i="17"/>
  <c r="T907" i="17"/>
  <c r="T906" i="17"/>
  <c r="U906" i="17" s="1"/>
  <c r="T905" i="17"/>
  <c r="U905" i="17" s="1"/>
  <c r="U904" i="17"/>
  <c r="T904" i="17"/>
  <c r="T903" i="17"/>
  <c r="U903" i="17" s="1"/>
  <c r="T902" i="17"/>
  <c r="U902" i="17" s="1"/>
  <c r="T901" i="17"/>
  <c r="U901" i="17" s="1"/>
  <c r="T900" i="17"/>
  <c r="U900" i="17" s="1"/>
  <c r="T899" i="17"/>
  <c r="U899" i="17" s="1"/>
  <c r="T898" i="17"/>
  <c r="U898" i="17" s="1"/>
  <c r="T897" i="17"/>
  <c r="U897" i="17" s="1"/>
  <c r="T896" i="17"/>
  <c r="U896" i="17" s="1"/>
  <c r="T895" i="17"/>
  <c r="U895" i="17" s="1"/>
  <c r="T894" i="17"/>
  <c r="U894" i="17" s="1"/>
  <c r="U893" i="17"/>
  <c r="T893" i="17"/>
  <c r="T892" i="17"/>
  <c r="U892" i="17" s="1"/>
  <c r="T891" i="17"/>
  <c r="U891" i="17" s="1"/>
  <c r="T890" i="17"/>
  <c r="U890" i="17" s="1"/>
  <c r="T889" i="17"/>
  <c r="U889" i="17" s="1"/>
  <c r="T888" i="17"/>
  <c r="U888" i="17" s="1"/>
  <c r="T887" i="17"/>
  <c r="U887" i="17" s="1"/>
  <c r="T886" i="17"/>
  <c r="U886" i="17" s="1"/>
  <c r="T885" i="17"/>
  <c r="U885" i="17" s="1"/>
  <c r="U884" i="17"/>
  <c r="T884" i="17"/>
  <c r="T883" i="17"/>
  <c r="U883" i="17" s="1"/>
  <c r="T882" i="17"/>
  <c r="U882" i="17" s="1"/>
  <c r="T881" i="17"/>
  <c r="U881" i="17" s="1"/>
  <c r="T880" i="17"/>
  <c r="U880" i="17" s="1"/>
  <c r="T879" i="17"/>
  <c r="U879" i="17" s="1"/>
  <c r="T878" i="17"/>
  <c r="U878" i="17" s="1"/>
  <c r="U877" i="17"/>
  <c r="T877" i="17"/>
  <c r="T876" i="17"/>
  <c r="U876" i="17" s="1"/>
  <c r="U875" i="17"/>
  <c r="T875" i="17"/>
  <c r="T874" i="17"/>
  <c r="U874" i="17" s="1"/>
  <c r="U873" i="17"/>
  <c r="T873" i="17"/>
  <c r="T872" i="17"/>
  <c r="U872" i="17" s="1"/>
  <c r="T871" i="17"/>
  <c r="U871" i="17" s="1"/>
  <c r="T870" i="17"/>
  <c r="U870" i="17" s="1"/>
  <c r="T869" i="17"/>
  <c r="U869" i="17" s="1"/>
  <c r="T868" i="17"/>
  <c r="U868" i="17" s="1"/>
  <c r="T867" i="17"/>
  <c r="U867" i="17" s="1"/>
  <c r="T866" i="17"/>
  <c r="U866" i="17" s="1"/>
  <c r="T865" i="17"/>
  <c r="U865" i="17" s="1"/>
  <c r="T864" i="17"/>
  <c r="U864" i="17" s="1"/>
  <c r="T863" i="17"/>
  <c r="U863" i="17" s="1"/>
  <c r="T862" i="17"/>
  <c r="U862" i="17" s="1"/>
  <c r="U861" i="17"/>
  <c r="T861" i="17"/>
  <c r="T860" i="17"/>
  <c r="U860" i="17" s="1"/>
  <c r="T859" i="17"/>
  <c r="U859" i="17" s="1"/>
  <c r="T858" i="17"/>
  <c r="U858" i="17" s="1"/>
  <c r="U857" i="17"/>
  <c r="T857" i="17"/>
  <c r="T856" i="17"/>
  <c r="U856" i="17" s="1"/>
  <c r="T855" i="17"/>
  <c r="U855" i="17" s="1"/>
  <c r="T854" i="17"/>
  <c r="U854" i="17" s="1"/>
  <c r="T853" i="17"/>
  <c r="U853" i="17" s="1"/>
  <c r="U852" i="17"/>
  <c r="T852" i="17"/>
  <c r="T851" i="17"/>
  <c r="U851" i="17" s="1"/>
  <c r="T850" i="17"/>
  <c r="U850" i="17" s="1"/>
  <c r="T849" i="17"/>
  <c r="U849" i="17" s="1"/>
  <c r="T848" i="17"/>
  <c r="U848" i="17" s="1"/>
  <c r="T847" i="17"/>
  <c r="U847" i="17" s="1"/>
  <c r="T846" i="17"/>
  <c r="U846" i="17" s="1"/>
  <c r="T845" i="17"/>
  <c r="U845" i="17" s="1"/>
  <c r="T844" i="17"/>
  <c r="U844" i="17" s="1"/>
  <c r="U843" i="17"/>
  <c r="T843" i="17"/>
  <c r="T842" i="17"/>
  <c r="U842" i="17" s="1"/>
  <c r="T841" i="17"/>
  <c r="U841" i="17" s="1"/>
  <c r="T840" i="17"/>
  <c r="U840" i="17" s="1"/>
  <c r="T839" i="17"/>
  <c r="U839" i="17" s="1"/>
  <c r="T838" i="17"/>
  <c r="U838" i="17" s="1"/>
  <c r="T837" i="17"/>
  <c r="U837" i="17" s="1"/>
  <c r="T836" i="17"/>
  <c r="U836" i="17" s="1"/>
  <c r="T835" i="17"/>
  <c r="U835" i="17" s="1"/>
  <c r="T834" i="17"/>
  <c r="U834" i="17" s="1"/>
  <c r="T833" i="17"/>
  <c r="U833" i="17" s="1"/>
  <c r="T832" i="17"/>
  <c r="U832" i="17" s="1"/>
  <c r="T831" i="17"/>
  <c r="U831" i="17" s="1"/>
  <c r="T830" i="17"/>
  <c r="U830" i="17" s="1"/>
  <c r="U829" i="17"/>
  <c r="T829" i="17"/>
  <c r="T828" i="17"/>
  <c r="U828" i="17" s="1"/>
  <c r="T827" i="17"/>
  <c r="U827" i="17" s="1"/>
  <c r="T826" i="17"/>
  <c r="U826" i="17" s="1"/>
  <c r="T825" i="17"/>
  <c r="U825" i="17" s="1"/>
  <c r="T824" i="17"/>
  <c r="U824" i="17" s="1"/>
  <c r="T823" i="17"/>
  <c r="U823" i="17" s="1"/>
  <c r="T822" i="17"/>
  <c r="U822" i="17" s="1"/>
  <c r="U821" i="17"/>
  <c r="T821" i="17"/>
  <c r="U820" i="17"/>
  <c r="T820" i="17"/>
  <c r="T819" i="17"/>
  <c r="U819" i="17" s="1"/>
  <c r="T818" i="17"/>
  <c r="U818" i="17" s="1"/>
  <c r="T817" i="17"/>
  <c r="U817" i="17" s="1"/>
  <c r="U816" i="17"/>
  <c r="T816" i="17"/>
  <c r="T815" i="17"/>
  <c r="U815" i="17" s="1"/>
  <c r="T814" i="17"/>
  <c r="U814" i="17" s="1"/>
  <c r="T813" i="17"/>
  <c r="U813" i="17" s="1"/>
  <c r="T812" i="17"/>
  <c r="U812" i="17" s="1"/>
  <c r="U811" i="17"/>
  <c r="T811" i="17"/>
  <c r="T810" i="17"/>
  <c r="U810" i="17" s="1"/>
  <c r="T809" i="17"/>
  <c r="U809" i="17" s="1"/>
  <c r="T808" i="17"/>
  <c r="U808" i="17" s="1"/>
  <c r="T807" i="17"/>
  <c r="U807" i="17" s="1"/>
  <c r="T806" i="17"/>
  <c r="U806" i="17" s="1"/>
  <c r="T805" i="17"/>
  <c r="U805" i="17" s="1"/>
  <c r="T804" i="17"/>
  <c r="U804" i="17" s="1"/>
  <c r="T803" i="17"/>
  <c r="U803" i="17" s="1"/>
  <c r="T802" i="17"/>
  <c r="U802" i="17" s="1"/>
  <c r="T801" i="17"/>
  <c r="U801" i="17" s="1"/>
  <c r="T800" i="17"/>
  <c r="U800" i="17" s="1"/>
  <c r="T799" i="17"/>
  <c r="U799" i="17" s="1"/>
  <c r="T798" i="17"/>
  <c r="U798" i="17" s="1"/>
  <c r="U797" i="17"/>
  <c r="T797" i="17"/>
  <c r="T796" i="17"/>
  <c r="U796" i="17" s="1"/>
  <c r="T795" i="17"/>
  <c r="U795" i="17" s="1"/>
  <c r="T794" i="17"/>
  <c r="U794" i="17" s="1"/>
  <c r="T793" i="17"/>
  <c r="U793" i="17" s="1"/>
  <c r="T792" i="17"/>
  <c r="U792" i="17" s="1"/>
  <c r="T791" i="17"/>
  <c r="U791" i="17" s="1"/>
  <c r="T790" i="17"/>
  <c r="U790" i="17" s="1"/>
  <c r="T789" i="17"/>
  <c r="U789" i="17" s="1"/>
  <c r="U788" i="17"/>
  <c r="T788" i="17"/>
  <c r="T787" i="17"/>
  <c r="U787" i="17" s="1"/>
  <c r="T786" i="17"/>
  <c r="U786" i="17" s="1"/>
  <c r="U785" i="17"/>
  <c r="T785" i="17"/>
  <c r="T784" i="17"/>
  <c r="U784" i="17" s="1"/>
  <c r="T783" i="17"/>
  <c r="U783" i="17" s="1"/>
  <c r="T782" i="17"/>
  <c r="U782" i="17" s="1"/>
  <c r="T781" i="17"/>
  <c r="U781" i="17" s="1"/>
  <c r="U780" i="17"/>
  <c r="T780" i="17"/>
  <c r="U779" i="17"/>
  <c r="T779" i="17"/>
  <c r="T778" i="17"/>
  <c r="U778" i="17" s="1"/>
  <c r="U777" i="17"/>
  <c r="T777" i="17"/>
  <c r="T776" i="17"/>
  <c r="U776" i="17" s="1"/>
  <c r="T775" i="17"/>
  <c r="U775" i="17" s="1"/>
  <c r="T774" i="17"/>
  <c r="U774" i="17" s="1"/>
  <c r="T773" i="17"/>
  <c r="U773" i="17" s="1"/>
  <c r="T772" i="17"/>
  <c r="U772" i="17" s="1"/>
  <c r="T771" i="17"/>
  <c r="U771" i="17" s="1"/>
  <c r="T770" i="17"/>
  <c r="U770" i="17" s="1"/>
  <c r="T769" i="17"/>
  <c r="U769" i="17" s="1"/>
  <c r="T768" i="17"/>
  <c r="U768" i="17" s="1"/>
  <c r="T767" i="17"/>
  <c r="U767" i="17" s="1"/>
  <c r="T766" i="17"/>
  <c r="U766" i="17" s="1"/>
  <c r="U765" i="17"/>
  <c r="T765" i="17"/>
  <c r="T764" i="17"/>
  <c r="U764" i="17" s="1"/>
  <c r="T763" i="17"/>
  <c r="U763" i="17" s="1"/>
  <c r="T762" i="17"/>
  <c r="U762" i="17" s="1"/>
  <c r="T761" i="17"/>
  <c r="U761" i="17" s="1"/>
  <c r="T760" i="17"/>
  <c r="U760" i="17" s="1"/>
  <c r="T759" i="17"/>
  <c r="U759" i="17" s="1"/>
  <c r="T758" i="17"/>
  <c r="U758" i="17" s="1"/>
  <c r="T757" i="17"/>
  <c r="U757" i="17" s="1"/>
  <c r="U756" i="17"/>
  <c r="T756" i="17"/>
  <c r="T755" i="17"/>
  <c r="U755" i="17" s="1"/>
  <c r="T754" i="17"/>
  <c r="U754" i="17" s="1"/>
  <c r="T753" i="17"/>
  <c r="U753" i="17" s="1"/>
  <c r="T752" i="17"/>
  <c r="U752" i="17" s="1"/>
  <c r="T751" i="17"/>
  <c r="U751" i="17" s="1"/>
  <c r="T750" i="17"/>
  <c r="U750" i="17" s="1"/>
  <c r="U749" i="17"/>
  <c r="T749" i="17"/>
  <c r="T748" i="17"/>
  <c r="U748" i="17" s="1"/>
  <c r="U747" i="17"/>
  <c r="T747" i="17"/>
  <c r="T746" i="17"/>
  <c r="U746" i="17" s="1"/>
  <c r="T745" i="17"/>
  <c r="U745" i="17" s="1"/>
  <c r="T744" i="17"/>
  <c r="U744" i="17" s="1"/>
  <c r="T743" i="17"/>
  <c r="U743" i="17" s="1"/>
  <c r="T742" i="17"/>
  <c r="U742" i="17" s="1"/>
  <c r="T741" i="17"/>
  <c r="U741" i="17" s="1"/>
  <c r="T740" i="17"/>
  <c r="U740" i="17" s="1"/>
  <c r="T739" i="17"/>
  <c r="U739" i="17" s="1"/>
  <c r="T738" i="17"/>
  <c r="U738" i="17" s="1"/>
  <c r="T737" i="17"/>
  <c r="U737" i="17" s="1"/>
  <c r="T736" i="17"/>
  <c r="U736" i="17" s="1"/>
  <c r="T735" i="17"/>
  <c r="U735" i="17" s="1"/>
  <c r="T734" i="17"/>
  <c r="U734" i="17" s="1"/>
  <c r="U733" i="17"/>
  <c r="T733" i="17"/>
  <c r="T732" i="17"/>
  <c r="U732" i="17" s="1"/>
  <c r="T731" i="17"/>
  <c r="U731" i="17" s="1"/>
  <c r="T730" i="17"/>
  <c r="U730" i="17" s="1"/>
  <c r="U729" i="17"/>
  <c r="T729" i="17"/>
  <c r="T728" i="17"/>
  <c r="U728" i="17" s="1"/>
  <c r="T727" i="17"/>
  <c r="U727" i="17" s="1"/>
  <c r="T726" i="17"/>
  <c r="U726" i="17" s="1"/>
  <c r="T725" i="17"/>
  <c r="U725" i="17" s="1"/>
  <c r="U724" i="17"/>
  <c r="T724" i="17"/>
  <c r="T723" i="17"/>
  <c r="U723" i="17" s="1"/>
  <c r="T722" i="17"/>
  <c r="U722" i="17" s="1"/>
  <c r="T721" i="17"/>
  <c r="U721" i="17" s="1"/>
  <c r="T720" i="17"/>
  <c r="U720" i="17" s="1"/>
  <c r="T719" i="17"/>
  <c r="U719" i="17" s="1"/>
  <c r="T718" i="17"/>
  <c r="U718" i="17" s="1"/>
  <c r="T717" i="17"/>
  <c r="U717" i="17" s="1"/>
  <c r="T716" i="17"/>
  <c r="U716" i="17" s="1"/>
  <c r="U715" i="17"/>
  <c r="T715" i="17"/>
  <c r="T714" i="17"/>
  <c r="U714" i="17" s="1"/>
  <c r="T713" i="17"/>
  <c r="U713" i="17" s="1"/>
  <c r="T712" i="17"/>
  <c r="U712" i="17" s="1"/>
  <c r="T711" i="17"/>
  <c r="U711" i="17" s="1"/>
  <c r="T710" i="17"/>
  <c r="U710" i="17" s="1"/>
  <c r="T709" i="17"/>
  <c r="U709" i="17" s="1"/>
  <c r="T708" i="17"/>
  <c r="U708" i="17" s="1"/>
  <c r="T707" i="17"/>
  <c r="U707" i="17" s="1"/>
  <c r="T706" i="17"/>
  <c r="U706" i="17" s="1"/>
  <c r="T705" i="17"/>
  <c r="U705" i="17" s="1"/>
  <c r="T704" i="17"/>
  <c r="U704" i="17" s="1"/>
  <c r="T703" i="17"/>
  <c r="U703" i="17" s="1"/>
  <c r="T702" i="17"/>
  <c r="U702" i="17" s="1"/>
  <c r="U701" i="17"/>
  <c r="T701" i="17"/>
  <c r="T700" i="17"/>
  <c r="U700" i="17" s="1"/>
  <c r="T699" i="17"/>
  <c r="U699" i="17" s="1"/>
  <c r="T698" i="17"/>
  <c r="U698" i="17" s="1"/>
  <c r="T697" i="17"/>
  <c r="U697" i="17" s="1"/>
  <c r="T696" i="17"/>
  <c r="U696" i="17" s="1"/>
  <c r="T695" i="17"/>
  <c r="U695" i="17" s="1"/>
  <c r="T694" i="17"/>
  <c r="U694" i="17" s="1"/>
  <c r="U693" i="17"/>
  <c r="T693" i="17"/>
  <c r="U692" i="17"/>
  <c r="T692" i="17"/>
  <c r="T691" i="17"/>
  <c r="U691" i="17" s="1"/>
  <c r="T690" i="17"/>
  <c r="U690" i="17" s="1"/>
  <c r="U689" i="17"/>
  <c r="T689" i="17"/>
  <c r="U688" i="17"/>
  <c r="T688" i="17"/>
  <c r="T687" i="17"/>
  <c r="U687" i="17" s="1"/>
  <c r="T686" i="17"/>
  <c r="U686" i="17" s="1"/>
  <c r="T685" i="17"/>
  <c r="U685" i="17" s="1"/>
  <c r="U684" i="17"/>
  <c r="T684" i="17"/>
  <c r="U683" i="17"/>
  <c r="T683" i="17"/>
  <c r="T682" i="17"/>
  <c r="U682" i="17" s="1"/>
  <c r="T681" i="17"/>
  <c r="U681" i="17" s="1"/>
  <c r="T680" i="17"/>
  <c r="U680" i="17" s="1"/>
  <c r="U679" i="17"/>
  <c r="T679" i="17"/>
  <c r="T678" i="17"/>
  <c r="U678" i="17" s="1"/>
  <c r="T677" i="17"/>
  <c r="U677" i="17" s="1"/>
  <c r="T676" i="17"/>
  <c r="U676" i="17" s="1"/>
  <c r="T675" i="17"/>
  <c r="U675" i="17" s="1"/>
  <c r="T674" i="17"/>
  <c r="U674" i="17" s="1"/>
  <c r="T673" i="17"/>
  <c r="U673" i="17" s="1"/>
  <c r="T672" i="17"/>
  <c r="U672" i="17" s="1"/>
  <c r="T671" i="17"/>
  <c r="U671" i="17" s="1"/>
  <c r="T670" i="17"/>
  <c r="U670" i="17" s="1"/>
  <c r="U669" i="17"/>
  <c r="T669" i="17"/>
  <c r="T668" i="17"/>
  <c r="U668" i="17" s="1"/>
  <c r="T667" i="17"/>
  <c r="U667" i="17" s="1"/>
  <c r="T666" i="17"/>
  <c r="U666" i="17" s="1"/>
  <c r="T665" i="17"/>
  <c r="U665" i="17" s="1"/>
  <c r="T664" i="17"/>
  <c r="U664" i="17" s="1"/>
  <c r="T663" i="17"/>
  <c r="U663" i="17" s="1"/>
  <c r="T662" i="17"/>
  <c r="U662" i="17" s="1"/>
  <c r="T661" i="17"/>
  <c r="U661" i="17" s="1"/>
  <c r="U660" i="17"/>
  <c r="T660" i="17"/>
  <c r="T659" i="17"/>
  <c r="U659" i="17" s="1"/>
  <c r="T658" i="17"/>
  <c r="U658" i="17" s="1"/>
  <c r="U657" i="17"/>
  <c r="T657" i="17"/>
  <c r="T656" i="17"/>
  <c r="U656" i="17" s="1"/>
  <c r="T655" i="17"/>
  <c r="U655" i="17" s="1"/>
  <c r="T654" i="17"/>
  <c r="U654" i="17" s="1"/>
  <c r="T653" i="17"/>
  <c r="U653" i="17" s="1"/>
  <c r="U652" i="17"/>
  <c r="T652" i="17"/>
  <c r="U651" i="17"/>
  <c r="T651" i="17"/>
  <c r="T650" i="17"/>
  <c r="U650" i="17" s="1"/>
  <c r="U649" i="17"/>
  <c r="T649" i="17"/>
  <c r="T648" i="17"/>
  <c r="U648" i="17" s="1"/>
  <c r="T647" i="17"/>
  <c r="U647" i="17" s="1"/>
  <c r="T646" i="17"/>
  <c r="U646" i="17" s="1"/>
  <c r="T645" i="17"/>
  <c r="U645" i="17" s="1"/>
  <c r="T644" i="17"/>
  <c r="U644" i="17" s="1"/>
  <c r="T643" i="17"/>
  <c r="U643" i="17" s="1"/>
  <c r="T642" i="17"/>
  <c r="U642" i="17" s="1"/>
  <c r="T641" i="17"/>
  <c r="U641" i="17" s="1"/>
  <c r="T640" i="17"/>
  <c r="U640" i="17" s="1"/>
  <c r="T639" i="17"/>
  <c r="U639" i="17" s="1"/>
  <c r="T638" i="17"/>
  <c r="U638" i="17" s="1"/>
  <c r="U637" i="17"/>
  <c r="T637" i="17"/>
  <c r="T636" i="17"/>
  <c r="U636" i="17" s="1"/>
  <c r="T635" i="17"/>
  <c r="U635" i="17" s="1"/>
  <c r="T634" i="17"/>
  <c r="U634" i="17" s="1"/>
  <c r="T633" i="17"/>
  <c r="U633" i="17" s="1"/>
  <c r="T632" i="17"/>
  <c r="U632" i="17" s="1"/>
  <c r="T631" i="17"/>
  <c r="U631" i="17" s="1"/>
  <c r="T630" i="17"/>
  <c r="U630" i="17" s="1"/>
  <c r="T629" i="17"/>
  <c r="U629" i="17" s="1"/>
  <c r="U628" i="17"/>
  <c r="T628" i="17"/>
  <c r="T627" i="17"/>
  <c r="U627" i="17" s="1"/>
  <c r="T626" i="17"/>
  <c r="U626" i="17" s="1"/>
  <c r="T625" i="17"/>
  <c r="U625" i="17" s="1"/>
  <c r="T624" i="17"/>
  <c r="U624" i="17" s="1"/>
  <c r="T623" i="17"/>
  <c r="U623" i="17" s="1"/>
  <c r="T622" i="17"/>
  <c r="U622" i="17" s="1"/>
  <c r="U621" i="17"/>
  <c r="T621" i="17"/>
  <c r="T620" i="17"/>
  <c r="U620" i="17" s="1"/>
  <c r="U619" i="17"/>
  <c r="T619" i="17"/>
  <c r="T618" i="17"/>
  <c r="U618" i="17" s="1"/>
  <c r="T617" i="17"/>
  <c r="U617" i="17" s="1"/>
  <c r="T616" i="17"/>
  <c r="U616" i="17" s="1"/>
  <c r="T615" i="17"/>
  <c r="U615" i="17" s="1"/>
  <c r="T614" i="17"/>
  <c r="U614" i="17" s="1"/>
  <c r="T613" i="17"/>
  <c r="U613" i="17" s="1"/>
  <c r="T612" i="17"/>
  <c r="U612" i="17" s="1"/>
  <c r="T611" i="17"/>
  <c r="U611" i="17" s="1"/>
  <c r="T610" i="17"/>
  <c r="U610" i="17" s="1"/>
  <c r="T609" i="17"/>
  <c r="U609" i="17" s="1"/>
  <c r="T608" i="17"/>
  <c r="U608" i="17" s="1"/>
  <c r="T607" i="17"/>
  <c r="U607" i="17" s="1"/>
  <c r="T606" i="17"/>
  <c r="U606" i="17" s="1"/>
  <c r="U605" i="17"/>
  <c r="T605" i="17"/>
  <c r="T604" i="17"/>
  <c r="U604" i="17" s="1"/>
  <c r="T603" i="17"/>
  <c r="U603" i="17" s="1"/>
  <c r="T602" i="17"/>
  <c r="U602" i="17" s="1"/>
  <c r="U601" i="17"/>
  <c r="T601" i="17"/>
  <c r="T600" i="17"/>
  <c r="U600" i="17" s="1"/>
  <c r="T599" i="17"/>
  <c r="U599" i="17" s="1"/>
  <c r="T598" i="17"/>
  <c r="U598" i="17" s="1"/>
  <c r="T597" i="17"/>
  <c r="U597" i="17" s="1"/>
  <c r="U596" i="17"/>
  <c r="T596" i="17"/>
  <c r="T595" i="17"/>
  <c r="U595" i="17" s="1"/>
  <c r="T594" i="17"/>
  <c r="U594" i="17" s="1"/>
  <c r="T593" i="17"/>
  <c r="U593" i="17" s="1"/>
  <c r="U592" i="17"/>
  <c r="T592" i="17"/>
  <c r="T591" i="17"/>
  <c r="U591" i="17" s="1"/>
  <c r="T590" i="17"/>
  <c r="U590" i="17" s="1"/>
  <c r="T589" i="17"/>
  <c r="U589" i="17" s="1"/>
  <c r="U588" i="17"/>
  <c r="T588" i="17"/>
  <c r="T587" i="17"/>
  <c r="U587" i="17" s="1"/>
  <c r="T586" i="17"/>
  <c r="U586" i="17" s="1"/>
  <c r="T585" i="17"/>
  <c r="U585" i="17" s="1"/>
  <c r="U584" i="17"/>
  <c r="T584" i="17"/>
  <c r="T583" i="17"/>
  <c r="U583" i="17" s="1"/>
  <c r="U582" i="17"/>
  <c r="T582" i="17"/>
  <c r="T581" i="17"/>
  <c r="U581" i="17" s="1"/>
  <c r="U580" i="17"/>
  <c r="T580" i="17"/>
  <c r="T579" i="17"/>
  <c r="U579" i="17" s="1"/>
  <c r="T578" i="17"/>
  <c r="U578" i="17" s="1"/>
  <c r="T577" i="17"/>
  <c r="U577" i="17" s="1"/>
  <c r="U576" i="17"/>
  <c r="T576" i="17"/>
  <c r="T575" i="17"/>
  <c r="U575" i="17" s="1"/>
  <c r="T574" i="17"/>
  <c r="U574" i="17" s="1"/>
  <c r="U573" i="17"/>
  <c r="T573" i="17"/>
  <c r="U572" i="17"/>
  <c r="T572" i="17"/>
  <c r="T571" i="17"/>
  <c r="U571" i="17" s="1"/>
  <c r="U570" i="17"/>
  <c r="T570" i="17"/>
  <c r="T569" i="17"/>
  <c r="U569" i="17" s="1"/>
  <c r="U568" i="17"/>
  <c r="T568" i="17"/>
  <c r="T567" i="17"/>
  <c r="U567" i="17" s="1"/>
  <c r="T566" i="17"/>
  <c r="U566" i="17" s="1"/>
  <c r="T565" i="17"/>
  <c r="U565" i="17" s="1"/>
  <c r="U564" i="17"/>
  <c r="T564" i="17"/>
  <c r="T563" i="17"/>
  <c r="U563" i="17" s="1"/>
  <c r="T562" i="17"/>
  <c r="U562" i="17" s="1"/>
  <c r="T561" i="17"/>
  <c r="U561" i="17" s="1"/>
  <c r="U560" i="17"/>
  <c r="T560" i="17"/>
  <c r="T559" i="17"/>
  <c r="U559" i="17" s="1"/>
  <c r="T558" i="17"/>
  <c r="U558" i="17" s="1"/>
  <c r="T557" i="17"/>
  <c r="U557" i="17" s="1"/>
  <c r="U556" i="17"/>
  <c r="T556" i="17"/>
  <c r="T555" i="17"/>
  <c r="U555" i="17" s="1"/>
  <c r="T554" i="17"/>
  <c r="U554" i="17" s="1"/>
  <c r="T553" i="17"/>
  <c r="U553" i="17" s="1"/>
  <c r="U552" i="17"/>
  <c r="T552" i="17"/>
  <c r="T551" i="17"/>
  <c r="U551" i="17" s="1"/>
  <c r="U550" i="17"/>
  <c r="T550" i="17"/>
  <c r="T549" i="17"/>
  <c r="U549" i="17" s="1"/>
  <c r="U548" i="17"/>
  <c r="T548" i="17"/>
  <c r="T547" i="17"/>
  <c r="U547" i="17" s="1"/>
  <c r="T546" i="17"/>
  <c r="U546" i="17" s="1"/>
  <c r="T545" i="17"/>
  <c r="U545" i="17" s="1"/>
  <c r="U544" i="17"/>
  <c r="T544" i="17"/>
  <c r="T543" i="17"/>
  <c r="U543" i="17" s="1"/>
  <c r="T542" i="17"/>
  <c r="U542" i="17" s="1"/>
  <c r="U541" i="17"/>
  <c r="T541" i="17"/>
  <c r="U540" i="17"/>
  <c r="T540" i="17"/>
  <c r="T539" i="17"/>
  <c r="U539" i="17" s="1"/>
  <c r="T538" i="17"/>
  <c r="U538" i="17" s="1"/>
  <c r="T537" i="17"/>
  <c r="U537" i="17" s="1"/>
  <c r="U536" i="17"/>
  <c r="T536" i="17"/>
  <c r="T535" i="17"/>
  <c r="U535" i="17" s="1"/>
  <c r="T534" i="17"/>
  <c r="U534" i="17" s="1"/>
  <c r="T533" i="17"/>
  <c r="U533" i="17" s="1"/>
  <c r="U532" i="17"/>
  <c r="T532" i="17"/>
  <c r="T531" i="17"/>
  <c r="U531" i="17" s="1"/>
  <c r="T530" i="17"/>
  <c r="U530" i="17" s="1"/>
  <c r="T529" i="17"/>
  <c r="U529" i="17" s="1"/>
  <c r="U528" i="17"/>
  <c r="T528" i="17"/>
  <c r="T527" i="17"/>
  <c r="U527" i="17" s="1"/>
  <c r="T526" i="17"/>
  <c r="U526" i="17" s="1"/>
  <c r="T525" i="17"/>
  <c r="U525" i="17" s="1"/>
  <c r="U524" i="17"/>
  <c r="T524" i="17"/>
  <c r="T523" i="17"/>
  <c r="U523" i="17" s="1"/>
  <c r="T522" i="17"/>
  <c r="U522" i="17" s="1"/>
  <c r="T521" i="17"/>
  <c r="U521" i="17" s="1"/>
  <c r="U520" i="17"/>
  <c r="T520" i="17"/>
  <c r="T519" i="17"/>
  <c r="U519" i="17" s="1"/>
  <c r="U518" i="17"/>
  <c r="T518" i="17"/>
  <c r="T517" i="17"/>
  <c r="U517" i="17" s="1"/>
  <c r="U516" i="17"/>
  <c r="T516" i="17"/>
  <c r="T515" i="17"/>
  <c r="U515" i="17" s="1"/>
  <c r="T514" i="17"/>
  <c r="U514" i="17" s="1"/>
  <c r="T513" i="17"/>
  <c r="U513" i="17" s="1"/>
  <c r="U512" i="17"/>
  <c r="T512" i="17"/>
  <c r="T511" i="17"/>
  <c r="U511" i="17" s="1"/>
  <c r="T510" i="17"/>
  <c r="U510" i="17" s="1"/>
  <c r="U509" i="17"/>
  <c r="T509" i="17"/>
  <c r="U508" i="17"/>
  <c r="T508" i="17"/>
  <c r="T507" i="17"/>
  <c r="U507" i="17" s="1"/>
  <c r="T506" i="17"/>
  <c r="U506" i="17" s="1"/>
  <c r="T505" i="17"/>
  <c r="U505" i="17" s="1"/>
  <c r="U504" i="17"/>
  <c r="T504" i="17"/>
  <c r="T503" i="17"/>
  <c r="U503" i="17" s="1"/>
  <c r="T502" i="17"/>
  <c r="U502" i="17" s="1"/>
  <c r="T501" i="17"/>
  <c r="U501" i="17" s="1"/>
  <c r="U500" i="17"/>
  <c r="T500" i="17"/>
  <c r="T499" i="17"/>
  <c r="U499" i="17" s="1"/>
  <c r="T498" i="17"/>
  <c r="U498" i="17" s="1"/>
  <c r="T497" i="17"/>
  <c r="U497" i="17" s="1"/>
  <c r="U496" i="17"/>
  <c r="T496" i="17"/>
  <c r="T495" i="17"/>
  <c r="U495" i="17" s="1"/>
  <c r="T494" i="17"/>
  <c r="U494" i="17" s="1"/>
  <c r="T493" i="17"/>
  <c r="U493" i="17" s="1"/>
  <c r="U492" i="17"/>
  <c r="T492" i="17"/>
  <c r="T491" i="17"/>
  <c r="U491" i="17" s="1"/>
  <c r="T490" i="17"/>
  <c r="U490" i="17" s="1"/>
  <c r="T489" i="17"/>
  <c r="U489" i="17" s="1"/>
  <c r="U488" i="17"/>
  <c r="T488" i="17"/>
  <c r="T487" i="17"/>
  <c r="U487" i="17" s="1"/>
  <c r="U486" i="17"/>
  <c r="T486" i="17"/>
  <c r="T485" i="17"/>
  <c r="U485" i="17" s="1"/>
  <c r="U484" i="17"/>
  <c r="T484" i="17"/>
  <c r="T483" i="17"/>
  <c r="U483" i="17" s="1"/>
  <c r="T482" i="17"/>
  <c r="U482" i="17" s="1"/>
  <c r="T481" i="17"/>
  <c r="U481" i="17" s="1"/>
  <c r="U480" i="17"/>
  <c r="T480" i="17"/>
  <c r="T479" i="17"/>
  <c r="U479" i="17" s="1"/>
  <c r="T478" i="17"/>
  <c r="U478" i="17" s="1"/>
  <c r="U477" i="17"/>
  <c r="T477" i="17"/>
  <c r="U476" i="17"/>
  <c r="T476" i="17"/>
  <c r="T475" i="17"/>
  <c r="U475" i="17" s="1"/>
  <c r="T474" i="17"/>
  <c r="U474" i="17" s="1"/>
  <c r="U473" i="17"/>
  <c r="T473" i="17"/>
  <c r="U472" i="17"/>
  <c r="T472" i="17"/>
  <c r="T471" i="17"/>
  <c r="U471" i="17" s="1"/>
  <c r="T470" i="17"/>
  <c r="U470" i="17" s="1"/>
  <c r="T469" i="17"/>
  <c r="U469" i="17" s="1"/>
  <c r="U468" i="17"/>
  <c r="T468" i="17"/>
  <c r="T467" i="17"/>
  <c r="U467" i="17" s="1"/>
  <c r="T466" i="17"/>
  <c r="U466" i="17" s="1"/>
  <c r="T465" i="17"/>
  <c r="U465" i="17" s="1"/>
  <c r="U464" i="17"/>
  <c r="T464" i="17"/>
  <c r="T463" i="17"/>
  <c r="U463" i="17" s="1"/>
  <c r="T462" i="17"/>
  <c r="U462" i="17" s="1"/>
  <c r="T461" i="17"/>
  <c r="U461" i="17" s="1"/>
  <c r="U460" i="17"/>
  <c r="T460" i="17"/>
  <c r="T459" i="17"/>
  <c r="U459" i="17" s="1"/>
  <c r="T458" i="17"/>
  <c r="U458" i="17" s="1"/>
  <c r="T457" i="17"/>
  <c r="U457" i="17" s="1"/>
  <c r="U456" i="17"/>
  <c r="T456" i="17"/>
  <c r="T455" i="17"/>
  <c r="U455" i="17" s="1"/>
  <c r="U454" i="17"/>
  <c r="T454" i="17"/>
  <c r="T453" i="17"/>
  <c r="U453" i="17" s="1"/>
  <c r="U452" i="17"/>
  <c r="T452" i="17"/>
  <c r="T451" i="17"/>
  <c r="U451" i="17" s="1"/>
  <c r="T450" i="17"/>
  <c r="U450" i="17" s="1"/>
  <c r="T449" i="17"/>
  <c r="U449" i="17" s="1"/>
  <c r="U448" i="17"/>
  <c r="T448" i="17"/>
  <c r="T447" i="17"/>
  <c r="U447" i="17" s="1"/>
  <c r="T446" i="17"/>
  <c r="U446" i="17" s="1"/>
  <c r="U445" i="17"/>
  <c r="T445" i="17"/>
  <c r="U444" i="17"/>
  <c r="T444" i="17"/>
  <c r="T443" i="17"/>
  <c r="U443" i="17" s="1"/>
  <c r="U442" i="17"/>
  <c r="T442" i="17"/>
  <c r="T441" i="17"/>
  <c r="U441" i="17" s="1"/>
  <c r="U440" i="17"/>
  <c r="T440" i="17"/>
  <c r="T439" i="17"/>
  <c r="U439" i="17" s="1"/>
  <c r="T438" i="17"/>
  <c r="U438" i="17" s="1"/>
  <c r="T437" i="17"/>
  <c r="U437" i="17" s="1"/>
  <c r="U436" i="17"/>
  <c r="T436" i="17"/>
  <c r="T435" i="17"/>
  <c r="U435" i="17" s="1"/>
  <c r="T434" i="17"/>
  <c r="U434" i="17" s="1"/>
  <c r="T433" i="17"/>
  <c r="U433" i="17" s="1"/>
  <c r="U432" i="17"/>
  <c r="T432" i="17"/>
  <c r="T431" i="17"/>
  <c r="U431" i="17" s="1"/>
  <c r="T430" i="17"/>
  <c r="U430" i="17" s="1"/>
  <c r="T429" i="17"/>
  <c r="U429" i="17" s="1"/>
  <c r="U428" i="17"/>
  <c r="T428" i="17"/>
  <c r="T427" i="17"/>
  <c r="U427" i="17" s="1"/>
  <c r="T426" i="17"/>
  <c r="U426" i="17" s="1"/>
  <c r="T425" i="17"/>
  <c r="U425" i="17" s="1"/>
  <c r="U424" i="17"/>
  <c r="T424" i="17"/>
  <c r="T423" i="17"/>
  <c r="U423" i="17" s="1"/>
  <c r="U422" i="17"/>
  <c r="T422" i="17"/>
  <c r="T421" i="17"/>
  <c r="U421" i="17" s="1"/>
  <c r="U420" i="17"/>
  <c r="T420" i="17"/>
  <c r="T419" i="17"/>
  <c r="U419" i="17" s="1"/>
  <c r="T418" i="17"/>
  <c r="U418" i="17" s="1"/>
  <c r="T417" i="17"/>
  <c r="U417" i="17" s="1"/>
  <c r="U416" i="17"/>
  <c r="T416" i="17"/>
  <c r="T415" i="17"/>
  <c r="U415" i="17" s="1"/>
  <c r="T414" i="17"/>
  <c r="U414" i="17" s="1"/>
  <c r="U413" i="17"/>
  <c r="T413" i="17"/>
  <c r="U412" i="17"/>
  <c r="T412" i="17"/>
  <c r="T411" i="17"/>
  <c r="U411" i="17" s="1"/>
  <c r="T410" i="17"/>
  <c r="U410" i="17" s="1"/>
  <c r="T409" i="17"/>
  <c r="U409" i="17" s="1"/>
  <c r="U408" i="17"/>
  <c r="T408" i="17"/>
  <c r="T407" i="17"/>
  <c r="U407" i="17" s="1"/>
  <c r="T406" i="17"/>
  <c r="U406" i="17" s="1"/>
  <c r="T405" i="17"/>
  <c r="U405" i="17" s="1"/>
  <c r="U404" i="17"/>
  <c r="T404" i="17"/>
  <c r="T403" i="17"/>
  <c r="U403" i="17" s="1"/>
  <c r="T402" i="17"/>
  <c r="U402" i="17" s="1"/>
  <c r="T401" i="17"/>
  <c r="U401" i="17" s="1"/>
  <c r="T400" i="17"/>
  <c r="U400" i="17" s="1"/>
  <c r="T399" i="17"/>
  <c r="U399" i="17" s="1"/>
  <c r="T398" i="17"/>
  <c r="U398" i="17" s="1"/>
  <c r="T397" i="17"/>
  <c r="U397" i="17" s="1"/>
  <c r="T396" i="17"/>
  <c r="U396" i="17" s="1"/>
  <c r="T395" i="17"/>
  <c r="U395" i="17" s="1"/>
  <c r="T394" i="17"/>
  <c r="U394" i="17" s="1"/>
  <c r="T393" i="17"/>
  <c r="U393" i="17" s="1"/>
  <c r="T392" i="17"/>
  <c r="U392" i="17" s="1"/>
  <c r="T391" i="17"/>
  <c r="U391" i="17" s="1"/>
  <c r="U390" i="17"/>
  <c r="T390" i="17"/>
  <c r="T389" i="17"/>
  <c r="U389" i="17" s="1"/>
  <c r="T388" i="17"/>
  <c r="U388" i="17" s="1"/>
  <c r="T387" i="17"/>
  <c r="U387" i="17" s="1"/>
  <c r="T386" i="17"/>
  <c r="U386" i="17" s="1"/>
  <c r="T385" i="17"/>
  <c r="U385" i="17" s="1"/>
  <c r="T384" i="17"/>
  <c r="U384" i="17" s="1"/>
  <c r="T383" i="17"/>
  <c r="U383" i="17" s="1"/>
  <c r="T382" i="17"/>
  <c r="U382" i="17" s="1"/>
  <c r="T381" i="17"/>
  <c r="U381" i="17" s="1"/>
  <c r="T380" i="17"/>
  <c r="U380" i="17" s="1"/>
  <c r="T379" i="17"/>
  <c r="U379" i="17" s="1"/>
  <c r="T378" i="17"/>
  <c r="U378" i="17" s="1"/>
  <c r="T377" i="17"/>
  <c r="U377" i="17" s="1"/>
  <c r="T376" i="17"/>
  <c r="U376" i="17" s="1"/>
  <c r="T375" i="17"/>
  <c r="U375" i="17" s="1"/>
  <c r="T374" i="17"/>
  <c r="U374" i="17" s="1"/>
  <c r="T373" i="17"/>
  <c r="U373" i="17" s="1"/>
  <c r="T372" i="17"/>
  <c r="U372" i="17" s="1"/>
  <c r="T371" i="17"/>
  <c r="U371" i="17" s="1"/>
  <c r="T370" i="17"/>
  <c r="U370" i="17" s="1"/>
  <c r="T369" i="17"/>
  <c r="U369" i="17" s="1"/>
  <c r="T368" i="17"/>
  <c r="U368" i="17" s="1"/>
  <c r="T367" i="17"/>
  <c r="U367" i="17" s="1"/>
  <c r="T366" i="17"/>
  <c r="U366" i="17" s="1"/>
  <c r="T365" i="17"/>
  <c r="U365" i="17" s="1"/>
  <c r="T364" i="17"/>
  <c r="U364" i="17" s="1"/>
  <c r="T363" i="17"/>
  <c r="U363" i="17" s="1"/>
  <c r="T362" i="17"/>
  <c r="U362" i="17" s="1"/>
  <c r="T361" i="17"/>
  <c r="U361" i="17" s="1"/>
  <c r="T360" i="17"/>
  <c r="U360" i="17" s="1"/>
  <c r="T359" i="17"/>
  <c r="U359" i="17" s="1"/>
  <c r="T358" i="17"/>
  <c r="U358" i="17" s="1"/>
  <c r="T357" i="17"/>
  <c r="U357" i="17" s="1"/>
  <c r="T356" i="17"/>
  <c r="U356" i="17" s="1"/>
  <c r="T355" i="17"/>
  <c r="U355" i="17" s="1"/>
  <c r="T354" i="17"/>
  <c r="U354" i="17" s="1"/>
  <c r="T353" i="17"/>
  <c r="U353" i="17" s="1"/>
  <c r="T352" i="17"/>
  <c r="U352" i="17" s="1"/>
  <c r="T351" i="17"/>
  <c r="U351" i="17" s="1"/>
  <c r="T350" i="17"/>
  <c r="U350" i="17" s="1"/>
  <c r="T349" i="17"/>
  <c r="U349" i="17" s="1"/>
  <c r="T348" i="17"/>
  <c r="U348" i="17" s="1"/>
  <c r="T347" i="17"/>
  <c r="U347" i="17" s="1"/>
  <c r="T346" i="17"/>
  <c r="U346" i="17" s="1"/>
  <c r="T345" i="17"/>
  <c r="U345" i="17" s="1"/>
  <c r="T344" i="17"/>
  <c r="U344" i="17" s="1"/>
  <c r="T343" i="17"/>
  <c r="U343" i="17" s="1"/>
  <c r="T342" i="17"/>
  <c r="U342" i="17" s="1"/>
  <c r="T341" i="17"/>
  <c r="U341" i="17" s="1"/>
  <c r="T340" i="17"/>
  <c r="U340" i="17" s="1"/>
  <c r="T339" i="17"/>
  <c r="U339" i="17" s="1"/>
  <c r="T338" i="17"/>
  <c r="U338" i="17" s="1"/>
  <c r="T337" i="17"/>
  <c r="U337" i="17" s="1"/>
  <c r="T336" i="17"/>
  <c r="U336" i="17" s="1"/>
  <c r="T335" i="17"/>
  <c r="U335" i="17" s="1"/>
  <c r="T334" i="17"/>
  <c r="U334" i="17" s="1"/>
  <c r="T333" i="17"/>
  <c r="U333" i="17" s="1"/>
  <c r="T332" i="17"/>
  <c r="U332" i="17" s="1"/>
  <c r="T331" i="17"/>
  <c r="U331" i="17" s="1"/>
  <c r="T330" i="17"/>
  <c r="U330" i="17" s="1"/>
  <c r="T329" i="17"/>
  <c r="U329" i="17" s="1"/>
  <c r="T328" i="17"/>
  <c r="U328" i="17" s="1"/>
  <c r="T327" i="17"/>
  <c r="U327" i="17" s="1"/>
  <c r="T326" i="17"/>
  <c r="U326" i="17" s="1"/>
  <c r="T325" i="17"/>
  <c r="U325" i="17" s="1"/>
  <c r="T324" i="17"/>
  <c r="U324" i="17" s="1"/>
  <c r="T323" i="17"/>
  <c r="U323" i="17" s="1"/>
  <c r="T322" i="17"/>
  <c r="U322" i="17" s="1"/>
  <c r="T321" i="17"/>
  <c r="U321" i="17" s="1"/>
  <c r="T320" i="17"/>
  <c r="U320" i="17" s="1"/>
  <c r="T319" i="17"/>
  <c r="U319" i="17" s="1"/>
  <c r="T318" i="17"/>
  <c r="U318" i="17" s="1"/>
  <c r="T317" i="17"/>
  <c r="U317" i="17" s="1"/>
  <c r="T316" i="17"/>
  <c r="U316" i="17" s="1"/>
  <c r="T315" i="17"/>
  <c r="U315" i="17" s="1"/>
  <c r="T314" i="17"/>
  <c r="U314" i="17" s="1"/>
  <c r="T313" i="17"/>
  <c r="U313" i="17" s="1"/>
  <c r="T312" i="17"/>
  <c r="U312" i="17" s="1"/>
  <c r="T311" i="17"/>
  <c r="U311" i="17" s="1"/>
  <c r="T310" i="17"/>
  <c r="U310" i="17" s="1"/>
  <c r="T309" i="17"/>
  <c r="U309" i="17" s="1"/>
  <c r="T308" i="17"/>
  <c r="U308" i="17" s="1"/>
  <c r="T307" i="17"/>
  <c r="U307" i="17" s="1"/>
  <c r="T306" i="17"/>
  <c r="U306" i="17" s="1"/>
  <c r="T305" i="17"/>
  <c r="U305" i="17" s="1"/>
  <c r="T304" i="17"/>
  <c r="U304" i="17" s="1"/>
  <c r="T303" i="17"/>
  <c r="U303" i="17" s="1"/>
  <c r="T302" i="17"/>
  <c r="U302" i="17" s="1"/>
  <c r="T301" i="17"/>
  <c r="U301" i="17" s="1"/>
  <c r="T300" i="17"/>
  <c r="U300" i="17" s="1"/>
  <c r="T299" i="17"/>
  <c r="U299" i="17" s="1"/>
  <c r="T298" i="17"/>
  <c r="U298" i="17" s="1"/>
  <c r="T297" i="17"/>
  <c r="U297" i="17" s="1"/>
  <c r="T296" i="17"/>
  <c r="U296" i="17" s="1"/>
  <c r="T295" i="17"/>
  <c r="U295" i="17" s="1"/>
  <c r="T294" i="17"/>
  <c r="U294" i="17" s="1"/>
  <c r="T293" i="17"/>
  <c r="U293" i="17" s="1"/>
  <c r="T292" i="17"/>
  <c r="U292" i="17" s="1"/>
  <c r="T291" i="17"/>
  <c r="U291" i="17" s="1"/>
  <c r="T290" i="17"/>
  <c r="U290" i="17" s="1"/>
  <c r="T289" i="17"/>
  <c r="U289" i="17" s="1"/>
  <c r="T288" i="17"/>
  <c r="U288" i="17" s="1"/>
  <c r="T287" i="17"/>
  <c r="U287" i="17" s="1"/>
  <c r="T286" i="17"/>
  <c r="U286" i="17" s="1"/>
  <c r="T285" i="17"/>
  <c r="U285" i="17" s="1"/>
  <c r="T284" i="17"/>
  <c r="U284" i="17" s="1"/>
  <c r="T283" i="17"/>
  <c r="U283" i="17" s="1"/>
  <c r="T282" i="17"/>
  <c r="U282" i="17" s="1"/>
  <c r="T281" i="17"/>
  <c r="U281" i="17" s="1"/>
  <c r="T280" i="17"/>
  <c r="U280" i="17" s="1"/>
  <c r="T279" i="17"/>
  <c r="U279" i="17" s="1"/>
  <c r="T278" i="17"/>
  <c r="U278" i="17" s="1"/>
  <c r="T277" i="17"/>
  <c r="U277" i="17" s="1"/>
  <c r="T276" i="17"/>
  <c r="U276" i="17" s="1"/>
  <c r="T275" i="17"/>
  <c r="U275" i="17" s="1"/>
  <c r="T274" i="17"/>
  <c r="U274" i="17" s="1"/>
  <c r="T273" i="17"/>
  <c r="U273" i="17" s="1"/>
  <c r="T272" i="17"/>
  <c r="U272" i="17" s="1"/>
  <c r="T271" i="17"/>
  <c r="U271" i="17" s="1"/>
  <c r="T270" i="17"/>
  <c r="U270" i="17" s="1"/>
  <c r="T269" i="17"/>
  <c r="U269" i="17" s="1"/>
  <c r="T268" i="17"/>
  <c r="U268" i="17" s="1"/>
  <c r="T267" i="17"/>
  <c r="U267" i="17" s="1"/>
  <c r="T266" i="17"/>
  <c r="U266" i="17" s="1"/>
  <c r="T265" i="17"/>
  <c r="U265" i="17" s="1"/>
  <c r="T264" i="17"/>
  <c r="U264" i="17" s="1"/>
  <c r="T263" i="17"/>
  <c r="U263" i="17" s="1"/>
  <c r="T262" i="17"/>
  <c r="U262" i="17" s="1"/>
  <c r="T261" i="17"/>
  <c r="U261" i="17" s="1"/>
  <c r="T260" i="17"/>
  <c r="U260" i="17" s="1"/>
  <c r="T259" i="17"/>
  <c r="U259" i="17" s="1"/>
  <c r="T258" i="17"/>
  <c r="U258" i="17" s="1"/>
  <c r="T257" i="17"/>
  <c r="U257" i="17" s="1"/>
  <c r="T256" i="17"/>
  <c r="U256" i="17" s="1"/>
  <c r="T255" i="17"/>
  <c r="U255" i="17" s="1"/>
  <c r="T254" i="17"/>
  <c r="U254" i="17" s="1"/>
  <c r="T253" i="17"/>
  <c r="U253" i="17" s="1"/>
  <c r="T252" i="17"/>
  <c r="U252" i="17" s="1"/>
  <c r="T251" i="17"/>
  <c r="U251" i="17" s="1"/>
  <c r="T250" i="17"/>
  <c r="U250" i="17" s="1"/>
  <c r="T249" i="17"/>
  <c r="U249" i="17" s="1"/>
  <c r="T248" i="17"/>
  <c r="U248" i="17" s="1"/>
  <c r="T247" i="17"/>
  <c r="U247" i="17" s="1"/>
  <c r="T246" i="17"/>
  <c r="U246" i="17" s="1"/>
  <c r="T245" i="17"/>
  <c r="U245" i="17" s="1"/>
  <c r="T244" i="17"/>
  <c r="U244" i="17" s="1"/>
  <c r="T243" i="17"/>
  <c r="U243" i="17" s="1"/>
  <c r="T242" i="17"/>
  <c r="U242" i="17" s="1"/>
  <c r="T241" i="17"/>
  <c r="U241" i="17" s="1"/>
  <c r="T240" i="17"/>
  <c r="U240" i="17" s="1"/>
  <c r="T239" i="17"/>
  <c r="U239" i="17" s="1"/>
  <c r="T238" i="17"/>
  <c r="U238" i="17" s="1"/>
  <c r="T237" i="17"/>
  <c r="U237" i="17" s="1"/>
  <c r="T236" i="17"/>
  <c r="U236" i="17" s="1"/>
  <c r="T235" i="17"/>
  <c r="U235" i="17" s="1"/>
  <c r="T234" i="17"/>
  <c r="U234" i="17" s="1"/>
  <c r="T233" i="17"/>
  <c r="U233" i="17" s="1"/>
  <c r="T232" i="17"/>
  <c r="U232" i="17" s="1"/>
  <c r="T231" i="17"/>
  <c r="U231" i="17" s="1"/>
  <c r="T230" i="17"/>
  <c r="U230" i="17" s="1"/>
  <c r="T229" i="17"/>
  <c r="U229" i="17" s="1"/>
  <c r="T228" i="17"/>
  <c r="U228" i="17" s="1"/>
  <c r="T227" i="17"/>
  <c r="U227" i="17" s="1"/>
  <c r="T226" i="17"/>
  <c r="U226" i="17" s="1"/>
  <c r="T225" i="17"/>
  <c r="U225" i="17" s="1"/>
  <c r="T224" i="17"/>
  <c r="U224" i="17" s="1"/>
  <c r="T223" i="17"/>
  <c r="U223" i="17" s="1"/>
  <c r="T222" i="17"/>
  <c r="U222" i="17" s="1"/>
  <c r="T221" i="17"/>
  <c r="U221" i="17" s="1"/>
  <c r="T220" i="17"/>
  <c r="U220" i="17" s="1"/>
  <c r="T219" i="17"/>
  <c r="U219" i="17" s="1"/>
  <c r="T218" i="17"/>
  <c r="U218" i="17" s="1"/>
  <c r="T217" i="17"/>
  <c r="U217" i="17" s="1"/>
  <c r="T216" i="17"/>
  <c r="U216" i="17" s="1"/>
  <c r="T215" i="17"/>
  <c r="U215" i="17" s="1"/>
  <c r="T214" i="17"/>
  <c r="U214" i="17" s="1"/>
  <c r="T213" i="17"/>
  <c r="U213" i="17" s="1"/>
  <c r="T212" i="17"/>
  <c r="U212" i="17" s="1"/>
  <c r="T211" i="17"/>
  <c r="U211" i="17" s="1"/>
  <c r="T210" i="17"/>
  <c r="U210" i="17" s="1"/>
  <c r="T209" i="17"/>
  <c r="U209" i="17" s="1"/>
  <c r="T208" i="17"/>
  <c r="U208" i="17" s="1"/>
  <c r="T207" i="17"/>
  <c r="U207" i="17" s="1"/>
  <c r="T206" i="17"/>
  <c r="U206" i="17" s="1"/>
  <c r="T205" i="17"/>
  <c r="U205" i="17" s="1"/>
  <c r="T204" i="17"/>
  <c r="U204" i="17" s="1"/>
  <c r="T203" i="17"/>
  <c r="U203" i="17" s="1"/>
  <c r="T202" i="17"/>
  <c r="U202" i="17" s="1"/>
  <c r="T201" i="17"/>
  <c r="U201" i="17" s="1"/>
  <c r="T200" i="17"/>
  <c r="U200" i="17" s="1"/>
  <c r="T199" i="17"/>
  <c r="U199" i="17" s="1"/>
  <c r="T198" i="17"/>
  <c r="U198" i="17" s="1"/>
  <c r="T197" i="17"/>
  <c r="U197" i="17" s="1"/>
  <c r="T196" i="17"/>
  <c r="U196" i="17" s="1"/>
  <c r="T195" i="17"/>
  <c r="U195" i="17" s="1"/>
  <c r="T194" i="17"/>
  <c r="U194" i="17" s="1"/>
  <c r="T193" i="17"/>
  <c r="U193" i="17" s="1"/>
  <c r="T192" i="17"/>
  <c r="U192" i="17" s="1"/>
  <c r="T191" i="17"/>
  <c r="U191" i="17" s="1"/>
  <c r="T190" i="17"/>
  <c r="U190" i="17" s="1"/>
  <c r="T189" i="17"/>
  <c r="U189" i="17" s="1"/>
  <c r="T188" i="17"/>
  <c r="U188" i="17" s="1"/>
  <c r="T187" i="17"/>
  <c r="U187" i="17" s="1"/>
  <c r="T186" i="17"/>
  <c r="U186" i="17" s="1"/>
  <c r="T185" i="17"/>
  <c r="U185" i="17" s="1"/>
  <c r="T184" i="17"/>
  <c r="U184" i="17" s="1"/>
  <c r="T183" i="17"/>
  <c r="U183" i="17" s="1"/>
  <c r="T182" i="17"/>
  <c r="U182" i="17" s="1"/>
  <c r="T181" i="17"/>
  <c r="U181" i="17" s="1"/>
  <c r="T180" i="17"/>
  <c r="U180" i="17" s="1"/>
  <c r="T179" i="17"/>
  <c r="U179" i="17" s="1"/>
  <c r="T178" i="17"/>
  <c r="U178" i="17" s="1"/>
  <c r="T177" i="17"/>
  <c r="U177" i="17" s="1"/>
  <c r="T176" i="17"/>
  <c r="U176" i="17" s="1"/>
  <c r="T175" i="17"/>
  <c r="U175" i="17" s="1"/>
  <c r="T174" i="17"/>
  <c r="U174" i="17" s="1"/>
  <c r="T173" i="17"/>
  <c r="U173" i="17" s="1"/>
  <c r="T172" i="17"/>
  <c r="U172" i="17" s="1"/>
  <c r="T171" i="17"/>
  <c r="U171" i="17" s="1"/>
  <c r="T170" i="17"/>
  <c r="U170" i="17" s="1"/>
  <c r="T169" i="17"/>
  <c r="U169" i="17" s="1"/>
  <c r="T168" i="17"/>
  <c r="U168" i="17" s="1"/>
  <c r="T167" i="17"/>
  <c r="U167" i="17" s="1"/>
  <c r="T166" i="17"/>
  <c r="U166" i="17" s="1"/>
  <c r="T165" i="17"/>
  <c r="U165" i="17" s="1"/>
  <c r="T164" i="17"/>
  <c r="U164" i="17" s="1"/>
  <c r="T163" i="17"/>
  <c r="U163" i="17" s="1"/>
  <c r="T162" i="17"/>
  <c r="U162" i="17" s="1"/>
  <c r="T161" i="17"/>
  <c r="U161" i="17" s="1"/>
  <c r="T160" i="17"/>
  <c r="U160" i="17" s="1"/>
  <c r="T159" i="17"/>
  <c r="U159" i="17" s="1"/>
  <c r="T158" i="17"/>
  <c r="U158" i="17" s="1"/>
  <c r="T157" i="17"/>
  <c r="U157" i="17" s="1"/>
  <c r="T156" i="17"/>
  <c r="U156" i="17" s="1"/>
  <c r="T155" i="17"/>
  <c r="U155" i="17" s="1"/>
  <c r="T154" i="17"/>
  <c r="U154" i="17" s="1"/>
  <c r="T153" i="17"/>
  <c r="U153" i="17" s="1"/>
  <c r="T152" i="17"/>
  <c r="U152" i="17" s="1"/>
  <c r="T151" i="17"/>
  <c r="U151" i="17" s="1"/>
  <c r="T150" i="17"/>
  <c r="U150" i="17" s="1"/>
  <c r="T149" i="17"/>
  <c r="U149" i="17" s="1"/>
  <c r="T148" i="17"/>
  <c r="U148" i="17" s="1"/>
  <c r="T147" i="17"/>
  <c r="U147" i="17" s="1"/>
  <c r="T146" i="17"/>
  <c r="U146" i="17" s="1"/>
  <c r="T145" i="17"/>
  <c r="U145" i="17" s="1"/>
  <c r="T144" i="17"/>
  <c r="U144" i="17" s="1"/>
  <c r="T143" i="17"/>
  <c r="U143" i="17" s="1"/>
  <c r="T142" i="17"/>
  <c r="U142" i="17" s="1"/>
  <c r="T141" i="17"/>
  <c r="U141" i="17" s="1"/>
  <c r="T140" i="17"/>
  <c r="U140" i="17" s="1"/>
  <c r="T139" i="17"/>
  <c r="U139" i="17" s="1"/>
  <c r="T138" i="17"/>
  <c r="U138" i="17" s="1"/>
  <c r="T137" i="17"/>
  <c r="U137" i="17" s="1"/>
  <c r="T136" i="17"/>
  <c r="U136" i="17" s="1"/>
  <c r="T135" i="17"/>
  <c r="U135" i="17" s="1"/>
  <c r="T134" i="17"/>
  <c r="U134" i="17" s="1"/>
  <c r="T133" i="17"/>
  <c r="U133" i="17" s="1"/>
  <c r="T132" i="17"/>
  <c r="U132" i="17" s="1"/>
  <c r="T131" i="17"/>
  <c r="U131" i="17" s="1"/>
  <c r="T130" i="17"/>
  <c r="U130" i="17" s="1"/>
  <c r="T129" i="17"/>
  <c r="U129" i="17" s="1"/>
  <c r="T128" i="17"/>
  <c r="U128" i="17" s="1"/>
  <c r="T127" i="17"/>
  <c r="U127" i="17" s="1"/>
  <c r="T126" i="17"/>
  <c r="U126" i="17" s="1"/>
  <c r="T125" i="17"/>
  <c r="U125" i="17" s="1"/>
  <c r="T124" i="17"/>
  <c r="U124" i="17" s="1"/>
  <c r="T123" i="17"/>
  <c r="U123" i="17" s="1"/>
  <c r="T122" i="17"/>
  <c r="U122" i="17" s="1"/>
  <c r="T121" i="17"/>
  <c r="U121" i="17" s="1"/>
  <c r="T120" i="17"/>
  <c r="U120" i="17" s="1"/>
  <c r="T119" i="17"/>
  <c r="U119" i="17" s="1"/>
  <c r="T118" i="17"/>
  <c r="U118" i="17" s="1"/>
  <c r="T117" i="17"/>
  <c r="U117" i="17" s="1"/>
  <c r="T116" i="17"/>
  <c r="U116" i="17" s="1"/>
  <c r="T115" i="17"/>
  <c r="U115" i="17" s="1"/>
  <c r="T114" i="17"/>
  <c r="U114" i="17" s="1"/>
  <c r="T113" i="17"/>
  <c r="U113" i="17" s="1"/>
  <c r="T112" i="17"/>
  <c r="U112" i="17" s="1"/>
  <c r="T111" i="17"/>
  <c r="U111" i="17" s="1"/>
  <c r="T110" i="17"/>
  <c r="U110" i="17" s="1"/>
  <c r="T109" i="17"/>
  <c r="U109" i="17" s="1"/>
  <c r="T108" i="17"/>
  <c r="U108" i="17" s="1"/>
  <c r="T107" i="17"/>
  <c r="U107" i="17" s="1"/>
  <c r="T106" i="17"/>
  <c r="U106" i="17" s="1"/>
  <c r="T105" i="17"/>
  <c r="U105" i="17" s="1"/>
  <c r="T104" i="17"/>
  <c r="U104" i="17" s="1"/>
  <c r="T103" i="17"/>
  <c r="U103" i="17" s="1"/>
  <c r="T102" i="17"/>
  <c r="U102" i="17" s="1"/>
  <c r="T101" i="17"/>
  <c r="U101" i="17" s="1"/>
  <c r="T100" i="17"/>
  <c r="U100" i="17" s="1"/>
  <c r="T99" i="17"/>
  <c r="U99" i="17" s="1"/>
  <c r="T98" i="17"/>
  <c r="U98" i="17" s="1"/>
  <c r="T97" i="17"/>
  <c r="U97" i="17" s="1"/>
  <c r="T96" i="17"/>
  <c r="U96" i="17" s="1"/>
  <c r="T95" i="17"/>
  <c r="U95" i="17" s="1"/>
  <c r="T94" i="17"/>
  <c r="U94" i="17" s="1"/>
  <c r="T93" i="17"/>
  <c r="U93" i="17" s="1"/>
  <c r="T92" i="17"/>
  <c r="U92" i="17" s="1"/>
  <c r="T91" i="17"/>
  <c r="U91" i="17" s="1"/>
  <c r="T90" i="17"/>
  <c r="U90" i="17" s="1"/>
  <c r="T89" i="17"/>
  <c r="U89" i="17" s="1"/>
  <c r="T88" i="17"/>
  <c r="U88" i="17" s="1"/>
  <c r="T87" i="17"/>
  <c r="U87" i="17" s="1"/>
  <c r="T86" i="17"/>
  <c r="U86" i="17" s="1"/>
  <c r="T85" i="17"/>
  <c r="U85" i="17" s="1"/>
  <c r="T84" i="17"/>
  <c r="U84" i="17" s="1"/>
  <c r="T83" i="17"/>
  <c r="U83" i="17" s="1"/>
  <c r="T82" i="17"/>
  <c r="U82" i="17" s="1"/>
  <c r="T81" i="17"/>
  <c r="U81" i="17" s="1"/>
  <c r="T80" i="17"/>
  <c r="U80" i="17" s="1"/>
  <c r="T79" i="17"/>
  <c r="U79" i="17" s="1"/>
  <c r="T78" i="17"/>
  <c r="U78" i="17" s="1"/>
  <c r="T77" i="17"/>
  <c r="U77" i="17" s="1"/>
  <c r="T76" i="17"/>
  <c r="U76" i="17" s="1"/>
  <c r="T75" i="17"/>
  <c r="U75" i="17" s="1"/>
  <c r="T74" i="17"/>
  <c r="U74" i="17" s="1"/>
  <c r="T73" i="17"/>
  <c r="U73" i="17" s="1"/>
  <c r="T72" i="17"/>
  <c r="U72" i="17" s="1"/>
  <c r="T71" i="17"/>
  <c r="U71" i="17" s="1"/>
  <c r="T70" i="17"/>
  <c r="U70" i="17" s="1"/>
  <c r="T69" i="17"/>
  <c r="U69" i="17" s="1"/>
  <c r="T68" i="17"/>
  <c r="U68" i="17" s="1"/>
  <c r="T67" i="17"/>
  <c r="U67" i="17" s="1"/>
  <c r="T66" i="17"/>
  <c r="U66" i="17" s="1"/>
  <c r="T65" i="17"/>
  <c r="U65" i="17" s="1"/>
  <c r="T64" i="17"/>
  <c r="U64" i="17" s="1"/>
  <c r="T63" i="17"/>
  <c r="U63" i="17" s="1"/>
  <c r="T62" i="17"/>
  <c r="U62" i="17" s="1"/>
  <c r="T61" i="17"/>
  <c r="U61" i="17" s="1"/>
  <c r="T60" i="17"/>
  <c r="U60" i="17" s="1"/>
  <c r="T59" i="17"/>
  <c r="U59" i="17" s="1"/>
  <c r="T58" i="17"/>
  <c r="U58" i="17" s="1"/>
  <c r="T57" i="17"/>
  <c r="U57" i="17" s="1"/>
  <c r="T56" i="17"/>
  <c r="U56" i="17" s="1"/>
  <c r="T55" i="17"/>
  <c r="U55" i="17" s="1"/>
  <c r="T54" i="17"/>
  <c r="U54" i="17" s="1"/>
  <c r="T53" i="17"/>
  <c r="U53" i="17" s="1"/>
  <c r="T52" i="17"/>
  <c r="U52" i="17" s="1"/>
  <c r="T51" i="17"/>
  <c r="U51" i="17" s="1"/>
  <c r="T50" i="17"/>
  <c r="U50" i="17" s="1"/>
  <c r="T49" i="17"/>
  <c r="U49" i="17" s="1"/>
  <c r="T48" i="17"/>
  <c r="U48" i="17" s="1"/>
  <c r="T47" i="17"/>
  <c r="U47" i="17" s="1"/>
  <c r="T46" i="17"/>
  <c r="U46" i="17" s="1"/>
  <c r="T45" i="17"/>
  <c r="U45" i="17" s="1"/>
  <c r="T44" i="17"/>
  <c r="U44" i="17" s="1"/>
  <c r="T43" i="17"/>
  <c r="U43" i="17" s="1"/>
  <c r="T42" i="17"/>
  <c r="U42" i="17" s="1"/>
  <c r="T41" i="17"/>
  <c r="U41" i="17" s="1"/>
  <c r="T40" i="17"/>
  <c r="U40" i="17" s="1"/>
  <c r="T39" i="17"/>
  <c r="U39" i="17" s="1"/>
  <c r="T38" i="17"/>
  <c r="U38" i="17" s="1"/>
  <c r="T37" i="17"/>
  <c r="U37" i="17" s="1"/>
  <c r="T36" i="17"/>
  <c r="U36" i="17" s="1"/>
  <c r="T35" i="17"/>
  <c r="U35" i="17" s="1"/>
  <c r="T34" i="17"/>
  <c r="U34" i="17" s="1"/>
  <c r="T33" i="17"/>
  <c r="U33" i="17" s="1"/>
  <c r="T32" i="17"/>
  <c r="U32" i="17" s="1"/>
  <c r="T31" i="17"/>
  <c r="U31" i="17" s="1"/>
  <c r="T30" i="17"/>
  <c r="U30" i="17" s="1"/>
  <c r="T29" i="17"/>
  <c r="U29" i="17" s="1"/>
  <c r="T28" i="17"/>
  <c r="U28" i="17" s="1"/>
  <c r="T27" i="17"/>
  <c r="U27" i="17" s="1"/>
  <c r="T26" i="17"/>
  <c r="U26" i="17" s="1"/>
  <c r="T25" i="17"/>
  <c r="U25" i="17" s="1"/>
  <c r="T24" i="17"/>
  <c r="U24" i="17" s="1"/>
  <c r="T23" i="17"/>
  <c r="U23" i="17" s="1"/>
  <c r="T22" i="17"/>
  <c r="U22" i="17" s="1"/>
  <c r="T21" i="17"/>
  <c r="U21" i="17" s="1"/>
  <c r="T20" i="17"/>
  <c r="U20" i="17" s="1"/>
  <c r="T19" i="17"/>
  <c r="U19" i="17" s="1"/>
  <c r="T18" i="17"/>
  <c r="U18" i="17" s="1"/>
  <c r="T17" i="17"/>
  <c r="U17" i="17" s="1"/>
  <c r="T16" i="17"/>
  <c r="U16" i="17" s="1"/>
  <c r="T15" i="17"/>
  <c r="U15" i="17" s="1"/>
  <c r="T14" i="17"/>
  <c r="U14" i="17" s="1"/>
  <c r="AZ13" i="17"/>
  <c r="T13" i="17"/>
  <c r="U13" i="17" s="1"/>
  <c r="AZ12" i="17"/>
  <c r="T12" i="17"/>
  <c r="U12" i="17" s="1"/>
  <c r="AZ11" i="17"/>
  <c r="T11" i="17"/>
  <c r="U11" i="17" s="1"/>
  <c r="T10" i="17"/>
  <c r="U10" i="17" s="1"/>
  <c r="T9" i="17"/>
  <c r="U9" i="17" s="1"/>
  <c r="T8" i="17"/>
  <c r="U8" i="17" s="1"/>
  <c r="T57" i="16"/>
  <c r="T8" i="16"/>
  <c r="U8" i="16"/>
  <c r="T9" i="16"/>
  <c r="U9" i="16"/>
  <c r="T10" i="16"/>
  <c r="U10" i="16" s="1"/>
  <c r="T11" i="16"/>
  <c r="U11" i="16"/>
  <c r="T12" i="16"/>
  <c r="U12" i="16" s="1"/>
  <c r="T13" i="16"/>
  <c r="U13" i="16"/>
  <c r="T14" i="16"/>
  <c r="U14" i="16"/>
  <c r="T15" i="16"/>
  <c r="U15" i="16" s="1"/>
  <c r="T16" i="16"/>
  <c r="U16" i="16"/>
  <c r="T17" i="16"/>
  <c r="U17" i="16" s="1"/>
  <c r="T18" i="16"/>
  <c r="U18" i="16" s="1"/>
  <c r="T19" i="16"/>
  <c r="U19" i="16" s="1"/>
  <c r="T20" i="16"/>
  <c r="U20" i="16"/>
  <c r="T21" i="16"/>
  <c r="U21" i="16" s="1"/>
  <c r="T22" i="16"/>
  <c r="U22" i="16"/>
  <c r="T23" i="16"/>
  <c r="U23" i="16"/>
  <c r="T24" i="16"/>
  <c r="U24" i="16" s="1"/>
  <c r="T25" i="16"/>
  <c r="U25" i="16" s="1"/>
  <c r="T26" i="16"/>
  <c r="U26" i="16" s="1"/>
  <c r="T27" i="16"/>
  <c r="U27" i="16"/>
  <c r="T28" i="16"/>
  <c r="U28" i="16" s="1"/>
  <c r="T29" i="16"/>
  <c r="U29" i="16" s="1"/>
  <c r="T30" i="16"/>
  <c r="U30" i="16"/>
  <c r="T31" i="16"/>
  <c r="U31" i="16"/>
  <c r="T32" i="16"/>
  <c r="U32" i="16"/>
  <c r="T33" i="16"/>
  <c r="U33" i="16" s="1"/>
  <c r="T34" i="16"/>
  <c r="U34" i="16" s="1"/>
  <c r="T35" i="16"/>
  <c r="U35" i="16" s="1"/>
  <c r="T36" i="16"/>
  <c r="U36" i="16"/>
  <c r="T37" i="16"/>
  <c r="U37" i="16"/>
  <c r="T38" i="16"/>
  <c r="U38" i="16" s="1"/>
  <c r="T39" i="16"/>
  <c r="U39" i="16"/>
  <c r="T40" i="16"/>
  <c r="U40" i="16" s="1"/>
  <c r="T41" i="16"/>
  <c r="U41" i="16"/>
  <c r="T42" i="16"/>
  <c r="U42" i="16" s="1"/>
  <c r="T43" i="16"/>
  <c r="U43" i="16"/>
  <c r="T44" i="16"/>
  <c r="U44" i="16"/>
  <c r="T45" i="16"/>
  <c r="U45" i="16"/>
  <c r="T46" i="16"/>
  <c r="U46" i="16" s="1"/>
  <c r="T47" i="16"/>
  <c r="U47" i="16"/>
  <c r="T48" i="16"/>
  <c r="U48" i="16"/>
  <c r="T49" i="16"/>
  <c r="U49" i="16" s="1"/>
  <c r="T50" i="16"/>
  <c r="U50" i="16"/>
  <c r="T51" i="16"/>
  <c r="U51" i="16"/>
  <c r="T52" i="16"/>
  <c r="U52" i="16"/>
  <c r="T53" i="16"/>
  <c r="U53" i="16"/>
  <c r="T54" i="16"/>
  <c r="U54" i="16" s="1"/>
  <c r="T55" i="16"/>
  <c r="U55" i="16"/>
  <c r="T56" i="16"/>
  <c r="U56" i="16" s="1"/>
  <c r="U57" i="16"/>
  <c r="T58" i="16"/>
  <c r="U58" i="16"/>
  <c r="T59" i="16"/>
  <c r="U59" i="16"/>
  <c r="T60" i="16"/>
  <c r="U60" i="16" s="1"/>
  <c r="T61" i="16"/>
  <c r="U61" i="16" s="1"/>
  <c r="T62" i="16"/>
  <c r="U62" i="16"/>
  <c r="T63" i="16"/>
  <c r="U63" i="16"/>
  <c r="T64" i="16"/>
  <c r="U64" i="16"/>
  <c r="T65" i="16"/>
  <c r="U65" i="16" s="1"/>
  <c r="T66" i="16"/>
  <c r="U66" i="16"/>
  <c r="T67" i="16"/>
  <c r="U67" i="16"/>
  <c r="T68" i="16"/>
  <c r="U68" i="16"/>
  <c r="T69" i="16"/>
  <c r="U69" i="16"/>
  <c r="T70" i="16"/>
  <c r="U70" i="16"/>
  <c r="T71" i="16"/>
  <c r="U71" i="16"/>
  <c r="T72" i="16"/>
  <c r="U72" i="16"/>
  <c r="T73" i="16"/>
  <c r="U73" i="16"/>
  <c r="T74" i="16"/>
  <c r="U74" i="16"/>
  <c r="T75" i="16"/>
  <c r="U75" i="16"/>
  <c r="T76" i="16"/>
  <c r="U76" i="16"/>
  <c r="T77" i="16"/>
  <c r="U77" i="16"/>
  <c r="T78" i="16"/>
  <c r="U78" i="16"/>
  <c r="T79" i="16"/>
  <c r="U79" i="16"/>
  <c r="T80" i="16"/>
  <c r="U80" i="16"/>
  <c r="T81" i="16"/>
  <c r="U81" i="16"/>
  <c r="T82" i="16"/>
  <c r="U82" i="16"/>
  <c r="T83" i="16"/>
  <c r="U83" i="16"/>
  <c r="T84" i="16"/>
  <c r="U84" i="16"/>
  <c r="T85" i="16"/>
  <c r="U85" i="16"/>
  <c r="T86" i="16"/>
  <c r="U86" i="16"/>
  <c r="T87" i="16"/>
  <c r="U87" i="16"/>
  <c r="T88" i="16"/>
  <c r="U88" i="16"/>
  <c r="T89" i="16"/>
  <c r="U89" i="16"/>
  <c r="T90" i="16"/>
  <c r="U90" i="16"/>
  <c r="T91" i="16"/>
  <c r="U91" i="16"/>
  <c r="T92" i="16"/>
  <c r="U92" i="16"/>
  <c r="T93" i="16"/>
  <c r="U93" i="16"/>
  <c r="T94" i="16"/>
  <c r="U94" i="16"/>
  <c r="T95" i="16"/>
  <c r="U95" i="16"/>
  <c r="T96" i="16"/>
  <c r="U96" i="16"/>
  <c r="T97" i="16"/>
  <c r="U97" i="16"/>
  <c r="T98" i="16"/>
  <c r="U98" i="16"/>
  <c r="T99" i="16"/>
  <c r="U99" i="16"/>
  <c r="T100" i="16"/>
  <c r="U100" i="16"/>
  <c r="T101" i="16"/>
  <c r="U101" i="16"/>
  <c r="T102" i="16"/>
  <c r="U102" i="16"/>
  <c r="T103" i="16"/>
  <c r="U103" i="16"/>
  <c r="T104" i="16"/>
  <c r="U104" i="16"/>
  <c r="T934" i="16"/>
  <c r="U934" i="16" s="1"/>
  <c r="T933" i="16"/>
  <c r="U933" i="16" s="1"/>
  <c r="T932" i="16"/>
  <c r="U932" i="16" s="1"/>
  <c r="T931" i="16"/>
  <c r="U931" i="16" s="1"/>
  <c r="T930" i="16"/>
  <c r="U930" i="16" s="1"/>
  <c r="T929" i="16"/>
  <c r="U929" i="16" s="1"/>
  <c r="T928" i="16"/>
  <c r="U928" i="16" s="1"/>
  <c r="T927" i="16"/>
  <c r="U927" i="16" s="1"/>
  <c r="T926" i="16"/>
  <c r="U926" i="16" s="1"/>
  <c r="T925" i="16"/>
  <c r="U925" i="16" s="1"/>
  <c r="T924" i="16"/>
  <c r="U924" i="16" s="1"/>
  <c r="T923" i="16"/>
  <c r="U923" i="16" s="1"/>
  <c r="T922" i="16"/>
  <c r="U922" i="16" s="1"/>
  <c r="U921" i="16"/>
  <c r="T921" i="16"/>
  <c r="T920" i="16"/>
  <c r="U920" i="16" s="1"/>
  <c r="T919" i="16"/>
  <c r="U919" i="16" s="1"/>
  <c r="T918" i="16"/>
  <c r="U918" i="16" s="1"/>
  <c r="T917" i="16"/>
  <c r="U917" i="16" s="1"/>
  <c r="T916" i="16"/>
  <c r="U916" i="16" s="1"/>
  <c r="T915" i="16"/>
  <c r="U915" i="16" s="1"/>
  <c r="T914" i="16"/>
  <c r="U914" i="16" s="1"/>
  <c r="T913" i="16"/>
  <c r="U913" i="16" s="1"/>
  <c r="T912" i="16"/>
  <c r="U912" i="16" s="1"/>
  <c r="T911" i="16"/>
  <c r="U911" i="16" s="1"/>
  <c r="T910" i="16"/>
  <c r="U910" i="16" s="1"/>
  <c r="T909" i="16"/>
  <c r="U909" i="16" s="1"/>
  <c r="T908" i="16"/>
  <c r="U908" i="16" s="1"/>
  <c r="T907" i="16"/>
  <c r="U907" i="16" s="1"/>
  <c r="T906" i="16"/>
  <c r="U906" i="16" s="1"/>
  <c r="T905" i="16"/>
  <c r="U905" i="16" s="1"/>
  <c r="T904" i="16"/>
  <c r="U904" i="16" s="1"/>
  <c r="T903" i="16"/>
  <c r="U903" i="16" s="1"/>
  <c r="T902" i="16"/>
  <c r="U902" i="16" s="1"/>
  <c r="T901" i="16"/>
  <c r="U901" i="16" s="1"/>
  <c r="T900" i="16"/>
  <c r="U900" i="16" s="1"/>
  <c r="T899" i="16"/>
  <c r="U899" i="16" s="1"/>
  <c r="T898" i="16"/>
  <c r="U898" i="16" s="1"/>
  <c r="T897" i="16"/>
  <c r="U897" i="16" s="1"/>
  <c r="T896" i="16"/>
  <c r="U896" i="16" s="1"/>
  <c r="T895" i="16"/>
  <c r="U895" i="16" s="1"/>
  <c r="T894" i="16"/>
  <c r="U894" i="16" s="1"/>
  <c r="T893" i="16"/>
  <c r="U893" i="16" s="1"/>
  <c r="T892" i="16"/>
  <c r="U892" i="16" s="1"/>
  <c r="T891" i="16"/>
  <c r="U891" i="16" s="1"/>
  <c r="T890" i="16"/>
  <c r="U890" i="16" s="1"/>
  <c r="U889" i="16"/>
  <c r="T889" i="16"/>
  <c r="T888" i="16"/>
  <c r="U888" i="16" s="1"/>
  <c r="T887" i="16"/>
  <c r="U887" i="16" s="1"/>
  <c r="T886" i="16"/>
  <c r="U886" i="16" s="1"/>
  <c r="T885" i="16"/>
  <c r="U885" i="16" s="1"/>
  <c r="T884" i="16"/>
  <c r="U884" i="16" s="1"/>
  <c r="T883" i="16"/>
  <c r="U883" i="16" s="1"/>
  <c r="T882" i="16"/>
  <c r="U882" i="16" s="1"/>
  <c r="U881" i="16"/>
  <c r="T881" i="16"/>
  <c r="T880" i="16"/>
  <c r="U880" i="16" s="1"/>
  <c r="T879" i="16"/>
  <c r="U879" i="16" s="1"/>
  <c r="T878" i="16"/>
  <c r="U878" i="16" s="1"/>
  <c r="U877" i="16"/>
  <c r="T877" i="16"/>
  <c r="T876" i="16"/>
  <c r="U876" i="16" s="1"/>
  <c r="T875" i="16"/>
  <c r="U875" i="16" s="1"/>
  <c r="T874" i="16"/>
  <c r="U874" i="16" s="1"/>
  <c r="T873" i="16"/>
  <c r="U873" i="16" s="1"/>
  <c r="T872" i="16"/>
  <c r="U872" i="16" s="1"/>
  <c r="T871" i="16"/>
  <c r="U871" i="16" s="1"/>
  <c r="T870" i="16"/>
  <c r="U870" i="16" s="1"/>
  <c r="T869" i="16"/>
  <c r="U869" i="16" s="1"/>
  <c r="T868" i="16"/>
  <c r="U868" i="16" s="1"/>
  <c r="T867" i="16"/>
  <c r="U867" i="16" s="1"/>
  <c r="T866" i="16"/>
  <c r="U866" i="16" s="1"/>
  <c r="T865" i="16"/>
  <c r="U865" i="16" s="1"/>
  <c r="T864" i="16"/>
  <c r="U864" i="16" s="1"/>
  <c r="T863" i="16"/>
  <c r="U863" i="16" s="1"/>
  <c r="T862" i="16"/>
  <c r="U862" i="16" s="1"/>
  <c r="T861" i="16"/>
  <c r="U861" i="16" s="1"/>
  <c r="T860" i="16"/>
  <c r="U860" i="16" s="1"/>
  <c r="T859" i="16"/>
  <c r="U859" i="16" s="1"/>
  <c r="T858" i="16"/>
  <c r="U858" i="16" s="1"/>
  <c r="U857" i="16"/>
  <c r="T857" i="16"/>
  <c r="T856" i="16"/>
  <c r="U856" i="16" s="1"/>
  <c r="T855" i="16"/>
  <c r="U855" i="16" s="1"/>
  <c r="T854" i="16"/>
  <c r="U854" i="16" s="1"/>
  <c r="T853" i="16"/>
  <c r="U853" i="16" s="1"/>
  <c r="T852" i="16"/>
  <c r="U852" i="16" s="1"/>
  <c r="T851" i="16"/>
  <c r="U851" i="16" s="1"/>
  <c r="T850" i="16"/>
  <c r="U850" i="16" s="1"/>
  <c r="U849" i="16"/>
  <c r="T849" i="16"/>
  <c r="T848" i="16"/>
  <c r="U848" i="16" s="1"/>
  <c r="T847" i="16"/>
  <c r="U847" i="16" s="1"/>
  <c r="T846" i="16"/>
  <c r="U846" i="16" s="1"/>
  <c r="T845" i="16"/>
  <c r="U845" i="16" s="1"/>
  <c r="T844" i="16"/>
  <c r="U844" i="16" s="1"/>
  <c r="T843" i="16"/>
  <c r="U843" i="16" s="1"/>
  <c r="T842" i="16"/>
  <c r="U842" i="16" s="1"/>
  <c r="T841" i="16"/>
  <c r="U841" i="16" s="1"/>
  <c r="T840" i="16"/>
  <c r="U840" i="16" s="1"/>
  <c r="T839" i="16"/>
  <c r="U839" i="16" s="1"/>
  <c r="T838" i="16"/>
  <c r="U838" i="16" s="1"/>
  <c r="T837" i="16"/>
  <c r="U837" i="16" s="1"/>
  <c r="T836" i="16"/>
  <c r="U836" i="16" s="1"/>
  <c r="T835" i="16"/>
  <c r="U835" i="16" s="1"/>
  <c r="T834" i="16"/>
  <c r="U834" i="16" s="1"/>
  <c r="T833" i="16"/>
  <c r="U833" i="16" s="1"/>
  <c r="T832" i="16"/>
  <c r="U832" i="16" s="1"/>
  <c r="T831" i="16"/>
  <c r="U831" i="16" s="1"/>
  <c r="T830" i="16"/>
  <c r="U830" i="16" s="1"/>
  <c r="T829" i="16"/>
  <c r="U829" i="16" s="1"/>
  <c r="T828" i="16"/>
  <c r="U828" i="16" s="1"/>
  <c r="T827" i="16"/>
  <c r="U827" i="16" s="1"/>
  <c r="T826" i="16"/>
  <c r="U826" i="16" s="1"/>
  <c r="U825" i="16"/>
  <c r="T825" i="16"/>
  <c r="T824" i="16"/>
  <c r="U824" i="16" s="1"/>
  <c r="T823" i="16"/>
  <c r="U823" i="16" s="1"/>
  <c r="T822" i="16"/>
  <c r="U822" i="16" s="1"/>
  <c r="T821" i="16"/>
  <c r="U821" i="16" s="1"/>
  <c r="T820" i="16"/>
  <c r="U820" i="16" s="1"/>
  <c r="T819" i="16"/>
  <c r="U819" i="16" s="1"/>
  <c r="T818" i="16"/>
  <c r="U818" i="16" s="1"/>
  <c r="U817" i="16"/>
  <c r="T817" i="16"/>
  <c r="T816" i="16"/>
  <c r="U816" i="16" s="1"/>
  <c r="T815" i="16"/>
  <c r="U815" i="16" s="1"/>
  <c r="T814" i="16"/>
  <c r="U814" i="16" s="1"/>
  <c r="U813" i="16"/>
  <c r="T813" i="16"/>
  <c r="T812" i="16"/>
  <c r="U812" i="16" s="1"/>
  <c r="T811" i="16"/>
  <c r="U811" i="16" s="1"/>
  <c r="T810" i="16"/>
  <c r="U810" i="16" s="1"/>
  <c r="T809" i="16"/>
  <c r="U809" i="16" s="1"/>
  <c r="T808" i="16"/>
  <c r="U808" i="16" s="1"/>
  <c r="T807" i="16"/>
  <c r="U807" i="16" s="1"/>
  <c r="T806" i="16"/>
  <c r="U806" i="16" s="1"/>
  <c r="T805" i="16"/>
  <c r="U805" i="16" s="1"/>
  <c r="T804" i="16"/>
  <c r="U804" i="16" s="1"/>
  <c r="T803" i="16"/>
  <c r="U803" i="16" s="1"/>
  <c r="T802" i="16"/>
  <c r="U802" i="16" s="1"/>
  <c r="T801" i="16"/>
  <c r="U801" i="16" s="1"/>
  <c r="T800" i="16"/>
  <c r="U800" i="16" s="1"/>
  <c r="T799" i="16"/>
  <c r="U799" i="16" s="1"/>
  <c r="T798" i="16"/>
  <c r="U798" i="16" s="1"/>
  <c r="T797" i="16"/>
  <c r="U797" i="16" s="1"/>
  <c r="T796" i="16"/>
  <c r="U796" i="16" s="1"/>
  <c r="T795" i="16"/>
  <c r="U795" i="16" s="1"/>
  <c r="T794" i="16"/>
  <c r="U794" i="16" s="1"/>
  <c r="U793" i="16"/>
  <c r="T793" i="16"/>
  <c r="T792" i="16"/>
  <c r="U792" i="16" s="1"/>
  <c r="T791" i="16"/>
  <c r="U791" i="16" s="1"/>
  <c r="T790" i="16"/>
  <c r="U790" i="16" s="1"/>
  <c r="T789" i="16"/>
  <c r="U789" i="16" s="1"/>
  <c r="T788" i="16"/>
  <c r="U788" i="16" s="1"/>
  <c r="T787" i="16"/>
  <c r="U787" i="16" s="1"/>
  <c r="T786" i="16"/>
  <c r="U786" i="16" s="1"/>
  <c r="U785" i="16"/>
  <c r="T785" i="16"/>
  <c r="T784" i="16"/>
  <c r="U784" i="16" s="1"/>
  <c r="T783" i="16"/>
  <c r="U783" i="16" s="1"/>
  <c r="T782" i="16"/>
  <c r="U782" i="16" s="1"/>
  <c r="T781" i="16"/>
  <c r="U781" i="16" s="1"/>
  <c r="T780" i="16"/>
  <c r="U780" i="16" s="1"/>
  <c r="T779" i="16"/>
  <c r="U779" i="16" s="1"/>
  <c r="T778" i="16"/>
  <c r="U778" i="16" s="1"/>
  <c r="T777" i="16"/>
  <c r="U777" i="16" s="1"/>
  <c r="T776" i="16"/>
  <c r="U776" i="16" s="1"/>
  <c r="T775" i="16"/>
  <c r="U775" i="16" s="1"/>
  <c r="T774" i="16"/>
  <c r="U774" i="16" s="1"/>
  <c r="T773" i="16"/>
  <c r="U773" i="16" s="1"/>
  <c r="T772" i="16"/>
  <c r="U772" i="16" s="1"/>
  <c r="T771" i="16"/>
  <c r="U771" i="16" s="1"/>
  <c r="T770" i="16"/>
  <c r="U770" i="16" s="1"/>
  <c r="U769" i="16"/>
  <c r="T769" i="16"/>
  <c r="T768" i="16"/>
  <c r="U768" i="16" s="1"/>
  <c r="T767" i="16"/>
  <c r="U767" i="16" s="1"/>
  <c r="T766" i="16"/>
  <c r="U766" i="16" s="1"/>
  <c r="T765" i="16"/>
  <c r="U765" i="16" s="1"/>
  <c r="T764" i="16"/>
  <c r="U764" i="16" s="1"/>
  <c r="T763" i="16"/>
  <c r="U763" i="16" s="1"/>
  <c r="T762" i="16"/>
  <c r="U762" i="16" s="1"/>
  <c r="U761" i="16"/>
  <c r="T761" i="16"/>
  <c r="T760" i="16"/>
  <c r="U760" i="16" s="1"/>
  <c r="T759" i="16"/>
  <c r="U759" i="16" s="1"/>
  <c r="T758" i="16"/>
  <c r="U758" i="16" s="1"/>
  <c r="T757" i="16"/>
  <c r="U757" i="16" s="1"/>
  <c r="T756" i="16"/>
  <c r="U756" i="16" s="1"/>
  <c r="T755" i="16"/>
  <c r="U755" i="16" s="1"/>
  <c r="T754" i="16"/>
  <c r="U754" i="16" s="1"/>
  <c r="U753" i="16"/>
  <c r="T753" i="16"/>
  <c r="T752" i="16"/>
  <c r="U752" i="16" s="1"/>
  <c r="T751" i="16"/>
  <c r="U751" i="16" s="1"/>
  <c r="T750" i="16"/>
  <c r="U750" i="16" s="1"/>
  <c r="U749" i="16"/>
  <c r="T749" i="16"/>
  <c r="T748" i="16"/>
  <c r="U748" i="16" s="1"/>
  <c r="T747" i="16"/>
  <c r="U747" i="16" s="1"/>
  <c r="T746" i="16"/>
  <c r="U746" i="16" s="1"/>
  <c r="T745" i="16"/>
  <c r="U745" i="16" s="1"/>
  <c r="T744" i="16"/>
  <c r="U744" i="16" s="1"/>
  <c r="T743" i="16"/>
  <c r="U743" i="16" s="1"/>
  <c r="T742" i="16"/>
  <c r="U742" i="16" s="1"/>
  <c r="T741" i="16"/>
  <c r="U741" i="16" s="1"/>
  <c r="T740" i="16"/>
  <c r="U740" i="16" s="1"/>
  <c r="T739" i="16"/>
  <c r="U739" i="16" s="1"/>
  <c r="T738" i="16"/>
  <c r="U738" i="16" s="1"/>
  <c r="T737" i="16"/>
  <c r="U737" i="16" s="1"/>
  <c r="T736" i="16"/>
  <c r="U736" i="16" s="1"/>
  <c r="T735" i="16"/>
  <c r="U735" i="16" s="1"/>
  <c r="T734" i="16"/>
  <c r="U734" i="16" s="1"/>
  <c r="T733" i="16"/>
  <c r="U733" i="16" s="1"/>
  <c r="T732" i="16"/>
  <c r="U732" i="16" s="1"/>
  <c r="T731" i="16"/>
  <c r="U731" i="16" s="1"/>
  <c r="T730" i="16"/>
  <c r="U730" i="16" s="1"/>
  <c r="T729" i="16"/>
  <c r="U729" i="16" s="1"/>
  <c r="T728" i="16"/>
  <c r="U728" i="16" s="1"/>
  <c r="T727" i="16"/>
  <c r="U727" i="16" s="1"/>
  <c r="T726" i="16"/>
  <c r="U726" i="16" s="1"/>
  <c r="T725" i="16"/>
  <c r="U725" i="16" s="1"/>
  <c r="T724" i="16"/>
  <c r="U724" i="16" s="1"/>
  <c r="U723" i="16"/>
  <c r="T723" i="16"/>
  <c r="T722" i="16"/>
  <c r="U722" i="16" s="1"/>
  <c r="T721" i="16"/>
  <c r="U721" i="16" s="1"/>
  <c r="T720" i="16"/>
  <c r="U720" i="16" s="1"/>
  <c r="U719" i="16"/>
  <c r="T719" i="16"/>
  <c r="T718" i="16"/>
  <c r="U718" i="16" s="1"/>
  <c r="T717" i="16"/>
  <c r="U717" i="16" s="1"/>
  <c r="T716" i="16"/>
  <c r="U716" i="16" s="1"/>
  <c r="U715" i="16"/>
  <c r="T715" i="16"/>
  <c r="T714" i="16"/>
  <c r="U714" i="16" s="1"/>
  <c r="T713" i="16"/>
  <c r="U713" i="16" s="1"/>
  <c r="T712" i="16"/>
  <c r="U712" i="16" s="1"/>
  <c r="T711" i="16"/>
  <c r="U711" i="16" s="1"/>
  <c r="T710" i="16"/>
  <c r="U710" i="16" s="1"/>
  <c r="T709" i="16"/>
  <c r="U709" i="16" s="1"/>
  <c r="T708" i="16"/>
  <c r="U708" i="16" s="1"/>
  <c r="U707" i="16"/>
  <c r="T707" i="16"/>
  <c r="T706" i="16"/>
  <c r="U706" i="16" s="1"/>
  <c r="T705" i="16"/>
  <c r="U705" i="16" s="1"/>
  <c r="T704" i="16"/>
  <c r="U704" i="16" s="1"/>
  <c r="U703" i="16"/>
  <c r="T703" i="16"/>
  <c r="T702" i="16"/>
  <c r="U702" i="16" s="1"/>
  <c r="T701" i="16"/>
  <c r="U701" i="16" s="1"/>
  <c r="T700" i="16"/>
  <c r="U700" i="16" s="1"/>
  <c r="T699" i="16"/>
  <c r="U699" i="16" s="1"/>
  <c r="T698" i="16"/>
  <c r="U698" i="16" s="1"/>
  <c r="T697" i="16"/>
  <c r="U697" i="16" s="1"/>
  <c r="T696" i="16"/>
  <c r="U696" i="16" s="1"/>
  <c r="T695" i="16"/>
  <c r="U695" i="16" s="1"/>
  <c r="T694" i="16"/>
  <c r="U694" i="16" s="1"/>
  <c r="T693" i="16"/>
  <c r="U693" i="16" s="1"/>
  <c r="T692" i="16"/>
  <c r="U692" i="16" s="1"/>
  <c r="U691" i="16"/>
  <c r="T691" i="16"/>
  <c r="T690" i="16"/>
  <c r="U690" i="16" s="1"/>
  <c r="U689" i="16"/>
  <c r="T689" i="16"/>
  <c r="T688" i="16"/>
  <c r="U688" i="16" s="1"/>
  <c r="U687" i="16"/>
  <c r="T687" i="16"/>
  <c r="T686" i="16"/>
  <c r="U686" i="16" s="1"/>
  <c r="T685" i="16"/>
  <c r="U685" i="16" s="1"/>
  <c r="T684" i="16"/>
  <c r="U684" i="16" s="1"/>
  <c r="U683" i="16"/>
  <c r="T683" i="16"/>
  <c r="T682" i="16"/>
  <c r="U682" i="16" s="1"/>
  <c r="T681" i="16"/>
  <c r="U681" i="16" s="1"/>
  <c r="T680" i="16"/>
  <c r="U680" i="16" s="1"/>
  <c r="T679" i="16"/>
  <c r="U679" i="16" s="1"/>
  <c r="T678" i="16"/>
  <c r="U678" i="16" s="1"/>
  <c r="U677" i="16"/>
  <c r="T677" i="16"/>
  <c r="T676" i="16"/>
  <c r="U676" i="16" s="1"/>
  <c r="U675" i="16"/>
  <c r="T675" i="16"/>
  <c r="T674" i="16"/>
  <c r="U674" i="16" s="1"/>
  <c r="T673" i="16"/>
  <c r="U673" i="16" s="1"/>
  <c r="T672" i="16"/>
  <c r="U672" i="16" s="1"/>
  <c r="U671" i="16"/>
  <c r="T671" i="16"/>
  <c r="T670" i="16"/>
  <c r="U670" i="16" s="1"/>
  <c r="T669" i="16"/>
  <c r="U669" i="16" s="1"/>
  <c r="T668" i="16"/>
  <c r="U668" i="16" s="1"/>
  <c r="T667" i="16"/>
  <c r="U667" i="16" s="1"/>
  <c r="T666" i="16"/>
  <c r="U666" i="16" s="1"/>
  <c r="T665" i="16"/>
  <c r="U665" i="16" s="1"/>
  <c r="T664" i="16"/>
  <c r="U664" i="16" s="1"/>
  <c r="T663" i="16"/>
  <c r="U663" i="16" s="1"/>
  <c r="T662" i="16"/>
  <c r="U662" i="16" s="1"/>
  <c r="T661" i="16"/>
  <c r="U661" i="16" s="1"/>
  <c r="T660" i="16"/>
  <c r="U660" i="16" s="1"/>
  <c r="U659" i="16"/>
  <c r="T659" i="16"/>
  <c r="T658" i="16"/>
  <c r="U658" i="16" s="1"/>
  <c r="T657" i="16"/>
  <c r="U657" i="16" s="1"/>
  <c r="T656" i="16"/>
  <c r="U656" i="16" s="1"/>
  <c r="U655" i="16"/>
  <c r="T655" i="16"/>
  <c r="T654" i="16"/>
  <c r="U654" i="16" s="1"/>
  <c r="T653" i="16"/>
  <c r="U653" i="16" s="1"/>
  <c r="T652" i="16"/>
  <c r="U652" i="16" s="1"/>
  <c r="T651" i="16"/>
  <c r="U651" i="16" s="1"/>
  <c r="T650" i="16"/>
  <c r="U650" i="16" s="1"/>
  <c r="T649" i="16"/>
  <c r="U649" i="16" s="1"/>
  <c r="T648" i="16"/>
  <c r="U648" i="16" s="1"/>
  <c r="T647" i="16"/>
  <c r="U647" i="16" s="1"/>
  <c r="T646" i="16"/>
  <c r="U646" i="16" s="1"/>
  <c r="T645" i="16"/>
  <c r="U645" i="16" s="1"/>
  <c r="T644" i="16"/>
  <c r="U644" i="16" s="1"/>
  <c r="U643" i="16"/>
  <c r="T643" i="16"/>
  <c r="T642" i="16"/>
  <c r="U642" i="16" s="1"/>
  <c r="U641" i="16"/>
  <c r="T641" i="16"/>
  <c r="T640" i="16"/>
  <c r="U640" i="16" s="1"/>
  <c r="U639" i="16"/>
  <c r="T639" i="16"/>
  <c r="T638" i="16"/>
  <c r="U638" i="16" s="1"/>
  <c r="T637" i="16"/>
  <c r="U637" i="16" s="1"/>
  <c r="T636" i="16"/>
  <c r="U636" i="16" s="1"/>
  <c r="U635" i="16"/>
  <c r="T635" i="16"/>
  <c r="T634" i="16"/>
  <c r="U634" i="16" s="1"/>
  <c r="T633" i="16"/>
  <c r="U633" i="16" s="1"/>
  <c r="T632" i="16"/>
  <c r="U632" i="16" s="1"/>
  <c r="T631" i="16"/>
  <c r="U631" i="16" s="1"/>
  <c r="T630" i="16"/>
  <c r="U630" i="16" s="1"/>
  <c r="T629" i="16"/>
  <c r="U629" i="16" s="1"/>
  <c r="T628" i="16"/>
  <c r="U628" i="16" s="1"/>
  <c r="U627" i="16"/>
  <c r="T627" i="16"/>
  <c r="T626" i="16"/>
  <c r="U626" i="16" s="1"/>
  <c r="T625" i="16"/>
  <c r="U625" i="16" s="1"/>
  <c r="T624" i="16"/>
  <c r="U624" i="16" s="1"/>
  <c r="U623" i="16"/>
  <c r="T623" i="16"/>
  <c r="T622" i="16"/>
  <c r="U622" i="16" s="1"/>
  <c r="T621" i="16"/>
  <c r="U621" i="16" s="1"/>
  <c r="T620" i="16"/>
  <c r="U620" i="16" s="1"/>
  <c r="T619" i="16"/>
  <c r="U619" i="16" s="1"/>
  <c r="T618" i="16"/>
  <c r="U618" i="16" s="1"/>
  <c r="T617" i="16"/>
  <c r="U617" i="16" s="1"/>
  <c r="T616" i="16"/>
  <c r="U616" i="16" s="1"/>
  <c r="T615" i="16"/>
  <c r="U615" i="16" s="1"/>
  <c r="T614" i="16"/>
  <c r="U614" i="16" s="1"/>
  <c r="T613" i="16"/>
  <c r="U613" i="16" s="1"/>
  <c r="T612" i="16"/>
  <c r="U612" i="16" s="1"/>
  <c r="U611" i="16"/>
  <c r="T611" i="16"/>
  <c r="T610" i="16"/>
  <c r="U610" i="16" s="1"/>
  <c r="T609" i="16"/>
  <c r="U609" i="16" s="1"/>
  <c r="T608" i="16"/>
  <c r="U608" i="16" s="1"/>
  <c r="U607" i="16"/>
  <c r="T607" i="16"/>
  <c r="T606" i="16"/>
  <c r="U606" i="16" s="1"/>
  <c r="T605" i="16"/>
  <c r="U605" i="16" s="1"/>
  <c r="T604" i="16"/>
  <c r="U604" i="16" s="1"/>
  <c r="T603" i="16"/>
  <c r="U603" i="16" s="1"/>
  <c r="T602" i="16"/>
  <c r="U602" i="16" s="1"/>
  <c r="T601" i="16"/>
  <c r="U601" i="16" s="1"/>
  <c r="T600" i="16"/>
  <c r="U600" i="16" s="1"/>
  <c r="T599" i="16"/>
  <c r="U599" i="16" s="1"/>
  <c r="T598" i="16"/>
  <c r="U598" i="16" s="1"/>
  <c r="T597" i="16"/>
  <c r="U597" i="16" s="1"/>
  <c r="T596" i="16"/>
  <c r="U596" i="16" s="1"/>
  <c r="U595" i="16"/>
  <c r="T595" i="16"/>
  <c r="T594" i="16"/>
  <c r="U594" i="16" s="1"/>
  <c r="T593" i="16"/>
  <c r="U593" i="16" s="1"/>
  <c r="U592" i="16"/>
  <c r="T592" i="16"/>
  <c r="U591" i="16"/>
  <c r="T591" i="16"/>
  <c r="T590" i="16"/>
  <c r="U590" i="16" s="1"/>
  <c r="U589" i="16"/>
  <c r="T589" i="16"/>
  <c r="U588" i="16"/>
  <c r="T588" i="16"/>
  <c r="U587" i="16"/>
  <c r="T587" i="16"/>
  <c r="T586" i="16"/>
  <c r="U586" i="16" s="1"/>
  <c r="T585" i="16"/>
  <c r="U585" i="16" s="1"/>
  <c r="U584" i="16"/>
  <c r="T584" i="16"/>
  <c r="U583" i="16"/>
  <c r="T583" i="16"/>
  <c r="T582" i="16"/>
  <c r="U582" i="16" s="1"/>
  <c r="T581" i="16"/>
  <c r="U581" i="16" s="1"/>
  <c r="U580" i="16"/>
  <c r="T580" i="16"/>
  <c r="U579" i="16"/>
  <c r="T579" i="16"/>
  <c r="T578" i="16"/>
  <c r="U578" i="16" s="1"/>
  <c r="T577" i="16"/>
  <c r="U577" i="16" s="1"/>
  <c r="U576" i="16"/>
  <c r="T576" i="16"/>
  <c r="U575" i="16"/>
  <c r="T575" i="16"/>
  <c r="T574" i="16"/>
  <c r="U574" i="16" s="1"/>
  <c r="T573" i="16"/>
  <c r="U573" i="16" s="1"/>
  <c r="U572" i="16"/>
  <c r="T572" i="16"/>
  <c r="U571" i="16"/>
  <c r="T571" i="16"/>
  <c r="T570" i="16"/>
  <c r="U570" i="16" s="1"/>
  <c r="T569" i="16"/>
  <c r="U569" i="16" s="1"/>
  <c r="U568" i="16"/>
  <c r="T568" i="16"/>
  <c r="U567" i="16"/>
  <c r="T567" i="16"/>
  <c r="T566" i="16"/>
  <c r="U566" i="16" s="1"/>
  <c r="U565" i="16"/>
  <c r="T565" i="16"/>
  <c r="U564" i="16"/>
  <c r="T564" i="16"/>
  <c r="U563" i="16"/>
  <c r="T563" i="16"/>
  <c r="T562" i="16"/>
  <c r="U562" i="16" s="1"/>
  <c r="T561" i="16"/>
  <c r="U561" i="16" s="1"/>
  <c r="U560" i="16"/>
  <c r="T560" i="16"/>
  <c r="U559" i="16"/>
  <c r="T559" i="16"/>
  <c r="T558" i="16"/>
  <c r="U558" i="16" s="1"/>
  <c r="T557" i="16"/>
  <c r="U557" i="16" s="1"/>
  <c r="U556" i="16"/>
  <c r="T556" i="16"/>
  <c r="U555" i="16"/>
  <c r="T555" i="16"/>
  <c r="T554" i="16"/>
  <c r="U554" i="16" s="1"/>
  <c r="T553" i="16"/>
  <c r="U553" i="16" s="1"/>
  <c r="U552" i="16"/>
  <c r="T552" i="16"/>
  <c r="U551" i="16"/>
  <c r="T551" i="16"/>
  <c r="T550" i="16"/>
  <c r="U550" i="16" s="1"/>
  <c r="T549" i="16"/>
  <c r="U549" i="16" s="1"/>
  <c r="U548" i="16"/>
  <c r="T548" i="16"/>
  <c r="U547" i="16"/>
  <c r="T547" i="16"/>
  <c r="T546" i="16"/>
  <c r="U546" i="16" s="1"/>
  <c r="T545" i="16"/>
  <c r="U545" i="16" s="1"/>
  <c r="U544" i="16"/>
  <c r="T544" i="16"/>
  <c r="U543" i="16"/>
  <c r="T543" i="16"/>
  <c r="T542" i="16"/>
  <c r="U542" i="16" s="1"/>
  <c r="T541" i="16"/>
  <c r="U541" i="16" s="1"/>
  <c r="U540" i="16"/>
  <c r="T540" i="16"/>
  <c r="U539" i="16"/>
  <c r="T539" i="16"/>
  <c r="T538" i="16"/>
  <c r="U538" i="16" s="1"/>
  <c r="T537" i="16"/>
  <c r="U537" i="16" s="1"/>
  <c r="U536" i="16"/>
  <c r="T536" i="16"/>
  <c r="U535" i="16"/>
  <c r="T535" i="16"/>
  <c r="T534" i="16"/>
  <c r="U534" i="16" s="1"/>
  <c r="U533" i="16"/>
  <c r="T533" i="16"/>
  <c r="U532" i="16"/>
  <c r="T532" i="16"/>
  <c r="U531" i="16"/>
  <c r="T531" i="16"/>
  <c r="T530" i="16"/>
  <c r="U530" i="16" s="1"/>
  <c r="T529" i="16"/>
  <c r="U529" i="16" s="1"/>
  <c r="U528" i="16"/>
  <c r="T528" i="16"/>
  <c r="U527" i="16"/>
  <c r="T527" i="16"/>
  <c r="T526" i="16"/>
  <c r="U526" i="16" s="1"/>
  <c r="T525" i="16"/>
  <c r="U525" i="16" s="1"/>
  <c r="U524" i="16"/>
  <c r="T524" i="16"/>
  <c r="U523" i="16"/>
  <c r="T523" i="16"/>
  <c r="T522" i="16"/>
  <c r="U522" i="16" s="1"/>
  <c r="T521" i="16"/>
  <c r="U521" i="16" s="1"/>
  <c r="U520" i="16"/>
  <c r="T520" i="16"/>
  <c r="U519" i="16"/>
  <c r="T519" i="16"/>
  <c r="T518" i="16"/>
  <c r="U518" i="16" s="1"/>
  <c r="T517" i="16"/>
  <c r="U517" i="16" s="1"/>
  <c r="U516" i="16"/>
  <c r="T516" i="16"/>
  <c r="U515" i="16"/>
  <c r="T515" i="16"/>
  <c r="T514" i="16"/>
  <c r="U514" i="16" s="1"/>
  <c r="T513" i="16"/>
  <c r="U513" i="16" s="1"/>
  <c r="U512" i="16"/>
  <c r="T512" i="16"/>
  <c r="U511" i="16"/>
  <c r="T511" i="16"/>
  <c r="T510" i="16"/>
  <c r="U510" i="16" s="1"/>
  <c r="T509" i="16"/>
  <c r="U509" i="16" s="1"/>
  <c r="U508" i="16"/>
  <c r="T508" i="16"/>
  <c r="U507" i="16"/>
  <c r="T507" i="16"/>
  <c r="T506" i="16"/>
  <c r="U506" i="16" s="1"/>
  <c r="T505" i="16"/>
  <c r="U505" i="16" s="1"/>
  <c r="U504" i="16"/>
  <c r="T504" i="16"/>
  <c r="U503" i="16"/>
  <c r="T503" i="16"/>
  <c r="T502" i="16"/>
  <c r="U502" i="16" s="1"/>
  <c r="U501" i="16"/>
  <c r="T501" i="16"/>
  <c r="U500" i="16"/>
  <c r="T500" i="16"/>
  <c r="U499" i="16"/>
  <c r="T499" i="16"/>
  <c r="T498" i="16"/>
  <c r="U498" i="16" s="1"/>
  <c r="T497" i="16"/>
  <c r="U497" i="16" s="1"/>
  <c r="U496" i="16"/>
  <c r="T496" i="16"/>
  <c r="U495" i="16"/>
  <c r="T495" i="16"/>
  <c r="T494" i="16"/>
  <c r="U494" i="16" s="1"/>
  <c r="T493" i="16"/>
  <c r="U493" i="16" s="1"/>
  <c r="U492" i="16"/>
  <c r="T492" i="16"/>
  <c r="U491" i="16"/>
  <c r="T491" i="16"/>
  <c r="T490" i="16"/>
  <c r="U490" i="16" s="1"/>
  <c r="T489" i="16"/>
  <c r="U489" i="16" s="1"/>
  <c r="U488" i="16"/>
  <c r="T488" i="16"/>
  <c r="U487" i="16"/>
  <c r="T487" i="16"/>
  <c r="T486" i="16"/>
  <c r="U486" i="16" s="1"/>
  <c r="T485" i="16"/>
  <c r="U485" i="16" s="1"/>
  <c r="U484" i="16"/>
  <c r="T484" i="16"/>
  <c r="U483" i="16"/>
  <c r="T483" i="16"/>
  <c r="T482" i="16"/>
  <c r="U482" i="16" s="1"/>
  <c r="T481" i="16"/>
  <c r="U481" i="16" s="1"/>
  <c r="U480" i="16"/>
  <c r="T480" i="16"/>
  <c r="U479" i="16"/>
  <c r="T479" i="16"/>
  <c r="T478" i="16"/>
  <c r="U478" i="16" s="1"/>
  <c r="T477" i="16"/>
  <c r="U477" i="16" s="1"/>
  <c r="U476" i="16"/>
  <c r="T476" i="16"/>
  <c r="U475" i="16"/>
  <c r="T475" i="16"/>
  <c r="T474" i="16"/>
  <c r="U474" i="16" s="1"/>
  <c r="T473" i="16"/>
  <c r="U473" i="16" s="1"/>
  <c r="U472" i="16"/>
  <c r="T472" i="16"/>
  <c r="U471" i="16"/>
  <c r="T471" i="16"/>
  <c r="T470" i="16"/>
  <c r="U470" i="16" s="1"/>
  <c r="U469" i="16"/>
  <c r="T469" i="16"/>
  <c r="U468" i="16"/>
  <c r="T468" i="16"/>
  <c r="U467" i="16"/>
  <c r="T467" i="16"/>
  <c r="T466" i="16"/>
  <c r="U466" i="16" s="1"/>
  <c r="T465" i="16"/>
  <c r="U465" i="16" s="1"/>
  <c r="U464" i="16"/>
  <c r="T464" i="16"/>
  <c r="U463" i="16"/>
  <c r="T463" i="16"/>
  <c r="T462" i="16"/>
  <c r="U462" i="16" s="1"/>
  <c r="T461" i="16"/>
  <c r="U461" i="16" s="1"/>
  <c r="U460" i="16"/>
  <c r="T460" i="16"/>
  <c r="U459" i="16"/>
  <c r="T459" i="16"/>
  <c r="T458" i="16"/>
  <c r="U458" i="16" s="1"/>
  <c r="T457" i="16"/>
  <c r="U457" i="16" s="1"/>
  <c r="U456" i="16"/>
  <c r="T456" i="16"/>
  <c r="U455" i="16"/>
  <c r="T455" i="16"/>
  <c r="T454" i="16"/>
  <c r="U454" i="16" s="1"/>
  <c r="T453" i="16"/>
  <c r="U453" i="16" s="1"/>
  <c r="U452" i="16"/>
  <c r="T452" i="16"/>
  <c r="U451" i="16"/>
  <c r="T451" i="16"/>
  <c r="T450" i="16"/>
  <c r="U450" i="16" s="1"/>
  <c r="T449" i="16"/>
  <c r="U449" i="16" s="1"/>
  <c r="U448" i="16"/>
  <c r="T448" i="16"/>
  <c r="U447" i="16"/>
  <c r="T447" i="16"/>
  <c r="T446" i="16"/>
  <c r="U446" i="16" s="1"/>
  <c r="T445" i="16"/>
  <c r="U445" i="16" s="1"/>
  <c r="U444" i="16"/>
  <c r="T444" i="16"/>
  <c r="U443" i="16"/>
  <c r="T443" i="16"/>
  <c r="T442" i="16"/>
  <c r="U442" i="16" s="1"/>
  <c r="T441" i="16"/>
  <c r="U441" i="16" s="1"/>
  <c r="U440" i="16"/>
  <c r="T440" i="16"/>
  <c r="U439" i="16"/>
  <c r="T439" i="16"/>
  <c r="T438" i="16"/>
  <c r="U438" i="16" s="1"/>
  <c r="U437" i="16"/>
  <c r="T437" i="16"/>
  <c r="U436" i="16"/>
  <c r="T436" i="16"/>
  <c r="U435" i="16"/>
  <c r="T435" i="16"/>
  <c r="T434" i="16"/>
  <c r="U434" i="16" s="1"/>
  <c r="U433" i="16"/>
  <c r="T433" i="16"/>
  <c r="U432" i="16"/>
  <c r="T432" i="16"/>
  <c r="U431" i="16"/>
  <c r="T431" i="16"/>
  <c r="T430" i="16"/>
  <c r="U430" i="16" s="1"/>
  <c r="T429" i="16"/>
  <c r="U429" i="16" s="1"/>
  <c r="U428" i="16"/>
  <c r="T428" i="16"/>
  <c r="U427" i="16"/>
  <c r="T427" i="16"/>
  <c r="T426" i="16"/>
  <c r="U426" i="16" s="1"/>
  <c r="T425" i="16"/>
  <c r="U425" i="16" s="1"/>
  <c r="U424" i="16"/>
  <c r="T424" i="16"/>
  <c r="U423" i="16"/>
  <c r="T423" i="16"/>
  <c r="T422" i="16"/>
  <c r="U422" i="16" s="1"/>
  <c r="T421" i="16"/>
  <c r="U421" i="16" s="1"/>
  <c r="U420" i="16"/>
  <c r="T420" i="16"/>
  <c r="U419" i="16"/>
  <c r="T419" i="16"/>
  <c r="T418" i="16"/>
  <c r="U418" i="16" s="1"/>
  <c r="T417" i="16"/>
  <c r="U417" i="16" s="1"/>
  <c r="U416" i="16"/>
  <c r="T416" i="16"/>
  <c r="U415" i="16"/>
  <c r="T415" i="16"/>
  <c r="T414" i="16"/>
  <c r="U414" i="16" s="1"/>
  <c r="T413" i="16"/>
  <c r="U413" i="16" s="1"/>
  <c r="U412" i="16"/>
  <c r="T412" i="16"/>
  <c r="U411" i="16"/>
  <c r="T411" i="16"/>
  <c r="T410" i="16"/>
  <c r="U410" i="16" s="1"/>
  <c r="T409" i="16"/>
  <c r="U409" i="16" s="1"/>
  <c r="U408" i="16"/>
  <c r="T408" i="16"/>
  <c r="U407" i="16"/>
  <c r="T407" i="16"/>
  <c r="T406" i="16"/>
  <c r="U406" i="16" s="1"/>
  <c r="U405" i="16"/>
  <c r="T405" i="16"/>
  <c r="U404" i="16"/>
  <c r="T404" i="16"/>
  <c r="U403" i="16"/>
  <c r="T403" i="16"/>
  <c r="T402" i="16"/>
  <c r="U402" i="16" s="1"/>
  <c r="T401" i="16"/>
  <c r="U401" i="16" s="1"/>
  <c r="U400" i="16"/>
  <c r="T400" i="16"/>
  <c r="U399" i="16"/>
  <c r="T399" i="16"/>
  <c r="T398" i="16"/>
  <c r="U398" i="16" s="1"/>
  <c r="T397" i="16"/>
  <c r="U397" i="16" s="1"/>
  <c r="U396" i="16"/>
  <c r="T396" i="16"/>
  <c r="U395" i="16"/>
  <c r="T395" i="16"/>
  <c r="T394" i="16"/>
  <c r="U394" i="16" s="1"/>
  <c r="T393" i="16"/>
  <c r="U393" i="16" s="1"/>
  <c r="U392" i="16"/>
  <c r="T392" i="16"/>
  <c r="U391" i="16"/>
  <c r="T391" i="16"/>
  <c r="T390" i="16"/>
  <c r="U390" i="16" s="1"/>
  <c r="T389" i="16"/>
  <c r="U389" i="16" s="1"/>
  <c r="U388" i="16"/>
  <c r="T388" i="16"/>
  <c r="U387" i="16"/>
  <c r="T387" i="16"/>
  <c r="T386" i="16"/>
  <c r="U386" i="16" s="1"/>
  <c r="T385" i="16"/>
  <c r="U385" i="16" s="1"/>
  <c r="U384" i="16"/>
  <c r="T384" i="16"/>
  <c r="U383" i="16"/>
  <c r="T383" i="16"/>
  <c r="T382" i="16"/>
  <c r="U382" i="16" s="1"/>
  <c r="T381" i="16"/>
  <c r="U381" i="16" s="1"/>
  <c r="T380" i="16"/>
  <c r="U380" i="16" s="1"/>
  <c r="U379" i="16"/>
  <c r="T379" i="16"/>
  <c r="T378" i="16"/>
  <c r="U378" i="16" s="1"/>
  <c r="T377" i="16"/>
  <c r="U377" i="16" s="1"/>
  <c r="T376" i="16"/>
  <c r="U376" i="16" s="1"/>
  <c r="U375" i="16"/>
  <c r="T375" i="16"/>
  <c r="T374" i="16"/>
  <c r="U374" i="16" s="1"/>
  <c r="U373" i="16"/>
  <c r="T373" i="16"/>
  <c r="T372" i="16"/>
  <c r="U372" i="16" s="1"/>
  <c r="U371" i="16"/>
  <c r="T371" i="16"/>
  <c r="T370" i="16"/>
  <c r="U370" i="16" s="1"/>
  <c r="T369" i="16"/>
  <c r="U369" i="16" s="1"/>
  <c r="T368" i="16"/>
  <c r="U368" i="16" s="1"/>
  <c r="U367" i="16"/>
  <c r="T367" i="16"/>
  <c r="T366" i="16"/>
  <c r="U366" i="16" s="1"/>
  <c r="T365" i="16"/>
  <c r="U365" i="16" s="1"/>
  <c r="U364" i="16"/>
  <c r="T364" i="16"/>
  <c r="U363" i="16"/>
  <c r="T363" i="16"/>
  <c r="T362" i="16"/>
  <c r="U362" i="16" s="1"/>
  <c r="T361" i="16"/>
  <c r="U361" i="16" s="1"/>
  <c r="T360" i="16"/>
  <c r="U360" i="16" s="1"/>
  <c r="U359" i="16"/>
  <c r="T359" i="16"/>
  <c r="T358" i="16"/>
  <c r="U358" i="16" s="1"/>
  <c r="T357" i="16"/>
  <c r="U357" i="16" s="1"/>
  <c r="T356" i="16"/>
  <c r="U356" i="16" s="1"/>
  <c r="U355" i="16"/>
  <c r="T355" i="16"/>
  <c r="T354" i="16"/>
  <c r="U354" i="16" s="1"/>
  <c r="T353" i="16"/>
  <c r="U353" i="16" s="1"/>
  <c r="T352" i="16"/>
  <c r="U352" i="16" s="1"/>
  <c r="T351" i="16"/>
  <c r="U351" i="16" s="1"/>
  <c r="T350" i="16"/>
  <c r="U350" i="16" s="1"/>
  <c r="T349" i="16"/>
  <c r="U349" i="16" s="1"/>
  <c r="T348" i="16"/>
  <c r="U348" i="16" s="1"/>
  <c r="T347" i="16"/>
  <c r="U347" i="16" s="1"/>
  <c r="T346" i="16"/>
  <c r="U346" i="16" s="1"/>
  <c r="T345" i="16"/>
  <c r="U345" i="16" s="1"/>
  <c r="T344" i="16"/>
  <c r="U344" i="16" s="1"/>
  <c r="T343" i="16"/>
  <c r="U343" i="16" s="1"/>
  <c r="T342" i="16"/>
  <c r="U342" i="16" s="1"/>
  <c r="U341" i="16"/>
  <c r="T341" i="16"/>
  <c r="T340" i="16"/>
  <c r="U340" i="16" s="1"/>
  <c r="T339" i="16"/>
  <c r="U339" i="16" s="1"/>
  <c r="T338" i="16"/>
  <c r="U338" i="16" s="1"/>
  <c r="T337" i="16"/>
  <c r="U337" i="16" s="1"/>
  <c r="T336" i="16"/>
  <c r="U336" i="16" s="1"/>
  <c r="T335" i="16"/>
  <c r="U335" i="16" s="1"/>
  <c r="T334" i="16"/>
  <c r="U334" i="16" s="1"/>
  <c r="T333" i="16"/>
  <c r="U333" i="16" s="1"/>
  <c r="U332" i="16"/>
  <c r="T332" i="16"/>
  <c r="T331" i="16"/>
  <c r="U331" i="16" s="1"/>
  <c r="T330" i="16"/>
  <c r="U330" i="16" s="1"/>
  <c r="T329" i="16"/>
  <c r="U329" i="16" s="1"/>
  <c r="T328" i="16"/>
  <c r="U328" i="16" s="1"/>
  <c r="T327" i="16"/>
  <c r="U327" i="16" s="1"/>
  <c r="T326" i="16"/>
  <c r="U326" i="16" s="1"/>
  <c r="T325" i="16"/>
  <c r="U325" i="16" s="1"/>
  <c r="T324" i="16"/>
  <c r="U324" i="16" s="1"/>
  <c r="U323" i="16"/>
  <c r="T323" i="16"/>
  <c r="T322" i="16"/>
  <c r="U322" i="16" s="1"/>
  <c r="T321" i="16"/>
  <c r="U321" i="16" s="1"/>
  <c r="T320" i="16"/>
  <c r="U320" i="16" s="1"/>
  <c r="T319" i="16"/>
  <c r="U319" i="16" s="1"/>
  <c r="T318" i="16"/>
  <c r="U318" i="16" s="1"/>
  <c r="T317" i="16"/>
  <c r="U317" i="16" s="1"/>
  <c r="T316" i="16"/>
  <c r="U316" i="16" s="1"/>
  <c r="T315" i="16"/>
  <c r="U315" i="16" s="1"/>
  <c r="U314" i="16"/>
  <c r="T314" i="16"/>
  <c r="T313" i="16"/>
  <c r="U313" i="16" s="1"/>
  <c r="T312" i="16"/>
  <c r="U312" i="16" s="1"/>
  <c r="T311" i="16"/>
  <c r="U311" i="16" s="1"/>
  <c r="U310" i="16"/>
  <c r="T310" i="16"/>
  <c r="T309" i="16"/>
  <c r="U309" i="16" s="1"/>
  <c r="T308" i="16"/>
  <c r="U308" i="16" s="1"/>
  <c r="T307" i="16"/>
  <c r="U307" i="16" s="1"/>
  <c r="U306" i="16"/>
  <c r="T306" i="16"/>
  <c r="T305" i="16"/>
  <c r="U305" i="16" s="1"/>
  <c r="T304" i="16"/>
  <c r="U304" i="16" s="1"/>
  <c r="U303" i="16"/>
  <c r="T303" i="16"/>
  <c r="U302" i="16"/>
  <c r="T302" i="16"/>
  <c r="T301" i="16"/>
  <c r="U301" i="16" s="1"/>
  <c r="T300" i="16"/>
  <c r="U300" i="16" s="1"/>
  <c r="T299" i="16"/>
  <c r="U299" i="16" s="1"/>
  <c r="U298" i="16"/>
  <c r="T298" i="16"/>
  <c r="T297" i="16"/>
  <c r="U297" i="16" s="1"/>
  <c r="T296" i="16"/>
  <c r="U296" i="16" s="1"/>
  <c r="T295" i="16"/>
  <c r="U295" i="16" s="1"/>
  <c r="U294" i="16"/>
  <c r="T294" i="16"/>
  <c r="T293" i="16"/>
  <c r="U293" i="16" s="1"/>
  <c r="T292" i="16"/>
  <c r="U292" i="16" s="1"/>
  <c r="T291" i="16"/>
  <c r="U291" i="16" s="1"/>
  <c r="U290" i="16"/>
  <c r="T290" i="16"/>
  <c r="T289" i="16"/>
  <c r="U289" i="16" s="1"/>
  <c r="T288" i="16"/>
  <c r="U288" i="16" s="1"/>
  <c r="U287" i="16"/>
  <c r="T287" i="16"/>
  <c r="U286" i="16"/>
  <c r="T286" i="16"/>
  <c r="T285" i="16"/>
  <c r="U285" i="16" s="1"/>
  <c r="T284" i="16"/>
  <c r="U284" i="16" s="1"/>
  <c r="T283" i="16"/>
  <c r="U283" i="16" s="1"/>
  <c r="U282" i="16"/>
  <c r="T282" i="16"/>
  <c r="T281" i="16"/>
  <c r="U281" i="16" s="1"/>
  <c r="T280" i="16"/>
  <c r="U280" i="16" s="1"/>
  <c r="T279" i="16"/>
  <c r="U279" i="16" s="1"/>
  <c r="U278" i="16"/>
  <c r="T278" i="16"/>
  <c r="T277" i="16"/>
  <c r="U277" i="16" s="1"/>
  <c r="T276" i="16"/>
  <c r="U276" i="16" s="1"/>
  <c r="T275" i="16"/>
  <c r="U275" i="16" s="1"/>
  <c r="U274" i="16"/>
  <c r="T274" i="16"/>
  <c r="T273" i="16"/>
  <c r="U273" i="16" s="1"/>
  <c r="T272" i="16"/>
  <c r="U272" i="16" s="1"/>
  <c r="U271" i="16"/>
  <c r="T271" i="16"/>
  <c r="U270" i="16"/>
  <c r="T270" i="16"/>
  <c r="T269" i="16"/>
  <c r="U269" i="16" s="1"/>
  <c r="T268" i="16"/>
  <c r="U268" i="16" s="1"/>
  <c r="T267" i="16"/>
  <c r="U267" i="16" s="1"/>
  <c r="U266" i="16"/>
  <c r="T266" i="16"/>
  <c r="T265" i="16"/>
  <c r="U265" i="16" s="1"/>
  <c r="T264" i="16"/>
  <c r="U264" i="16" s="1"/>
  <c r="T263" i="16"/>
  <c r="U263" i="16" s="1"/>
  <c r="U262" i="16"/>
  <c r="T262" i="16"/>
  <c r="T261" i="16"/>
  <c r="U261" i="16" s="1"/>
  <c r="T260" i="16"/>
  <c r="U260" i="16" s="1"/>
  <c r="T259" i="16"/>
  <c r="U259" i="16" s="1"/>
  <c r="U258" i="16"/>
  <c r="T258" i="16"/>
  <c r="T257" i="16"/>
  <c r="U257" i="16" s="1"/>
  <c r="T256" i="16"/>
  <c r="U256" i="16" s="1"/>
  <c r="U255" i="16"/>
  <c r="T255" i="16"/>
  <c r="U254" i="16"/>
  <c r="T254" i="16"/>
  <c r="T253" i="16"/>
  <c r="U253" i="16" s="1"/>
  <c r="T252" i="16"/>
  <c r="U252" i="16" s="1"/>
  <c r="T251" i="16"/>
  <c r="U251" i="16" s="1"/>
  <c r="U250" i="16"/>
  <c r="T250" i="16"/>
  <c r="T249" i="16"/>
  <c r="U249" i="16" s="1"/>
  <c r="T248" i="16"/>
  <c r="U248" i="16" s="1"/>
  <c r="T247" i="16"/>
  <c r="U247" i="16" s="1"/>
  <c r="U246" i="16"/>
  <c r="T246" i="16"/>
  <c r="T245" i="16"/>
  <c r="U245" i="16" s="1"/>
  <c r="T244" i="16"/>
  <c r="U244" i="16" s="1"/>
  <c r="T243" i="16"/>
  <c r="U243" i="16" s="1"/>
  <c r="U242" i="16"/>
  <c r="T242" i="16"/>
  <c r="T241" i="16"/>
  <c r="U241" i="16" s="1"/>
  <c r="T240" i="16"/>
  <c r="U240" i="16" s="1"/>
  <c r="U239" i="16"/>
  <c r="T239" i="16"/>
  <c r="U238" i="16"/>
  <c r="T238" i="16"/>
  <c r="T237" i="16"/>
  <c r="U237" i="16" s="1"/>
  <c r="T236" i="16"/>
  <c r="U236" i="16" s="1"/>
  <c r="T235" i="16"/>
  <c r="U235" i="16" s="1"/>
  <c r="U234" i="16"/>
  <c r="T234" i="16"/>
  <c r="T233" i="16"/>
  <c r="U233" i="16" s="1"/>
  <c r="T232" i="16"/>
  <c r="U232" i="16" s="1"/>
  <c r="T231" i="16"/>
  <c r="U231" i="16" s="1"/>
  <c r="U230" i="16"/>
  <c r="T230" i="16"/>
  <c r="T229" i="16"/>
  <c r="U229" i="16" s="1"/>
  <c r="T228" i="16"/>
  <c r="U228" i="16" s="1"/>
  <c r="T227" i="16"/>
  <c r="U227" i="16" s="1"/>
  <c r="U226" i="16"/>
  <c r="T226" i="16"/>
  <c r="T225" i="16"/>
  <c r="U225" i="16" s="1"/>
  <c r="T224" i="16"/>
  <c r="U224" i="16" s="1"/>
  <c r="U223" i="16"/>
  <c r="T223" i="16"/>
  <c r="U222" i="16"/>
  <c r="T222" i="16"/>
  <c r="T221" i="16"/>
  <c r="U221" i="16" s="1"/>
  <c r="T220" i="16"/>
  <c r="U220" i="16" s="1"/>
  <c r="T219" i="16"/>
  <c r="U219" i="16" s="1"/>
  <c r="U218" i="16"/>
  <c r="T218" i="16"/>
  <c r="T217" i="16"/>
  <c r="U217" i="16" s="1"/>
  <c r="T216" i="16"/>
  <c r="U216" i="16" s="1"/>
  <c r="T215" i="16"/>
  <c r="U215" i="16" s="1"/>
  <c r="U214" i="16"/>
  <c r="T214" i="16"/>
  <c r="T213" i="16"/>
  <c r="U213" i="16" s="1"/>
  <c r="T212" i="16"/>
  <c r="U212" i="16" s="1"/>
  <c r="T211" i="16"/>
  <c r="U211" i="16" s="1"/>
  <c r="U210" i="16"/>
  <c r="T210" i="16"/>
  <c r="T209" i="16"/>
  <c r="U209" i="16" s="1"/>
  <c r="T208" i="16"/>
  <c r="U208" i="16" s="1"/>
  <c r="U207" i="16"/>
  <c r="T207" i="16"/>
  <c r="U206" i="16"/>
  <c r="T206" i="16"/>
  <c r="T205" i="16"/>
  <c r="U205" i="16" s="1"/>
  <c r="T204" i="16"/>
  <c r="U204" i="16" s="1"/>
  <c r="T203" i="16"/>
  <c r="U203" i="16" s="1"/>
  <c r="U202" i="16"/>
  <c r="T202" i="16"/>
  <c r="T201" i="16"/>
  <c r="U201" i="16" s="1"/>
  <c r="T200" i="16"/>
  <c r="U200" i="16" s="1"/>
  <c r="T199" i="16"/>
  <c r="U199" i="16" s="1"/>
  <c r="U198" i="16"/>
  <c r="T198" i="16"/>
  <c r="T197" i="16"/>
  <c r="U197" i="16" s="1"/>
  <c r="T196" i="16"/>
  <c r="U196" i="16" s="1"/>
  <c r="T195" i="16"/>
  <c r="U195" i="16" s="1"/>
  <c r="U194" i="16"/>
  <c r="T194" i="16"/>
  <c r="T193" i="16"/>
  <c r="U193" i="16" s="1"/>
  <c r="T192" i="16"/>
  <c r="U192" i="16" s="1"/>
  <c r="U191" i="16"/>
  <c r="T191" i="16"/>
  <c r="U190" i="16"/>
  <c r="T190" i="16"/>
  <c r="T189" i="16"/>
  <c r="U189" i="16" s="1"/>
  <c r="T188" i="16"/>
  <c r="U188" i="16" s="1"/>
  <c r="T187" i="16"/>
  <c r="U187" i="16" s="1"/>
  <c r="U186" i="16"/>
  <c r="T186" i="16"/>
  <c r="T185" i="16"/>
  <c r="U185" i="16" s="1"/>
  <c r="T184" i="16"/>
  <c r="U184" i="16" s="1"/>
  <c r="T183" i="16"/>
  <c r="U183" i="16" s="1"/>
  <c r="U182" i="16"/>
  <c r="T182" i="16"/>
  <c r="T181" i="16"/>
  <c r="U181" i="16" s="1"/>
  <c r="T180" i="16"/>
  <c r="U180" i="16" s="1"/>
  <c r="T179" i="16"/>
  <c r="U179" i="16" s="1"/>
  <c r="U178" i="16"/>
  <c r="T178" i="16"/>
  <c r="T177" i="16"/>
  <c r="U177" i="16" s="1"/>
  <c r="T176" i="16"/>
  <c r="U176" i="16" s="1"/>
  <c r="U175" i="16"/>
  <c r="T175" i="16"/>
  <c r="U174" i="16"/>
  <c r="T174" i="16"/>
  <c r="T173" i="16"/>
  <c r="U173" i="16" s="1"/>
  <c r="T172" i="16"/>
  <c r="U172" i="16" s="1"/>
  <c r="T171" i="16"/>
  <c r="U171" i="16" s="1"/>
  <c r="U170" i="16"/>
  <c r="T170" i="16"/>
  <c r="T169" i="16"/>
  <c r="U169" i="16" s="1"/>
  <c r="T168" i="16"/>
  <c r="U168" i="16" s="1"/>
  <c r="T167" i="16"/>
  <c r="U167" i="16" s="1"/>
  <c r="U166" i="16"/>
  <c r="T166" i="16"/>
  <c r="T165" i="16"/>
  <c r="U165" i="16" s="1"/>
  <c r="T164" i="16"/>
  <c r="U164" i="16" s="1"/>
  <c r="T163" i="16"/>
  <c r="U163" i="16" s="1"/>
  <c r="U162" i="16"/>
  <c r="T162" i="16"/>
  <c r="T161" i="16"/>
  <c r="U161" i="16" s="1"/>
  <c r="T160" i="16"/>
  <c r="U160" i="16" s="1"/>
  <c r="U159" i="16"/>
  <c r="T159" i="16"/>
  <c r="U158" i="16"/>
  <c r="T158" i="16"/>
  <c r="T157" i="16"/>
  <c r="U157" i="16" s="1"/>
  <c r="T156" i="16"/>
  <c r="U156" i="16" s="1"/>
  <c r="T155" i="16"/>
  <c r="U155" i="16" s="1"/>
  <c r="U154" i="16"/>
  <c r="T154" i="16"/>
  <c r="T153" i="16"/>
  <c r="U153" i="16" s="1"/>
  <c r="T152" i="16"/>
  <c r="U152" i="16" s="1"/>
  <c r="T151" i="16"/>
  <c r="U151" i="16" s="1"/>
  <c r="U150" i="16"/>
  <c r="T150" i="16"/>
  <c r="T149" i="16"/>
  <c r="U149" i="16" s="1"/>
  <c r="T148" i="16"/>
  <c r="U148" i="16" s="1"/>
  <c r="T147" i="16"/>
  <c r="U147" i="16" s="1"/>
  <c r="U146" i="16"/>
  <c r="T146" i="16"/>
  <c r="T145" i="16"/>
  <c r="U145" i="16" s="1"/>
  <c r="T144" i="16"/>
  <c r="U144" i="16" s="1"/>
  <c r="U143" i="16"/>
  <c r="T143" i="16"/>
  <c r="U142" i="16"/>
  <c r="T142" i="16"/>
  <c r="T141" i="16"/>
  <c r="U141" i="16" s="1"/>
  <c r="T140" i="16"/>
  <c r="U140" i="16" s="1"/>
  <c r="T139" i="16"/>
  <c r="U139" i="16" s="1"/>
  <c r="U138" i="16"/>
  <c r="T138" i="16"/>
  <c r="T137" i="16"/>
  <c r="U137" i="16" s="1"/>
  <c r="T136" i="16"/>
  <c r="U136" i="16" s="1"/>
  <c r="T135" i="16"/>
  <c r="U135" i="16" s="1"/>
  <c r="U134" i="16"/>
  <c r="T134" i="16"/>
  <c r="T133" i="16"/>
  <c r="U133" i="16" s="1"/>
  <c r="T132" i="16"/>
  <c r="U132" i="16" s="1"/>
  <c r="T131" i="16"/>
  <c r="U131" i="16" s="1"/>
  <c r="U130" i="16"/>
  <c r="T130" i="16"/>
  <c r="T129" i="16"/>
  <c r="U129" i="16" s="1"/>
  <c r="T128" i="16"/>
  <c r="U128" i="16" s="1"/>
  <c r="U127" i="16"/>
  <c r="T127" i="16"/>
  <c r="U126" i="16"/>
  <c r="T126" i="16"/>
  <c r="T125" i="16"/>
  <c r="U125" i="16" s="1"/>
  <c r="T124" i="16"/>
  <c r="U124" i="16" s="1"/>
  <c r="T123" i="16"/>
  <c r="U123" i="16" s="1"/>
  <c r="U122" i="16"/>
  <c r="T122" i="16"/>
  <c r="T121" i="16"/>
  <c r="U121" i="16" s="1"/>
  <c r="T120" i="16"/>
  <c r="U120" i="16" s="1"/>
  <c r="T119" i="16"/>
  <c r="U119" i="16" s="1"/>
  <c r="U118" i="16"/>
  <c r="T118" i="16"/>
  <c r="T117" i="16"/>
  <c r="U117" i="16" s="1"/>
  <c r="T116" i="16"/>
  <c r="U116" i="16" s="1"/>
  <c r="T115" i="16"/>
  <c r="U115" i="16" s="1"/>
  <c r="U114" i="16"/>
  <c r="T114" i="16"/>
  <c r="T113" i="16"/>
  <c r="U113" i="16" s="1"/>
  <c r="T112" i="16"/>
  <c r="U112" i="16" s="1"/>
  <c r="U111" i="16"/>
  <c r="T111" i="16"/>
  <c r="U110" i="16"/>
  <c r="T110" i="16"/>
  <c r="T109" i="16"/>
  <c r="U109" i="16" s="1"/>
  <c r="T108" i="16"/>
  <c r="U108" i="16" s="1"/>
  <c r="T107" i="16"/>
  <c r="U107" i="16" s="1"/>
  <c r="U106" i="16"/>
  <c r="T106" i="16"/>
  <c r="T105" i="16"/>
  <c r="U105" i="16" s="1"/>
  <c r="AY13" i="16"/>
  <c r="AY12" i="16"/>
  <c r="AY11" i="16"/>
  <c r="T77" i="13"/>
  <c r="S77" i="13"/>
  <c r="S79" i="13" l="1"/>
  <c r="T79" i="13" s="1"/>
  <c r="U934" i="14"/>
  <c r="T934" i="14"/>
  <c r="U933" i="14"/>
  <c r="T933" i="14"/>
  <c r="U932" i="14"/>
  <c r="T932" i="14"/>
  <c r="T931" i="14"/>
  <c r="U931" i="14" s="1"/>
  <c r="U930" i="14"/>
  <c r="T930" i="14"/>
  <c r="U929" i="14"/>
  <c r="T929" i="14"/>
  <c r="U928" i="14"/>
  <c r="T928" i="14"/>
  <c r="T927" i="14"/>
  <c r="U927" i="14" s="1"/>
  <c r="U926" i="14"/>
  <c r="T926" i="14"/>
  <c r="U925" i="14"/>
  <c r="T925" i="14"/>
  <c r="U924" i="14"/>
  <c r="T924" i="14"/>
  <c r="T923" i="14"/>
  <c r="U923" i="14" s="1"/>
  <c r="U922" i="14"/>
  <c r="T922" i="14"/>
  <c r="U921" i="14"/>
  <c r="T921" i="14"/>
  <c r="U920" i="14"/>
  <c r="T920" i="14"/>
  <c r="T919" i="14"/>
  <c r="U919" i="14" s="1"/>
  <c r="U918" i="14"/>
  <c r="T918" i="14"/>
  <c r="U917" i="14"/>
  <c r="T917" i="14"/>
  <c r="U916" i="14"/>
  <c r="T916" i="14"/>
  <c r="T915" i="14"/>
  <c r="U915" i="14" s="1"/>
  <c r="U914" i="14"/>
  <c r="T914" i="14"/>
  <c r="U913" i="14"/>
  <c r="T913" i="14"/>
  <c r="U912" i="14"/>
  <c r="T912" i="14"/>
  <c r="T911" i="14"/>
  <c r="U911" i="14" s="1"/>
  <c r="U910" i="14"/>
  <c r="T910" i="14"/>
  <c r="U909" i="14"/>
  <c r="T909" i="14"/>
  <c r="U908" i="14"/>
  <c r="T908" i="14"/>
  <c r="T907" i="14"/>
  <c r="U907" i="14" s="1"/>
  <c r="U906" i="14"/>
  <c r="T906" i="14"/>
  <c r="U905" i="14"/>
  <c r="T905" i="14"/>
  <c r="U904" i="14"/>
  <c r="T904" i="14"/>
  <c r="T903" i="14"/>
  <c r="U903" i="14" s="1"/>
  <c r="U902" i="14"/>
  <c r="T902" i="14"/>
  <c r="U901" i="14"/>
  <c r="T901" i="14"/>
  <c r="U900" i="14"/>
  <c r="T900" i="14"/>
  <c r="T899" i="14"/>
  <c r="U899" i="14" s="1"/>
  <c r="U898" i="14"/>
  <c r="T898" i="14"/>
  <c r="U897" i="14"/>
  <c r="T897" i="14"/>
  <c r="U896" i="14"/>
  <c r="T896" i="14"/>
  <c r="T895" i="14"/>
  <c r="U895" i="14" s="1"/>
  <c r="U894" i="14"/>
  <c r="T894" i="14"/>
  <c r="U893" i="14"/>
  <c r="T893" i="14"/>
  <c r="U892" i="14"/>
  <c r="T892" i="14"/>
  <c r="T891" i="14"/>
  <c r="U891" i="14" s="1"/>
  <c r="U890" i="14"/>
  <c r="T890" i="14"/>
  <c r="U889" i="14"/>
  <c r="T889" i="14"/>
  <c r="U888" i="14"/>
  <c r="T888" i="14"/>
  <c r="T887" i="14"/>
  <c r="U887" i="14" s="1"/>
  <c r="U886" i="14"/>
  <c r="T886" i="14"/>
  <c r="U885" i="14"/>
  <c r="T885" i="14"/>
  <c r="U884" i="14"/>
  <c r="T884" i="14"/>
  <c r="T883" i="14"/>
  <c r="U883" i="14" s="1"/>
  <c r="U882" i="14"/>
  <c r="T882" i="14"/>
  <c r="U881" i="14"/>
  <c r="T881" i="14"/>
  <c r="U880" i="14"/>
  <c r="T880" i="14"/>
  <c r="T879" i="14"/>
  <c r="U879" i="14" s="1"/>
  <c r="U878" i="14"/>
  <c r="T878" i="14"/>
  <c r="U877" i="14"/>
  <c r="T877" i="14"/>
  <c r="U876" i="14"/>
  <c r="T876" i="14"/>
  <c r="T875" i="14"/>
  <c r="U875" i="14" s="1"/>
  <c r="U874" i="14"/>
  <c r="T874" i="14"/>
  <c r="U873" i="14"/>
  <c r="T873" i="14"/>
  <c r="U872" i="14"/>
  <c r="T872" i="14"/>
  <c r="T871" i="14"/>
  <c r="U871" i="14" s="1"/>
  <c r="U870" i="14"/>
  <c r="T870" i="14"/>
  <c r="U869" i="14"/>
  <c r="T869" i="14"/>
  <c r="U868" i="14"/>
  <c r="T868" i="14"/>
  <c r="T867" i="14"/>
  <c r="U867" i="14" s="1"/>
  <c r="U866" i="14"/>
  <c r="T866" i="14"/>
  <c r="U865" i="14"/>
  <c r="T865" i="14"/>
  <c r="U864" i="14"/>
  <c r="T864" i="14"/>
  <c r="T863" i="14"/>
  <c r="U863" i="14" s="1"/>
  <c r="U862" i="14"/>
  <c r="T862" i="14"/>
  <c r="U861" i="14"/>
  <c r="T861" i="14"/>
  <c r="U860" i="14"/>
  <c r="T860" i="14"/>
  <c r="T859" i="14"/>
  <c r="U859" i="14" s="1"/>
  <c r="U858" i="14"/>
  <c r="T858" i="14"/>
  <c r="U857" i="14"/>
  <c r="T857" i="14"/>
  <c r="U856" i="14"/>
  <c r="T856" i="14"/>
  <c r="T855" i="14"/>
  <c r="U855" i="14" s="1"/>
  <c r="U854" i="14"/>
  <c r="T854" i="14"/>
  <c r="U853" i="14"/>
  <c r="T853" i="14"/>
  <c r="U852" i="14"/>
  <c r="T852" i="14"/>
  <c r="T851" i="14"/>
  <c r="U851" i="14" s="1"/>
  <c r="U850" i="14"/>
  <c r="T850" i="14"/>
  <c r="U849" i="14"/>
  <c r="T849" i="14"/>
  <c r="U848" i="14"/>
  <c r="T848" i="14"/>
  <c r="T847" i="14"/>
  <c r="U847" i="14" s="1"/>
  <c r="U846" i="14"/>
  <c r="T846" i="14"/>
  <c r="U845" i="14"/>
  <c r="T845" i="14"/>
  <c r="U844" i="14"/>
  <c r="T844" i="14"/>
  <c r="T843" i="14"/>
  <c r="U843" i="14" s="1"/>
  <c r="U842" i="14"/>
  <c r="T842" i="14"/>
  <c r="U841" i="14"/>
  <c r="T841" i="14"/>
  <c r="U840" i="14"/>
  <c r="T840" i="14"/>
  <c r="T839" i="14"/>
  <c r="U839" i="14" s="1"/>
  <c r="U838" i="14"/>
  <c r="T838" i="14"/>
  <c r="U837" i="14"/>
  <c r="T837" i="14"/>
  <c r="U836" i="14"/>
  <c r="T836" i="14"/>
  <c r="T835" i="14"/>
  <c r="U835" i="14" s="1"/>
  <c r="U834" i="14"/>
  <c r="T834" i="14"/>
  <c r="U833" i="14"/>
  <c r="T833" i="14"/>
  <c r="U832" i="14"/>
  <c r="T832" i="14"/>
  <c r="T831" i="14"/>
  <c r="U831" i="14" s="1"/>
  <c r="U830" i="14"/>
  <c r="T830" i="14"/>
  <c r="U829" i="14"/>
  <c r="T829" i="14"/>
  <c r="U828" i="14"/>
  <c r="T828" i="14"/>
  <c r="T827" i="14"/>
  <c r="U827" i="14" s="1"/>
  <c r="U826" i="14"/>
  <c r="T826" i="14"/>
  <c r="U825" i="14"/>
  <c r="T825" i="14"/>
  <c r="U824" i="14"/>
  <c r="T824" i="14"/>
  <c r="T823" i="14"/>
  <c r="U823" i="14" s="1"/>
  <c r="U822" i="14"/>
  <c r="T822" i="14"/>
  <c r="U821" i="14"/>
  <c r="T821" i="14"/>
  <c r="U820" i="14"/>
  <c r="T820" i="14"/>
  <c r="T819" i="14"/>
  <c r="U819" i="14" s="1"/>
  <c r="U818" i="14"/>
  <c r="T818" i="14"/>
  <c r="U817" i="14"/>
  <c r="T817" i="14"/>
  <c r="U816" i="14"/>
  <c r="T816" i="14"/>
  <c r="T815" i="14"/>
  <c r="U815" i="14" s="1"/>
  <c r="U814" i="14"/>
  <c r="T814" i="14"/>
  <c r="U813" i="14"/>
  <c r="T813" i="14"/>
  <c r="U812" i="14"/>
  <c r="T812" i="14"/>
  <c r="T811" i="14"/>
  <c r="U811" i="14" s="1"/>
  <c r="U810" i="14"/>
  <c r="T810" i="14"/>
  <c r="U809" i="14"/>
  <c r="T809" i="14"/>
  <c r="U808" i="14"/>
  <c r="T808" i="14"/>
  <c r="T807" i="14"/>
  <c r="U807" i="14" s="1"/>
  <c r="U806" i="14"/>
  <c r="T806" i="14"/>
  <c r="U805" i="14"/>
  <c r="T805" i="14"/>
  <c r="U804" i="14"/>
  <c r="T804" i="14"/>
  <c r="T803" i="14"/>
  <c r="U803" i="14" s="1"/>
  <c r="U802" i="14"/>
  <c r="T802" i="14"/>
  <c r="U801" i="14"/>
  <c r="T801" i="14"/>
  <c r="U800" i="14"/>
  <c r="T800" i="14"/>
  <c r="T799" i="14"/>
  <c r="U799" i="14" s="1"/>
  <c r="U798" i="14"/>
  <c r="T798" i="14"/>
  <c r="U797" i="14"/>
  <c r="T797" i="14"/>
  <c r="U796" i="14"/>
  <c r="T796" i="14"/>
  <c r="T795" i="14"/>
  <c r="U795" i="14" s="1"/>
  <c r="U794" i="14"/>
  <c r="T794" i="14"/>
  <c r="U793" i="14"/>
  <c r="T793" i="14"/>
  <c r="U792" i="14"/>
  <c r="T792" i="14"/>
  <c r="T791" i="14"/>
  <c r="U791" i="14" s="1"/>
  <c r="U790" i="14"/>
  <c r="T790" i="14"/>
  <c r="U789" i="14"/>
  <c r="T789" i="14"/>
  <c r="U788" i="14"/>
  <c r="T788" i="14"/>
  <c r="T787" i="14"/>
  <c r="U787" i="14" s="1"/>
  <c r="U786" i="14"/>
  <c r="T786" i="14"/>
  <c r="U785" i="14"/>
  <c r="T785" i="14"/>
  <c r="U784" i="14"/>
  <c r="T784" i="14"/>
  <c r="T783" i="14"/>
  <c r="U783" i="14" s="1"/>
  <c r="U782" i="14"/>
  <c r="T782" i="14"/>
  <c r="U781" i="14"/>
  <c r="T781" i="14"/>
  <c r="U780" i="14"/>
  <c r="T780" i="14"/>
  <c r="T779" i="14"/>
  <c r="U779" i="14" s="1"/>
  <c r="U778" i="14"/>
  <c r="T778" i="14"/>
  <c r="U777" i="14"/>
  <c r="T777" i="14"/>
  <c r="U776" i="14"/>
  <c r="T776" i="14"/>
  <c r="T775" i="14"/>
  <c r="U775" i="14" s="1"/>
  <c r="U774" i="14"/>
  <c r="T774" i="14"/>
  <c r="U773" i="14"/>
  <c r="T773" i="14"/>
  <c r="U772" i="14"/>
  <c r="T772" i="14"/>
  <c r="T771" i="14"/>
  <c r="U771" i="14" s="1"/>
  <c r="U770" i="14"/>
  <c r="T770" i="14"/>
  <c r="U769" i="14"/>
  <c r="T769" i="14"/>
  <c r="U768" i="14"/>
  <c r="T768" i="14"/>
  <c r="T767" i="14"/>
  <c r="U767" i="14" s="1"/>
  <c r="U766" i="14"/>
  <c r="T766" i="14"/>
  <c r="U765" i="14"/>
  <c r="T765" i="14"/>
  <c r="U764" i="14"/>
  <c r="T764" i="14"/>
  <c r="T763" i="14"/>
  <c r="U763" i="14" s="1"/>
  <c r="U762" i="14"/>
  <c r="T762" i="14"/>
  <c r="U761" i="14"/>
  <c r="T761" i="14"/>
  <c r="U760" i="14"/>
  <c r="T760" i="14"/>
  <c r="T759" i="14"/>
  <c r="U759" i="14" s="1"/>
  <c r="U758" i="14"/>
  <c r="T758" i="14"/>
  <c r="U757" i="14"/>
  <c r="T757" i="14"/>
  <c r="U756" i="14"/>
  <c r="T756" i="14"/>
  <c r="T755" i="14"/>
  <c r="U755" i="14" s="1"/>
  <c r="U754" i="14"/>
  <c r="T754" i="14"/>
  <c r="U753" i="14"/>
  <c r="T753" i="14"/>
  <c r="U752" i="14"/>
  <c r="T752" i="14"/>
  <c r="T751" i="14"/>
  <c r="U751" i="14" s="1"/>
  <c r="U750" i="14"/>
  <c r="T750" i="14"/>
  <c r="U749" i="14"/>
  <c r="T749" i="14"/>
  <c r="U748" i="14"/>
  <c r="T748" i="14"/>
  <c r="T747" i="14"/>
  <c r="U747" i="14" s="1"/>
  <c r="U746" i="14"/>
  <c r="T746" i="14"/>
  <c r="U745" i="14"/>
  <c r="T745" i="14"/>
  <c r="U744" i="14"/>
  <c r="T744" i="14"/>
  <c r="T743" i="14"/>
  <c r="U743" i="14" s="1"/>
  <c r="U742" i="14"/>
  <c r="T742" i="14"/>
  <c r="U741" i="14"/>
  <c r="T741" i="14"/>
  <c r="U740" i="14"/>
  <c r="T740" i="14"/>
  <c r="T739" i="14"/>
  <c r="U739" i="14" s="1"/>
  <c r="U738" i="14"/>
  <c r="T738" i="14"/>
  <c r="U737" i="14"/>
  <c r="T737" i="14"/>
  <c r="U736" i="14"/>
  <c r="T736" i="14"/>
  <c r="T735" i="14"/>
  <c r="U735" i="14" s="1"/>
  <c r="U734" i="14"/>
  <c r="T734" i="14"/>
  <c r="U733" i="14"/>
  <c r="T733" i="14"/>
  <c r="U732" i="14"/>
  <c r="T732" i="14"/>
  <c r="T731" i="14"/>
  <c r="U731" i="14" s="1"/>
  <c r="U730" i="14"/>
  <c r="T730" i="14"/>
  <c r="U729" i="14"/>
  <c r="T729" i="14"/>
  <c r="U728" i="14"/>
  <c r="T728" i="14"/>
  <c r="T727" i="14"/>
  <c r="U727" i="14" s="1"/>
  <c r="U726" i="14"/>
  <c r="T726" i="14"/>
  <c r="U725" i="14"/>
  <c r="T725" i="14"/>
  <c r="U724" i="14"/>
  <c r="T724" i="14"/>
  <c r="T723" i="14"/>
  <c r="U723" i="14" s="1"/>
  <c r="U722" i="14"/>
  <c r="T722" i="14"/>
  <c r="U721" i="14"/>
  <c r="T721" i="14"/>
  <c r="U720" i="14"/>
  <c r="T720" i="14"/>
  <c r="T719" i="14"/>
  <c r="U719" i="14" s="1"/>
  <c r="U718" i="14"/>
  <c r="T718" i="14"/>
  <c r="U717" i="14"/>
  <c r="T717" i="14"/>
  <c r="U716" i="14"/>
  <c r="T716" i="14"/>
  <c r="T715" i="14"/>
  <c r="U715" i="14" s="1"/>
  <c r="U714" i="14"/>
  <c r="T714" i="14"/>
  <c r="U713" i="14"/>
  <c r="T713" i="14"/>
  <c r="U712" i="14"/>
  <c r="T712" i="14"/>
  <c r="T711" i="14"/>
  <c r="U711" i="14" s="1"/>
  <c r="U710" i="14"/>
  <c r="T710" i="14"/>
  <c r="U709" i="14"/>
  <c r="T709" i="14"/>
  <c r="U708" i="14"/>
  <c r="T708" i="14"/>
  <c r="T707" i="14"/>
  <c r="U707" i="14" s="1"/>
  <c r="U706" i="14"/>
  <c r="T706" i="14"/>
  <c r="U705" i="14"/>
  <c r="T705" i="14"/>
  <c r="U704" i="14"/>
  <c r="T704" i="14"/>
  <c r="T703" i="14"/>
  <c r="U703" i="14" s="1"/>
  <c r="U702" i="14"/>
  <c r="T702" i="14"/>
  <c r="U701" i="14"/>
  <c r="T701" i="14"/>
  <c r="U700" i="14"/>
  <c r="T700" i="14"/>
  <c r="T699" i="14"/>
  <c r="U699" i="14" s="1"/>
  <c r="U698" i="14"/>
  <c r="T698" i="14"/>
  <c r="U697" i="14"/>
  <c r="T697" i="14"/>
  <c r="U696" i="14"/>
  <c r="T696" i="14"/>
  <c r="T695" i="14"/>
  <c r="U695" i="14" s="1"/>
  <c r="U694" i="14"/>
  <c r="T694" i="14"/>
  <c r="U693" i="14"/>
  <c r="T693" i="14"/>
  <c r="U692" i="14"/>
  <c r="T692" i="14"/>
  <c r="T691" i="14"/>
  <c r="U691" i="14" s="1"/>
  <c r="U690" i="14"/>
  <c r="T690" i="14"/>
  <c r="U689" i="14"/>
  <c r="T689" i="14"/>
  <c r="U688" i="14"/>
  <c r="T688" i="14"/>
  <c r="T687" i="14"/>
  <c r="U687" i="14" s="1"/>
  <c r="U686" i="14"/>
  <c r="T686" i="14"/>
  <c r="U685" i="14"/>
  <c r="T685" i="14"/>
  <c r="U684" i="14"/>
  <c r="T684" i="14"/>
  <c r="T683" i="14"/>
  <c r="U683" i="14" s="1"/>
  <c r="U682" i="14"/>
  <c r="T682" i="14"/>
  <c r="U681" i="14"/>
  <c r="T681" i="14"/>
  <c r="U680" i="14"/>
  <c r="T680" i="14"/>
  <c r="T679" i="14"/>
  <c r="U679" i="14" s="1"/>
  <c r="U678" i="14"/>
  <c r="T678" i="14"/>
  <c r="U677" i="14"/>
  <c r="T677" i="14"/>
  <c r="U676" i="14"/>
  <c r="T676" i="14"/>
  <c r="T675" i="14"/>
  <c r="U675" i="14" s="1"/>
  <c r="U674" i="14"/>
  <c r="T674" i="14"/>
  <c r="U673" i="14"/>
  <c r="T673" i="14"/>
  <c r="U672" i="14"/>
  <c r="T672" i="14"/>
  <c r="T671" i="14"/>
  <c r="U671" i="14" s="1"/>
  <c r="U670" i="14"/>
  <c r="T670" i="14"/>
  <c r="U669" i="14"/>
  <c r="T669" i="14"/>
  <c r="U668" i="14"/>
  <c r="T668" i="14"/>
  <c r="T667" i="14"/>
  <c r="U667" i="14" s="1"/>
  <c r="U666" i="14"/>
  <c r="T666" i="14"/>
  <c r="U665" i="14"/>
  <c r="T665" i="14"/>
  <c r="U664" i="14"/>
  <c r="T664" i="14"/>
  <c r="T663" i="14"/>
  <c r="U663" i="14" s="1"/>
  <c r="U662" i="14"/>
  <c r="T662" i="14"/>
  <c r="U661" i="14"/>
  <c r="T661" i="14"/>
  <c r="U660" i="14"/>
  <c r="T660" i="14"/>
  <c r="T659" i="14"/>
  <c r="U659" i="14" s="1"/>
  <c r="U658" i="14"/>
  <c r="T658" i="14"/>
  <c r="U657" i="14"/>
  <c r="T657" i="14"/>
  <c r="U656" i="14"/>
  <c r="T656" i="14"/>
  <c r="T655" i="14"/>
  <c r="U655" i="14" s="1"/>
  <c r="U654" i="14"/>
  <c r="T654" i="14"/>
  <c r="U653" i="14"/>
  <c r="T653" i="14"/>
  <c r="U652" i="14"/>
  <c r="T652" i="14"/>
  <c r="T651" i="14"/>
  <c r="U651" i="14" s="1"/>
  <c r="U650" i="14"/>
  <c r="T650" i="14"/>
  <c r="U649" i="14"/>
  <c r="T649" i="14"/>
  <c r="U648" i="14"/>
  <c r="T648" i="14"/>
  <c r="T647" i="14"/>
  <c r="U647" i="14" s="1"/>
  <c r="U646" i="14"/>
  <c r="T646" i="14"/>
  <c r="U645" i="14"/>
  <c r="T645" i="14"/>
  <c r="U644" i="14"/>
  <c r="T644" i="14"/>
  <c r="T643" i="14"/>
  <c r="U643" i="14" s="1"/>
  <c r="U642" i="14"/>
  <c r="T642" i="14"/>
  <c r="U641" i="14"/>
  <c r="T641" i="14"/>
  <c r="U640" i="14"/>
  <c r="T640" i="14"/>
  <c r="T639" i="14"/>
  <c r="U639" i="14" s="1"/>
  <c r="U638" i="14"/>
  <c r="T638" i="14"/>
  <c r="U637" i="14"/>
  <c r="T637" i="14"/>
  <c r="U636" i="14"/>
  <c r="T636" i="14"/>
  <c r="T635" i="14"/>
  <c r="U635" i="14" s="1"/>
  <c r="U634" i="14"/>
  <c r="T634" i="14"/>
  <c r="U633" i="14"/>
  <c r="T633" i="14"/>
  <c r="U632" i="14"/>
  <c r="T632" i="14"/>
  <c r="T631" i="14"/>
  <c r="U631" i="14" s="1"/>
  <c r="U630" i="14"/>
  <c r="T630" i="14"/>
  <c r="U629" i="14"/>
  <c r="T629" i="14"/>
  <c r="U628" i="14"/>
  <c r="T628" i="14"/>
  <c r="T627" i="14"/>
  <c r="U627" i="14" s="1"/>
  <c r="U626" i="14"/>
  <c r="T626" i="14"/>
  <c r="U625" i="14"/>
  <c r="T625" i="14"/>
  <c r="U624" i="14"/>
  <c r="T624" i="14"/>
  <c r="T623" i="14"/>
  <c r="U623" i="14" s="1"/>
  <c r="U622" i="14"/>
  <c r="T622" i="14"/>
  <c r="U621" i="14"/>
  <c r="T621" i="14"/>
  <c r="U620" i="14"/>
  <c r="T620" i="14"/>
  <c r="T619" i="14"/>
  <c r="U619" i="14" s="1"/>
  <c r="U618" i="14"/>
  <c r="T618" i="14"/>
  <c r="U617" i="14"/>
  <c r="T617" i="14"/>
  <c r="U616" i="14"/>
  <c r="T616" i="14"/>
  <c r="T615" i="14"/>
  <c r="U615" i="14" s="1"/>
  <c r="U614" i="14"/>
  <c r="T614" i="14"/>
  <c r="U613" i="14"/>
  <c r="T613" i="14"/>
  <c r="U612" i="14"/>
  <c r="T612" i="14"/>
  <c r="T611" i="14"/>
  <c r="U611" i="14" s="1"/>
  <c r="U610" i="14"/>
  <c r="T610" i="14"/>
  <c r="U609" i="14"/>
  <c r="T609" i="14"/>
  <c r="U608" i="14"/>
  <c r="T608" i="14"/>
  <c r="T607" i="14"/>
  <c r="U607" i="14" s="1"/>
  <c r="U606" i="14"/>
  <c r="T606" i="14"/>
  <c r="U605" i="14"/>
  <c r="T605" i="14"/>
  <c r="U604" i="14"/>
  <c r="T604" i="14"/>
  <c r="U603" i="14"/>
  <c r="T603" i="14"/>
  <c r="U602" i="14"/>
  <c r="T602" i="14"/>
  <c r="U601" i="14"/>
  <c r="T601" i="14"/>
  <c r="U600" i="14"/>
  <c r="T600" i="14"/>
  <c r="U599" i="14"/>
  <c r="T599" i="14"/>
  <c r="U598" i="14"/>
  <c r="T598" i="14"/>
  <c r="U597" i="14"/>
  <c r="T597" i="14"/>
  <c r="U596" i="14"/>
  <c r="T596" i="14"/>
  <c r="U595" i="14"/>
  <c r="T595" i="14"/>
  <c r="U594" i="14"/>
  <c r="T594" i="14"/>
  <c r="U593" i="14"/>
  <c r="T593" i="14"/>
  <c r="U592" i="14"/>
  <c r="T592" i="14"/>
  <c r="U591" i="14"/>
  <c r="T591" i="14"/>
  <c r="U590" i="14"/>
  <c r="T590" i="14"/>
  <c r="U589" i="14"/>
  <c r="T589" i="14"/>
  <c r="U588" i="14"/>
  <c r="T588" i="14"/>
  <c r="U587" i="14"/>
  <c r="T587" i="14"/>
  <c r="U586" i="14"/>
  <c r="T586" i="14"/>
  <c r="U585" i="14"/>
  <c r="T585" i="14"/>
  <c r="U584" i="14"/>
  <c r="T584" i="14"/>
  <c r="U583" i="14"/>
  <c r="T583" i="14"/>
  <c r="U582" i="14"/>
  <c r="T582" i="14"/>
  <c r="U581" i="14"/>
  <c r="T581" i="14"/>
  <c r="U580" i="14"/>
  <c r="T580" i="14"/>
  <c r="U579" i="14"/>
  <c r="T579" i="14"/>
  <c r="U578" i="14"/>
  <c r="T578" i="14"/>
  <c r="U577" i="14"/>
  <c r="T577" i="14"/>
  <c r="U576" i="14"/>
  <c r="T576" i="14"/>
  <c r="U575" i="14"/>
  <c r="T575" i="14"/>
  <c r="U574" i="14"/>
  <c r="T574" i="14"/>
  <c r="U573" i="14"/>
  <c r="T573" i="14"/>
  <c r="U572" i="14"/>
  <c r="T572" i="14"/>
  <c r="U571" i="14"/>
  <c r="T571" i="14"/>
  <c r="U570" i="14"/>
  <c r="T570" i="14"/>
  <c r="U569" i="14"/>
  <c r="T569" i="14"/>
  <c r="U568" i="14"/>
  <c r="T568" i="14"/>
  <c r="U567" i="14"/>
  <c r="T567" i="14"/>
  <c r="U566" i="14"/>
  <c r="T566" i="14"/>
  <c r="U565" i="14"/>
  <c r="T565" i="14"/>
  <c r="U564" i="14"/>
  <c r="T564" i="14"/>
  <c r="U563" i="14"/>
  <c r="T563" i="14"/>
  <c r="U562" i="14"/>
  <c r="T562" i="14"/>
  <c r="U561" i="14"/>
  <c r="T561" i="14"/>
  <c r="U560" i="14"/>
  <c r="T560" i="14"/>
  <c r="U559" i="14"/>
  <c r="T559" i="14"/>
  <c r="U558" i="14"/>
  <c r="T558" i="14"/>
  <c r="U557" i="14"/>
  <c r="T557" i="14"/>
  <c r="U556" i="14"/>
  <c r="T556" i="14"/>
  <c r="U555" i="14"/>
  <c r="T555" i="14"/>
  <c r="U554" i="14"/>
  <c r="T554" i="14"/>
  <c r="U553" i="14"/>
  <c r="T553" i="14"/>
  <c r="U552" i="14"/>
  <c r="T552" i="14"/>
  <c r="U551" i="14"/>
  <c r="T551" i="14"/>
  <c r="U550" i="14"/>
  <c r="T550" i="14"/>
  <c r="U549" i="14"/>
  <c r="T549" i="14"/>
  <c r="U548" i="14"/>
  <c r="T548" i="14"/>
  <c r="U547" i="14"/>
  <c r="T547" i="14"/>
  <c r="U546" i="14"/>
  <c r="T546" i="14"/>
  <c r="U545" i="14"/>
  <c r="T545" i="14"/>
  <c r="U544" i="14"/>
  <c r="T544" i="14"/>
  <c r="U543" i="14"/>
  <c r="T543" i="14"/>
  <c r="U542" i="14"/>
  <c r="T542" i="14"/>
  <c r="U541" i="14"/>
  <c r="T541" i="14"/>
  <c r="U540" i="14"/>
  <c r="T540" i="14"/>
  <c r="U539" i="14"/>
  <c r="T539" i="14"/>
  <c r="U538" i="14"/>
  <c r="T538" i="14"/>
  <c r="U537" i="14"/>
  <c r="T537" i="14"/>
  <c r="U536" i="14"/>
  <c r="T536" i="14"/>
  <c r="U535" i="14"/>
  <c r="T535" i="14"/>
  <c r="U534" i="14"/>
  <c r="T534" i="14"/>
  <c r="U533" i="14"/>
  <c r="T533" i="14"/>
  <c r="U532" i="14"/>
  <c r="T532" i="14"/>
  <c r="U531" i="14"/>
  <c r="T531" i="14"/>
  <c r="U530" i="14"/>
  <c r="T530" i="14"/>
  <c r="U529" i="14"/>
  <c r="T529" i="14"/>
  <c r="U528" i="14"/>
  <c r="T528" i="14"/>
  <c r="U527" i="14"/>
  <c r="T527" i="14"/>
  <c r="U526" i="14"/>
  <c r="T526" i="14"/>
  <c r="U525" i="14"/>
  <c r="T525" i="14"/>
  <c r="U524" i="14"/>
  <c r="T524" i="14"/>
  <c r="U523" i="14"/>
  <c r="T523" i="14"/>
  <c r="U522" i="14"/>
  <c r="T522" i="14"/>
  <c r="U521" i="14"/>
  <c r="T521" i="14"/>
  <c r="U520" i="14"/>
  <c r="T520" i="14"/>
  <c r="U519" i="14"/>
  <c r="T519" i="14"/>
  <c r="U518" i="14"/>
  <c r="T518" i="14"/>
  <c r="U517" i="14"/>
  <c r="T517" i="14"/>
  <c r="U516" i="14"/>
  <c r="T516" i="14"/>
  <c r="U515" i="14"/>
  <c r="T515" i="14"/>
  <c r="U514" i="14"/>
  <c r="T514" i="14"/>
  <c r="U513" i="14"/>
  <c r="T513" i="14"/>
  <c r="U512" i="14"/>
  <c r="T512" i="14"/>
  <c r="U511" i="14"/>
  <c r="T511" i="14"/>
  <c r="U510" i="14"/>
  <c r="T510" i="14"/>
  <c r="U509" i="14"/>
  <c r="T509" i="14"/>
  <c r="U508" i="14"/>
  <c r="T508" i="14"/>
  <c r="U507" i="14"/>
  <c r="T507" i="14"/>
  <c r="U506" i="14"/>
  <c r="T506" i="14"/>
  <c r="U505" i="14"/>
  <c r="T505" i="14"/>
  <c r="U504" i="14"/>
  <c r="T504" i="14"/>
  <c r="U503" i="14"/>
  <c r="T503" i="14"/>
  <c r="U502" i="14"/>
  <c r="T502" i="14"/>
  <c r="U501" i="14"/>
  <c r="T501" i="14"/>
  <c r="U500" i="14"/>
  <c r="T500" i="14"/>
  <c r="U499" i="14"/>
  <c r="T499" i="14"/>
  <c r="U498" i="14"/>
  <c r="T498" i="14"/>
  <c r="U497" i="14"/>
  <c r="T497" i="14"/>
  <c r="U496" i="14"/>
  <c r="T496" i="14"/>
  <c r="U495" i="14"/>
  <c r="T495" i="14"/>
  <c r="U494" i="14"/>
  <c r="T494" i="14"/>
  <c r="U493" i="14"/>
  <c r="T493" i="14"/>
  <c r="U492" i="14"/>
  <c r="T492" i="14"/>
  <c r="U491" i="14"/>
  <c r="T491" i="14"/>
  <c r="U490" i="14"/>
  <c r="T490" i="14"/>
  <c r="U489" i="14"/>
  <c r="T489" i="14"/>
  <c r="U488" i="14"/>
  <c r="T488" i="14"/>
  <c r="U487" i="14"/>
  <c r="T487" i="14"/>
  <c r="U486" i="14"/>
  <c r="T486" i="14"/>
  <c r="U485" i="14"/>
  <c r="T485" i="14"/>
  <c r="U484" i="14"/>
  <c r="T484" i="14"/>
  <c r="U483" i="14"/>
  <c r="T483" i="14"/>
  <c r="U482" i="14"/>
  <c r="T482" i="14"/>
  <c r="U481" i="14"/>
  <c r="T481" i="14"/>
  <c r="U480" i="14"/>
  <c r="T480" i="14"/>
  <c r="U479" i="14"/>
  <c r="T479" i="14"/>
  <c r="U478" i="14"/>
  <c r="T478" i="14"/>
  <c r="U477" i="14"/>
  <c r="T477" i="14"/>
  <c r="U476" i="14"/>
  <c r="T476" i="14"/>
  <c r="U475" i="14"/>
  <c r="T475" i="14"/>
  <c r="U474" i="14"/>
  <c r="T474" i="14"/>
  <c r="U473" i="14"/>
  <c r="T473" i="14"/>
  <c r="U472" i="14"/>
  <c r="T472" i="14"/>
  <c r="U471" i="14"/>
  <c r="T471" i="14"/>
  <c r="U470" i="14"/>
  <c r="T470" i="14"/>
  <c r="U469" i="14"/>
  <c r="T469" i="14"/>
  <c r="U468" i="14"/>
  <c r="T468" i="14"/>
  <c r="U467" i="14"/>
  <c r="T467" i="14"/>
  <c r="U466" i="14"/>
  <c r="T466" i="14"/>
  <c r="U465" i="14"/>
  <c r="T465" i="14"/>
  <c r="U464" i="14"/>
  <c r="T464" i="14"/>
  <c r="U463" i="14"/>
  <c r="T463" i="14"/>
  <c r="U462" i="14"/>
  <c r="T462" i="14"/>
  <c r="U461" i="14"/>
  <c r="T461" i="14"/>
  <c r="U460" i="14"/>
  <c r="T460" i="14"/>
  <c r="U459" i="14"/>
  <c r="T459" i="14"/>
  <c r="U458" i="14"/>
  <c r="T458" i="14"/>
  <c r="U457" i="14"/>
  <c r="T457" i="14"/>
  <c r="U456" i="14"/>
  <c r="T456" i="14"/>
  <c r="U455" i="14"/>
  <c r="T455" i="14"/>
  <c r="U454" i="14"/>
  <c r="T454" i="14"/>
  <c r="U453" i="14"/>
  <c r="T453" i="14"/>
  <c r="U452" i="14"/>
  <c r="T452" i="14"/>
  <c r="U451" i="14"/>
  <c r="T451" i="14"/>
  <c r="U450" i="14"/>
  <c r="T450" i="14"/>
  <c r="U449" i="14"/>
  <c r="T449" i="14"/>
  <c r="U448" i="14"/>
  <c r="T448" i="14"/>
  <c r="U447" i="14"/>
  <c r="T447" i="14"/>
  <c r="U446" i="14"/>
  <c r="T446" i="14"/>
  <c r="U445" i="14"/>
  <c r="T445" i="14"/>
  <c r="U444" i="14"/>
  <c r="T444" i="14"/>
  <c r="U443" i="14"/>
  <c r="T443" i="14"/>
  <c r="U442" i="14"/>
  <c r="T442" i="14"/>
  <c r="U441" i="14"/>
  <c r="T441" i="14"/>
  <c r="U440" i="14"/>
  <c r="T440" i="14"/>
  <c r="U439" i="14"/>
  <c r="T439" i="14"/>
  <c r="U438" i="14"/>
  <c r="T438" i="14"/>
  <c r="U437" i="14"/>
  <c r="T437" i="14"/>
  <c r="U436" i="14"/>
  <c r="T436" i="14"/>
  <c r="U435" i="14"/>
  <c r="T435" i="14"/>
  <c r="U434" i="14"/>
  <c r="T434" i="14"/>
  <c r="U433" i="14"/>
  <c r="T433" i="14"/>
  <c r="U432" i="14"/>
  <c r="T432" i="14"/>
  <c r="U431" i="14"/>
  <c r="T431" i="14"/>
  <c r="U430" i="14"/>
  <c r="T430" i="14"/>
  <c r="U429" i="14"/>
  <c r="T429" i="14"/>
  <c r="U428" i="14"/>
  <c r="T428" i="14"/>
  <c r="U427" i="14"/>
  <c r="T427" i="14"/>
  <c r="U426" i="14"/>
  <c r="T426" i="14"/>
  <c r="U425" i="14"/>
  <c r="T425" i="14"/>
  <c r="U424" i="14"/>
  <c r="T424" i="14"/>
  <c r="U423" i="14"/>
  <c r="T423" i="14"/>
  <c r="U422" i="14"/>
  <c r="T422" i="14"/>
  <c r="U421" i="14"/>
  <c r="T421" i="14"/>
  <c r="U420" i="14"/>
  <c r="T420" i="14"/>
  <c r="U419" i="14"/>
  <c r="T419" i="14"/>
  <c r="U418" i="14"/>
  <c r="T418" i="14"/>
  <c r="U417" i="14"/>
  <c r="T417" i="14"/>
  <c r="U416" i="14"/>
  <c r="T416" i="14"/>
  <c r="U415" i="14"/>
  <c r="T415" i="14"/>
  <c r="U414" i="14"/>
  <c r="T414" i="14"/>
  <c r="U413" i="14"/>
  <c r="T413" i="14"/>
  <c r="U412" i="14"/>
  <c r="T412" i="14"/>
  <c r="U411" i="14"/>
  <c r="T411" i="14"/>
  <c r="U410" i="14"/>
  <c r="T410" i="14"/>
  <c r="U409" i="14"/>
  <c r="T409" i="14"/>
  <c r="U408" i="14"/>
  <c r="T408" i="14"/>
  <c r="U407" i="14"/>
  <c r="T407" i="14"/>
  <c r="U406" i="14"/>
  <c r="T406" i="14"/>
  <c r="U405" i="14"/>
  <c r="T405" i="14"/>
  <c r="U404" i="14"/>
  <c r="T404" i="14"/>
  <c r="U403" i="14"/>
  <c r="T403" i="14"/>
  <c r="U402" i="14"/>
  <c r="T402" i="14"/>
  <c r="U401" i="14"/>
  <c r="T401" i="14"/>
  <c r="U400" i="14"/>
  <c r="T400" i="14"/>
  <c r="U399" i="14"/>
  <c r="T399" i="14"/>
  <c r="U398" i="14"/>
  <c r="T398" i="14"/>
  <c r="U397" i="14"/>
  <c r="T397" i="14"/>
  <c r="U396" i="14"/>
  <c r="T396" i="14"/>
  <c r="U395" i="14"/>
  <c r="T395" i="14"/>
  <c r="U394" i="14"/>
  <c r="T394" i="14"/>
  <c r="U393" i="14"/>
  <c r="T393" i="14"/>
  <c r="U392" i="14"/>
  <c r="T392" i="14"/>
  <c r="U391" i="14"/>
  <c r="T391" i="14"/>
  <c r="U390" i="14"/>
  <c r="T390" i="14"/>
  <c r="U389" i="14"/>
  <c r="T389" i="14"/>
  <c r="U388" i="14"/>
  <c r="T388" i="14"/>
  <c r="U387" i="14"/>
  <c r="T387" i="14"/>
  <c r="U386" i="14"/>
  <c r="T386" i="14"/>
  <c r="U385" i="14"/>
  <c r="T385" i="14"/>
  <c r="U384" i="14"/>
  <c r="T384" i="14"/>
  <c r="U383" i="14"/>
  <c r="T383" i="14"/>
  <c r="U382" i="14"/>
  <c r="T382" i="14"/>
  <c r="U381" i="14"/>
  <c r="T381" i="14"/>
  <c r="U380" i="14"/>
  <c r="T380" i="14"/>
  <c r="U379" i="14"/>
  <c r="T379" i="14"/>
  <c r="U378" i="14"/>
  <c r="T378" i="14"/>
  <c r="U377" i="14"/>
  <c r="T377" i="14"/>
  <c r="U376" i="14"/>
  <c r="T376" i="14"/>
  <c r="U375" i="14"/>
  <c r="T375" i="14"/>
  <c r="U374" i="14"/>
  <c r="T374" i="14"/>
  <c r="U373" i="14"/>
  <c r="T373" i="14"/>
  <c r="U372" i="14"/>
  <c r="T372" i="14"/>
  <c r="U371" i="14"/>
  <c r="T371" i="14"/>
  <c r="U370" i="14"/>
  <c r="T370" i="14"/>
  <c r="U369" i="14"/>
  <c r="T369" i="14"/>
  <c r="U368" i="14"/>
  <c r="T368" i="14"/>
  <c r="U367" i="14"/>
  <c r="T367" i="14"/>
  <c r="U366" i="14"/>
  <c r="T366" i="14"/>
  <c r="U365" i="14"/>
  <c r="T365" i="14"/>
  <c r="U364" i="14"/>
  <c r="T364" i="14"/>
  <c r="U363" i="14"/>
  <c r="T363" i="14"/>
  <c r="U362" i="14"/>
  <c r="T362" i="14"/>
  <c r="U361" i="14"/>
  <c r="T361" i="14"/>
  <c r="U360" i="14"/>
  <c r="T360" i="14"/>
  <c r="U359" i="14"/>
  <c r="T359" i="14"/>
  <c r="U358" i="14"/>
  <c r="T358" i="14"/>
  <c r="U357" i="14"/>
  <c r="T357" i="14"/>
  <c r="U356" i="14"/>
  <c r="T356" i="14"/>
  <c r="U355" i="14"/>
  <c r="T355" i="14"/>
  <c r="U354" i="14"/>
  <c r="T354" i="14"/>
  <c r="U353" i="14"/>
  <c r="T353" i="14"/>
  <c r="U352" i="14"/>
  <c r="T352" i="14"/>
  <c r="U351" i="14"/>
  <c r="T351" i="14"/>
  <c r="U350" i="14"/>
  <c r="T350" i="14"/>
  <c r="U349" i="14"/>
  <c r="T349" i="14"/>
  <c r="U348" i="14"/>
  <c r="T348" i="14"/>
  <c r="U347" i="14"/>
  <c r="T347" i="14"/>
  <c r="U346" i="14"/>
  <c r="T346" i="14"/>
  <c r="U345" i="14"/>
  <c r="T345" i="14"/>
  <c r="U344" i="14"/>
  <c r="T344" i="14"/>
  <c r="U343" i="14"/>
  <c r="T343" i="14"/>
  <c r="U342" i="14"/>
  <c r="T342" i="14"/>
  <c r="U341" i="14"/>
  <c r="T341" i="14"/>
  <c r="U340" i="14"/>
  <c r="T340" i="14"/>
  <c r="U339" i="14"/>
  <c r="T339" i="14"/>
  <c r="U338" i="14"/>
  <c r="T338" i="14"/>
  <c r="U337" i="14"/>
  <c r="T337" i="14"/>
  <c r="U336" i="14"/>
  <c r="T336" i="14"/>
  <c r="U335" i="14"/>
  <c r="T335" i="14"/>
  <c r="U334" i="14"/>
  <c r="T334" i="14"/>
  <c r="U333" i="14"/>
  <c r="T333" i="14"/>
  <c r="U332" i="14"/>
  <c r="T332" i="14"/>
  <c r="U331" i="14"/>
  <c r="T331" i="14"/>
  <c r="U330" i="14"/>
  <c r="T330" i="14"/>
  <c r="U329" i="14"/>
  <c r="T329" i="14"/>
  <c r="U328" i="14"/>
  <c r="T328" i="14"/>
  <c r="U327" i="14"/>
  <c r="T327" i="14"/>
  <c r="U326" i="14"/>
  <c r="T326" i="14"/>
  <c r="U325" i="14"/>
  <c r="T325" i="14"/>
  <c r="U324" i="14"/>
  <c r="T324" i="14"/>
  <c r="U323" i="14"/>
  <c r="T323" i="14"/>
  <c r="U322" i="14"/>
  <c r="T322" i="14"/>
  <c r="U321" i="14"/>
  <c r="T321" i="14"/>
  <c r="U320" i="14"/>
  <c r="T320" i="14"/>
  <c r="U319" i="14"/>
  <c r="T319" i="14"/>
  <c r="U318" i="14"/>
  <c r="T318" i="14"/>
  <c r="U317" i="14"/>
  <c r="T317" i="14"/>
  <c r="U316" i="14"/>
  <c r="T316" i="14"/>
  <c r="U315" i="14"/>
  <c r="T315" i="14"/>
  <c r="U314" i="14"/>
  <c r="T314" i="14"/>
  <c r="U313" i="14"/>
  <c r="T313" i="14"/>
  <c r="U312" i="14"/>
  <c r="T312" i="14"/>
  <c r="U311" i="14"/>
  <c r="T311" i="14"/>
  <c r="U310" i="14"/>
  <c r="T310" i="14"/>
  <c r="U309" i="14"/>
  <c r="T309" i="14"/>
  <c r="U308" i="14"/>
  <c r="T308" i="14"/>
  <c r="U307" i="14"/>
  <c r="T307" i="14"/>
  <c r="U306" i="14"/>
  <c r="T306" i="14"/>
  <c r="U305" i="14"/>
  <c r="T305" i="14"/>
  <c r="U304" i="14"/>
  <c r="T304" i="14"/>
  <c r="U303" i="14"/>
  <c r="T303" i="14"/>
  <c r="U302" i="14"/>
  <c r="T302" i="14"/>
  <c r="U301" i="14"/>
  <c r="T301" i="14"/>
  <c r="U300" i="14"/>
  <c r="T300" i="14"/>
  <c r="U299" i="14"/>
  <c r="T299" i="14"/>
  <c r="U298" i="14"/>
  <c r="T298" i="14"/>
  <c r="U297" i="14"/>
  <c r="T297" i="14"/>
  <c r="U296" i="14"/>
  <c r="T296" i="14"/>
  <c r="U295" i="14"/>
  <c r="T295" i="14"/>
  <c r="U294" i="14"/>
  <c r="T294" i="14"/>
  <c r="U293" i="14"/>
  <c r="T293" i="14"/>
  <c r="U292" i="14"/>
  <c r="T292" i="14"/>
  <c r="U291" i="14"/>
  <c r="T291" i="14"/>
  <c r="U290" i="14"/>
  <c r="T290" i="14"/>
  <c r="U289" i="14"/>
  <c r="T289" i="14"/>
  <c r="U288" i="14"/>
  <c r="T288" i="14"/>
  <c r="U287" i="14"/>
  <c r="T287" i="14"/>
  <c r="U286" i="14"/>
  <c r="T286" i="14"/>
  <c r="U285" i="14"/>
  <c r="T285" i="14"/>
  <c r="U284" i="14"/>
  <c r="T284" i="14"/>
  <c r="U283" i="14"/>
  <c r="T283" i="14"/>
  <c r="U282" i="14"/>
  <c r="T282" i="14"/>
  <c r="U281" i="14"/>
  <c r="T281" i="14"/>
  <c r="U280" i="14"/>
  <c r="T280" i="14"/>
  <c r="U279" i="14"/>
  <c r="T279" i="14"/>
  <c r="U278" i="14"/>
  <c r="T278" i="14"/>
  <c r="U277" i="14"/>
  <c r="T277" i="14"/>
  <c r="U276" i="14"/>
  <c r="T276" i="14"/>
  <c r="U275" i="14"/>
  <c r="T275" i="14"/>
  <c r="U274" i="14"/>
  <c r="T274" i="14"/>
  <c r="U273" i="14"/>
  <c r="T273" i="14"/>
  <c r="U272" i="14"/>
  <c r="T272" i="14"/>
  <c r="U271" i="14"/>
  <c r="T271" i="14"/>
  <c r="U270" i="14"/>
  <c r="T270" i="14"/>
  <c r="U269" i="14"/>
  <c r="T269" i="14"/>
  <c r="U268" i="14"/>
  <c r="T268" i="14"/>
  <c r="U267" i="14"/>
  <c r="T267" i="14"/>
  <c r="U266" i="14"/>
  <c r="T266" i="14"/>
  <c r="U265" i="14"/>
  <c r="T265" i="14"/>
  <c r="U264" i="14"/>
  <c r="T264" i="14"/>
  <c r="U263" i="14"/>
  <c r="T263" i="14"/>
  <c r="U262" i="14"/>
  <c r="T262" i="14"/>
  <c r="U261" i="14"/>
  <c r="T261" i="14"/>
  <c r="U260" i="14"/>
  <c r="T260" i="14"/>
  <c r="U259" i="14"/>
  <c r="T259" i="14"/>
  <c r="U258" i="14"/>
  <c r="T258" i="14"/>
  <c r="U257" i="14"/>
  <c r="T257" i="14"/>
  <c r="U256" i="14"/>
  <c r="T256" i="14"/>
  <c r="U255" i="14"/>
  <c r="T255" i="14"/>
  <c r="U254" i="14"/>
  <c r="T254" i="14"/>
  <c r="U253" i="14"/>
  <c r="T253" i="14"/>
  <c r="U252" i="14"/>
  <c r="T252" i="14"/>
  <c r="U251" i="14"/>
  <c r="T251" i="14"/>
  <c r="U250" i="14"/>
  <c r="T250" i="14"/>
  <c r="U249" i="14"/>
  <c r="T249" i="14"/>
  <c r="U248" i="14"/>
  <c r="T248" i="14"/>
  <c r="U247" i="14"/>
  <c r="T247" i="14"/>
  <c r="U246" i="14"/>
  <c r="T246" i="14"/>
  <c r="U245" i="14"/>
  <c r="T245" i="14"/>
  <c r="U244" i="14"/>
  <c r="T244" i="14"/>
  <c r="U243" i="14"/>
  <c r="T243" i="14"/>
  <c r="U242" i="14"/>
  <c r="T242" i="14"/>
  <c r="U241" i="14"/>
  <c r="T241" i="14"/>
  <c r="U240" i="14"/>
  <c r="T240" i="14"/>
  <c r="U239" i="14"/>
  <c r="T239" i="14"/>
  <c r="U238" i="14"/>
  <c r="T238" i="14"/>
  <c r="U237" i="14"/>
  <c r="T237" i="14"/>
  <c r="U236" i="14"/>
  <c r="T236" i="14"/>
  <c r="U235" i="14"/>
  <c r="T235" i="14"/>
  <c r="U234" i="14"/>
  <c r="T234" i="14"/>
  <c r="U233" i="14"/>
  <c r="T233" i="14"/>
  <c r="U232" i="14"/>
  <c r="T232" i="14"/>
  <c r="U231" i="14"/>
  <c r="T231" i="14"/>
  <c r="U230" i="14"/>
  <c r="T230" i="14"/>
  <c r="U229" i="14"/>
  <c r="T229" i="14"/>
  <c r="U228" i="14"/>
  <c r="T228" i="14"/>
  <c r="U227" i="14"/>
  <c r="T227" i="14"/>
  <c r="U226" i="14"/>
  <c r="T226" i="14"/>
  <c r="U225" i="14"/>
  <c r="T225" i="14"/>
  <c r="U224" i="14"/>
  <c r="T224" i="14"/>
  <c r="U223" i="14"/>
  <c r="T223" i="14"/>
  <c r="U222" i="14"/>
  <c r="T222" i="14"/>
  <c r="U221" i="14"/>
  <c r="T221" i="14"/>
  <c r="U220" i="14"/>
  <c r="T220" i="14"/>
  <c r="U219" i="14"/>
  <c r="T219" i="14"/>
  <c r="U218" i="14"/>
  <c r="T218" i="14"/>
  <c r="U217" i="14"/>
  <c r="T217" i="14"/>
  <c r="U216" i="14"/>
  <c r="T216" i="14"/>
  <c r="U215" i="14"/>
  <c r="T215" i="14"/>
  <c r="U214" i="14"/>
  <c r="T214" i="14"/>
  <c r="U213" i="14"/>
  <c r="T213" i="14"/>
  <c r="U212" i="14"/>
  <c r="T212" i="14"/>
  <c r="U211" i="14"/>
  <c r="T211" i="14"/>
  <c r="U210" i="14"/>
  <c r="T210" i="14"/>
  <c r="U209" i="14"/>
  <c r="T209" i="14"/>
  <c r="U208" i="14"/>
  <c r="T208" i="14"/>
  <c r="U207" i="14"/>
  <c r="T207" i="14"/>
  <c r="U206" i="14"/>
  <c r="T206" i="14"/>
  <c r="U205" i="14"/>
  <c r="T205" i="14"/>
  <c r="U204" i="14"/>
  <c r="T204" i="14"/>
  <c r="U203" i="14"/>
  <c r="T203" i="14"/>
  <c r="U202" i="14"/>
  <c r="T202" i="14"/>
  <c r="U201" i="14"/>
  <c r="T201" i="14"/>
  <c r="U200" i="14"/>
  <c r="T200" i="14"/>
  <c r="U199" i="14"/>
  <c r="T199" i="14"/>
  <c r="U198" i="14"/>
  <c r="T198" i="14"/>
  <c r="U197" i="14"/>
  <c r="T197" i="14"/>
  <c r="U196" i="14"/>
  <c r="T196" i="14"/>
  <c r="U195" i="14"/>
  <c r="T195" i="14"/>
  <c r="U194" i="14"/>
  <c r="T194" i="14"/>
  <c r="U193" i="14"/>
  <c r="T193" i="14"/>
  <c r="U192" i="14"/>
  <c r="T192" i="14"/>
  <c r="U191" i="14"/>
  <c r="T191" i="14"/>
  <c r="U190" i="14"/>
  <c r="T190" i="14"/>
  <c r="U189" i="14"/>
  <c r="T189" i="14"/>
  <c r="U188" i="14"/>
  <c r="T188" i="14"/>
  <c r="U187" i="14"/>
  <c r="T187" i="14"/>
  <c r="U186" i="14"/>
  <c r="T186" i="14"/>
  <c r="U185" i="14"/>
  <c r="T185" i="14"/>
  <c r="U184" i="14"/>
  <c r="T184" i="14"/>
  <c r="U183" i="14"/>
  <c r="T183" i="14"/>
  <c r="U182" i="14"/>
  <c r="T182" i="14"/>
  <c r="U181" i="14"/>
  <c r="T181" i="14"/>
  <c r="U180" i="14"/>
  <c r="T180" i="14"/>
  <c r="U179" i="14"/>
  <c r="T179" i="14"/>
  <c r="U178" i="14"/>
  <c r="T178" i="14"/>
  <c r="U177" i="14"/>
  <c r="T177" i="14"/>
  <c r="U176" i="14"/>
  <c r="T176" i="14"/>
  <c r="U175" i="14"/>
  <c r="T175" i="14"/>
  <c r="U174" i="14"/>
  <c r="T174" i="14"/>
  <c r="U173" i="14"/>
  <c r="T173" i="14"/>
  <c r="U172" i="14"/>
  <c r="T172" i="14"/>
  <c r="U171" i="14"/>
  <c r="T171" i="14"/>
  <c r="U170" i="14"/>
  <c r="T170" i="14"/>
  <c r="U169" i="14"/>
  <c r="T169" i="14"/>
  <c r="U168" i="14"/>
  <c r="T168" i="14"/>
  <c r="U167" i="14"/>
  <c r="T167" i="14"/>
  <c r="U166" i="14"/>
  <c r="T166" i="14"/>
  <c r="U165" i="14"/>
  <c r="T165" i="14"/>
  <c r="U164" i="14"/>
  <c r="T164" i="14"/>
  <c r="U163" i="14"/>
  <c r="T163" i="14"/>
  <c r="U162" i="14"/>
  <c r="T162" i="14"/>
  <c r="U161" i="14"/>
  <c r="T161" i="14"/>
  <c r="U160" i="14"/>
  <c r="T160" i="14"/>
  <c r="U159" i="14"/>
  <c r="T159" i="14"/>
  <c r="U158" i="14"/>
  <c r="T158" i="14"/>
  <c r="U157" i="14"/>
  <c r="T157" i="14"/>
  <c r="U156" i="14"/>
  <c r="T156" i="14"/>
  <c r="U155" i="14"/>
  <c r="T155" i="14"/>
  <c r="U154" i="14"/>
  <c r="T154" i="14"/>
  <c r="U153" i="14"/>
  <c r="T153" i="14"/>
  <c r="U152" i="14"/>
  <c r="T152" i="14"/>
  <c r="U151" i="14"/>
  <c r="T151" i="14"/>
  <c r="U150" i="14"/>
  <c r="T150" i="14"/>
  <c r="U149" i="14"/>
  <c r="T149" i="14"/>
  <c r="U148" i="14"/>
  <c r="T148" i="14"/>
  <c r="U147" i="14"/>
  <c r="T147" i="14"/>
  <c r="U146" i="14"/>
  <c r="T146" i="14"/>
  <c r="U145" i="14"/>
  <c r="T145" i="14"/>
  <c r="U144" i="14"/>
  <c r="T144" i="14"/>
  <c r="U143" i="14"/>
  <c r="T143" i="14"/>
  <c r="U142" i="14"/>
  <c r="T142" i="14"/>
  <c r="U141" i="14"/>
  <c r="T141" i="14"/>
  <c r="U140" i="14"/>
  <c r="T140" i="14"/>
  <c r="U139" i="14"/>
  <c r="T139" i="14"/>
  <c r="U138" i="14"/>
  <c r="T138" i="14"/>
  <c r="U137" i="14"/>
  <c r="T137" i="14"/>
  <c r="U136" i="14"/>
  <c r="T136" i="14"/>
  <c r="U135" i="14"/>
  <c r="T135" i="14"/>
  <c r="U134" i="14"/>
  <c r="T134" i="14"/>
  <c r="U133" i="14"/>
  <c r="T133" i="14"/>
  <c r="U132" i="14"/>
  <c r="T132" i="14"/>
  <c r="U131" i="14"/>
  <c r="T131" i="14"/>
  <c r="U130" i="14"/>
  <c r="T130" i="14"/>
  <c r="U129" i="14"/>
  <c r="T129" i="14"/>
  <c r="U128" i="14"/>
  <c r="T128" i="14"/>
  <c r="U127" i="14"/>
  <c r="T127" i="14"/>
  <c r="U126" i="14"/>
  <c r="T126" i="14"/>
  <c r="U125" i="14"/>
  <c r="T125" i="14"/>
  <c r="U124" i="14"/>
  <c r="T124" i="14"/>
  <c r="U123" i="14"/>
  <c r="T123" i="14"/>
  <c r="U122" i="14"/>
  <c r="T122" i="14"/>
  <c r="U121" i="14"/>
  <c r="T121" i="14"/>
  <c r="U120" i="14"/>
  <c r="T120" i="14"/>
  <c r="U119" i="14"/>
  <c r="T119" i="14"/>
  <c r="U118" i="14"/>
  <c r="T118" i="14"/>
  <c r="U117" i="14"/>
  <c r="T117" i="14"/>
  <c r="U116" i="14"/>
  <c r="T116" i="14"/>
  <c r="U115" i="14"/>
  <c r="T115" i="14"/>
  <c r="U114" i="14"/>
  <c r="T114" i="14"/>
  <c r="U113" i="14"/>
  <c r="T113" i="14"/>
  <c r="U112" i="14"/>
  <c r="T112" i="14"/>
  <c r="U111" i="14"/>
  <c r="T111" i="14"/>
  <c r="U110" i="14"/>
  <c r="T110" i="14"/>
  <c r="U109" i="14"/>
  <c r="T109" i="14"/>
  <c r="U108" i="14"/>
  <c r="T108" i="14"/>
  <c r="U107" i="14"/>
  <c r="T107" i="14"/>
  <c r="U106" i="14"/>
  <c r="T106" i="14"/>
  <c r="U105" i="14"/>
  <c r="T105" i="14"/>
  <c r="U104" i="14"/>
  <c r="T104" i="14"/>
  <c r="U103" i="14"/>
  <c r="T103" i="14"/>
  <c r="U102" i="14"/>
  <c r="T102" i="14"/>
  <c r="U101" i="14"/>
  <c r="T101" i="14"/>
  <c r="U100" i="14"/>
  <c r="T100" i="14"/>
  <c r="U99" i="14"/>
  <c r="T99" i="14"/>
  <c r="U98" i="14"/>
  <c r="T98" i="14"/>
  <c r="U97" i="14"/>
  <c r="T97" i="14"/>
  <c r="U96" i="14"/>
  <c r="T96" i="14"/>
  <c r="U95" i="14"/>
  <c r="T95" i="14"/>
  <c r="U94" i="14"/>
  <c r="T94" i="14"/>
  <c r="U93" i="14"/>
  <c r="T93" i="14"/>
  <c r="U92" i="14"/>
  <c r="T92" i="14"/>
  <c r="U91" i="14"/>
  <c r="T91" i="14"/>
  <c r="U90" i="14"/>
  <c r="T90" i="14"/>
  <c r="U89" i="14"/>
  <c r="T89" i="14"/>
  <c r="U88" i="14"/>
  <c r="T88" i="14"/>
  <c r="U87" i="14"/>
  <c r="T87" i="14"/>
  <c r="U86" i="14"/>
  <c r="T86" i="14"/>
  <c r="U85" i="14"/>
  <c r="T85" i="14"/>
  <c r="U84" i="14"/>
  <c r="T84" i="14"/>
  <c r="U83" i="14"/>
  <c r="T83" i="14"/>
  <c r="U82" i="14"/>
  <c r="T82" i="14"/>
  <c r="U81" i="14"/>
  <c r="T81" i="14"/>
  <c r="U80" i="14"/>
  <c r="T80" i="14"/>
  <c r="U79" i="14"/>
  <c r="T79" i="14"/>
  <c r="U78" i="14"/>
  <c r="T78" i="14"/>
  <c r="U77" i="14"/>
  <c r="T77" i="14"/>
  <c r="U76" i="14"/>
  <c r="T76" i="14"/>
  <c r="U75" i="14"/>
  <c r="T75" i="14"/>
  <c r="U74" i="14"/>
  <c r="T74" i="14"/>
  <c r="U73" i="14"/>
  <c r="T73" i="14"/>
  <c r="U72" i="14"/>
  <c r="T72" i="14"/>
  <c r="U71" i="14"/>
  <c r="T71" i="14"/>
  <c r="U70" i="14"/>
  <c r="T70" i="14"/>
  <c r="U69" i="14"/>
  <c r="T69" i="14"/>
  <c r="U68" i="14"/>
  <c r="T68" i="14"/>
  <c r="U67" i="14"/>
  <c r="T67" i="14"/>
  <c r="U66" i="14"/>
  <c r="T66" i="14"/>
  <c r="U65" i="14"/>
  <c r="T65" i="14"/>
  <c r="U64" i="14"/>
  <c r="T64" i="14"/>
  <c r="U63" i="14"/>
  <c r="T63" i="14"/>
  <c r="U62" i="14"/>
  <c r="T62" i="14"/>
  <c r="U61" i="14"/>
  <c r="T61" i="14"/>
  <c r="U60" i="14"/>
  <c r="T60" i="14"/>
  <c r="U59" i="14"/>
  <c r="T59" i="14"/>
  <c r="U58" i="14"/>
  <c r="T58" i="14"/>
  <c r="U57" i="14"/>
  <c r="T57" i="14"/>
  <c r="U56" i="14"/>
  <c r="T56" i="14"/>
  <c r="U55" i="14"/>
  <c r="T55" i="14"/>
  <c r="U54" i="14"/>
  <c r="T54" i="14"/>
  <c r="U53" i="14"/>
  <c r="T53" i="14"/>
  <c r="U52" i="14"/>
  <c r="T52" i="14"/>
  <c r="U51" i="14"/>
  <c r="T51" i="14"/>
  <c r="U50" i="14"/>
  <c r="T50" i="14"/>
  <c r="U49" i="14"/>
  <c r="T49" i="14"/>
  <c r="U48" i="14"/>
  <c r="T48" i="14"/>
  <c r="U47" i="14"/>
  <c r="T47" i="14"/>
  <c r="U46" i="14"/>
  <c r="T46" i="14"/>
  <c r="U45" i="14"/>
  <c r="T45" i="14"/>
  <c r="U44" i="14"/>
  <c r="T44" i="14"/>
  <c r="U43" i="14"/>
  <c r="T43" i="14"/>
  <c r="U42" i="14"/>
  <c r="T42" i="14"/>
  <c r="U41" i="14"/>
  <c r="T41" i="14"/>
  <c r="U40" i="14"/>
  <c r="T40" i="14"/>
  <c r="U39" i="14"/>
  <c r="T39" i="14"/>
  <c r="U38" i="14"/>
  <c r="T38" i="14"/>
  <c r="U37" i="14"/>
  <c r="T37" i="14"/>
  <c r="U36" i="14"/>
  <c r="T36" i="14"/>
  <c r="U35" i="14"/>
  <c r="T35" i="14"/>
  <c r="U34" i="14"/>
  <c r="T34" i="14"/>
  <c r="U33" i="14"/>
  <c r="T33" i="14"/>
  <c r="T32" i="14"/>
  <c r="U32" i="14" s="1"/>
  <c r="T31" i="14"/>
  <c r="U31" i="14" s="1"/>
  <c r="T30" i="14"/>
  <c r="U30" i="14" s="1"/>
  <c r="U29" i="14"/>
  <c r="T29" i="14"/>
  <c r="U28" i="14"/>
  <c r="T28" i="14"/>
  <c r="T27" i="14"/>
  <c r="U27" i="14" s="1"/>
  <c r="U26" i="14"/>
  <c r="T26" i="14"/>
  <c r="U25" i="14"/>
  <c r="T25" i="14"/>
  <c r="T24" i="14"/>
  <c r="U24" i="14" s="1"/>
  <c r="U23" i="14"/>
  <c r="T23" i="14"/>
  <c r="T22" i="14"/>
  <c r="U22" i="14" s="1"/>
  <c r="U21" i="14"/>
  <c r="T21" i="14"/>
  <c r="U20" i="14"/>
  <c r="T20" i="14"/>
  <c r="U19" i="14"/>
  <c r="T19" i="14"/>
  <c r="U18" i="14"/>
  <c r="T17" i="14"/>
  <c r="U17" i="14" s="1"/>
  <c r="T16" i="14"/>
  <c r="U16" i="14" s="1"/>
  <c r="T15" i="14"/>
  <c r="U15" i="14" s="1"/>
  <c r="T14" i="14"/>
  <c r="U14" i="14" s="1"/>
  <c r="AY13" i="14"/>
  <c r="T13" i="14"/>
  <c r="U13" i="14" s="1"/>
  <c r="AY12" i="14"/>
  <c r="T12" i="14"/>
  <c r="U12" i="14" s="1"/>
  <c r="AY11" i="14"/>
  <c r="T11" i="14"/>
  <c r="U11" i="14" s="1"/>
  <c r="T10" i="14"/>
  <c r="U10" i="14" s="1"/>
  <c r="T9" i="14"/>
  <c r="U9" i="14" s="1"/>
  <c r="T8" i="14"/>
  <c r="U8" i="14" s="1"/>
  <c r="S934" i="13"/>
  <c r="T934" i="13" s="1"/>
  <c r="S933" i="13"/>
  <c r="T933" i="13" s="1"/>
  <c r="S932" i="13"/>
  <c r="T932" i="13" s="1"/>
  <c r="S931" i="13"/>
  <c r="T931" i="13" s="1"/>
  <c r="S930" i="13"/>
  <c r="T930" i="13" s="1"/>
  <c r="S929" i="13"/>
  <c r="T929" i="13" s="1"/>
  <c r="S928" i="13"/>
  <c r="T928" i="13" s="1"/>
  <c r="S927" i="13"/>
  <c r="T927" i="13" s="1"/>
  <c r="S926" i="13"/>
  <c r="T926" i="13" s="1"/>
  <c r="S925" i="13"/>
  <c r="T925" i="13" s="1"/>
  <c r="S924" i="13"/>
  <c r="T924" i="13" s="1"/>
  <c r="S923" i="13"/>
  <c r="T923" i="13" s="1"/>
  <c r="S922" i="13"/>
  <c r="T922" i="13" s="1"/>
  <c r="S921" i="13"/>
  <c r="T921" i="13" s="1"/>
  <c r="S920" i="13"/>
  <c r="T920" i="13" s="1"/>
  <c r="S919" i="13"/>
  <c r="T919" i="13" s="1"/>
  <c r="S918" i="13"/>
  <c r="T918" i="13" s="1"/>
  <c r="S917" i="13"/>
  <c r="T917" i="13" s="1"/>
  <c r="S916" i="13"/>
  <c r="T916" i="13" s="1"/>
  <c r="S915" i="13"/>
  <c r="T915" i="13" s="1"/>
  <c r="S914" i="13"/>
  <c r="T914" i="13" s="1"/>
  <c r="S913" i="13"/>
  <c r="T913" i="13" s="1"/>
  <c r="S912" i="13"/>
  <c r="T912" i="13" s="1"/>
  <c r="S911" i="13"/>
  <c r="T911" i="13" s="1"/>
  <c r="S910" i="13"/>
  <c r="T910" i="13" s="1"/>
  <c r="S909" i="13"/>
  <c r="T909" i="13" s="1"/>
  <c r="S908" i="13"/>
  <c r="T908" i="13" s="1"/>
  <c r="S907" i="13"/>
  <c r="T907" i="13" s="1"/>
  <c r="S906" i="13"/>
  <c r="T906" i="13" s="1"/>
  <c r="S905" i="13"/>
  <c r="T905" i="13" s="1"/>
  <c r="S904" i="13"/>
  <c r="T904" i="13" s="1"/>
  <c r="S903" i="13"/>
  <c r="T903" i="13" s="1"/>
  <c r="S902" i="13"/>
  <c r="T902" i="13" s="1"/>
  <c r="S901" i="13"/>
  <c r="T901" i="13" s="1"/>
  <c r="S900" i="13"/>
  <c r="T900" i="13" s="1"/>
  <c r="S899" i="13"/>
  <c r="T899" i="13" s="1"/>
  <c r="S898" i="13"/>
  <c r="T898" i="13" s="1"/>
  <c r="S897" i="13"/>
  <c r="T897" i="13" s="1"/>
  <c r="S896" i="13"/>
  <c r="T896" i="13" s="1"/>
  <c r="S895" i="13"/>
  <c r="T895" i="13" s="1"/>
  <c r="S894" i="13"/>
  <c r="T894" i="13" s="1"/>
  <c r="S893" i="13"/>
  <c r="T893" i="13" s="1"/>
  <c r="S892" i="13"/>
  <c r="T892" i="13" s="1"/>
  <c r="S891" i="13"/>
  <c r="T891" i="13" s="1"/>
  <c r="S890" i="13"/>
  <c r="T890" i="13" s="1"/>
  <c r="S889" i="13"/>
  <c r="T889" i="13" s="1"/>
  <c r="S888" i="13"/>
  <c r="T888" i="13" s="1"/>
  <c r="S887" i="13"/>
  <c r="T887" i="13" s="1"/>
  <c r="S886" i="13"/>
  <c r="T886" i="13" s="1"/>
  <c r="S885" i="13"/>
  <c r="T885" i="13" s="1"/>
  <c r="S884" i="13"/>
  <c r="T884" i="13" s="1"/>
  <c r="S883" i="13"/>
  <c r="T883" i="13" s="1"/>
  <c r="S882" i="13"/>
  <c r="T882" i="13" s="1"/>
  <c r="S881" i="13"/>
  <c r="T881" i="13" s="1"/>
  <c r="S880" i="13"/>
  <c r="T880" i="13" s="1"/>
  <c r="S879" i="13"/>
  <c r="T879" i="13" s="1"/>
  <c r="S878" i="13"/>
  <c r="T878" i="13" s="1"/>
  <c r="S877" i="13"/>
  <c r="T877" i="13" s="1"/>
  <c r="S876" i="13"/>
  <c r="T876" i="13" s="1"/>
  <c r="S875" i="13"/>
  <c r="T875" i="13" s="1"/>
  <c r="S874" i="13"/>
  <c r="T874" i="13" s="1"/>
  <c r="S873" i="13"/>
  <c r="T873" i="13" s="1"/>
  <c r="S872" i="13"/>
  <c r="T872" i="13" s="1"/>
  <c r="S871" i="13"/>
  <c r="T871" i="13" s="1"/>
  <c r="S870" i="13"/>
  <c r="T870" i="13" s="1"/>
  <c r="S869" i="13"/>
  <c r="T869" i="13" s="1"/>
  <c r="S868" i="13"/>
  <c r="T868" i="13" s="1"/>
  <c r="S867" i="13"/>
  <c r="T867" i="13" s="1"/>
  <c r="S866" i="13"/>
  <c r="T866" i="13" s="1"/>
  <c r="S865" i="13"/>
  <c r="T865" i="13" s="1"/>
  <c r="S864" i="13"/>
  <c r="T864" i="13" s="1"/>
  <c r="S863" i="13"/>
  <c r="T863" i="13" s="1"/>
  <c r="S862" i="13"/>
  <c r="T862" i="13" s="1"/>
  <c r="S861" i="13"/>
  <c r="T861" i="13" s="1"/>
  <c r="S860" i="13"/>
  <c r="T860" i="13" s="1"/>
  <c r="S859" i="13"/>
  <c r="T859" i="13" s="1"/>
  <c r="S858" i="13"/>
  <c r="T858" i="13" s="1"/>
  <c r="S857" i="13"/>
  <c r="T857" i="13" s="1"/>
  <c r="S856" i="13"/>
  <c r="T856" i="13" s="1"/>
  <c r="S855" i="13"/>
  <c r="T855" i="13" s="1"/>
  <c r="S854" i="13"/>
  <c r="T854" i="13" s="1"/>
  <c r="S853" i="13"/>
  <c r="T853" i="13" s="1"/>
  <c r="S852" i="13"/>
  <c r="T852" i="13" s="1"/>
  <c r="S851" i="13"/>
  <c r="T851" i="13" s="1"/>
  <c r="S850" i="13"/>
  <c r="T850" i="13" s="1"/>
  <c r="S849" i="13"/>
  <c r="T849" i="13" s="1"/>
  <c r="S848" i="13"/>
  <c r="T848" i="13" s="1"/>
  <c r="S847" i="13"/>
  <c r="T847" i="13" s="1"/>
  <c r="S846" i="13"/>
  <c r="T846" i="13" s="1"/>
  <c r="S845" i="13"/>
  <c r="T845" i="13" s="1"/>
  <c r="S844" i="13"/>
  <c r="T844" i="13" s="1"/>
  <c r="S843" i="13"/>
  <c r="T843" i="13" s="1"/>
  <c r="S842" i="13"/>
  <c r="T842" i="13" s="1"/>
  <c r="S841" i="13"/>
  <c r="T841" i="13" s="1"/>
  <c r="S840" i="13"/>
  <c r="T840" i="13" s="1"/>
  <c r="S839" i="13"/>
  <c r="T839" i="13" s="1"/>
  <c r="S838" i="13"/>
  <c r="T838" i="13" s="1"/>
  <c r="S837" i="13"/>
  <c r="T837" i="13" s="1"/>
  <c r="S836" i="13"/>
  <c r="T836" i="13" s="1"/>
  <c r="S835" i="13"/>
  <c r="T835" i="13" s="1"/>
  <c r="S834" i="13"/>
  <c r="T834" i="13" s="1"/>
  <c r="S833" i="13"/>
  <c r="T833" i="13" s="1"/>
  <c r="S832" i="13"/>
  <c r="T832" i="13" s="1"/>
  <c r="S831" i="13"/>
  <c r="T831" i="13" s="1"/>
  <c r="S830" i="13"/>
  <c r="T830" i="13" s="1"/>
  <c r="S829" i="13"/>
  <c r="T829" i="13" s="1"/>
  <c r="S828" i="13"/>
  <c r="T828" i="13" s="1"/>
  <c r="S827" i="13"/>
  <c r="T827" i="13" s="1"/>
  <c r="S826" i="13"/>
  <c r="T826" i="13" s="1"/>
  <c r="S825" i="13"/>
  <c r="T825" i="13" s="1"/>
  <c r="S824" i="13"/>
  <c r="T824" i="13" s="1"/>
  <c r="S823" i="13"/>
  <c r="T823" i="13" s="1"/>
  <c r="S822" i="13"/>
  <c r="T822" i="13" s="1"/>
  <c r="S821" i="13"/>
  <c r="T821" i="13" s="1"/>
  <c r="S820" i="13"/>
  <c r="T820" i="13" s="1"/>
  <c r="S819" i="13"/>
  <c r="T819" i="13" s="1"/>
  <c r="S818" i="13"/>
  <c r="T818" i="13" s="1"/>
  <c r="T817" i="13"/>
  <c r="S817" i="13"/>
  <c r="S816" i="13"/>
  <c r="T816" i="13" s="1"/>
  <c r="S815" i="13"/>
  <c r="T815" i="13" s="1"/>
  <c r="S814" i="13"/>
  <c r="T814" i="13" s="1"/>
  <c r="S813" i="13"/>
  <c r="T813" i="13" s="1"/>
  <c r="S812" i="13"/>
  <c r="T812" i="13" s="1"/>
  <c r="S811" i="13"/>
  <c r="T811" i="13" s="1"/>
  <c r="T810" i="13"/>
  <c r="S810" i="13"/>
  <c r="S809" i="13"/>
  <c r="T809" i="13" s="1"/>
  <c r="S808" i="13"/>
  <c r="T808" i="13" s="1"/>
  <c r="S807" i="13"/>
  <c r="T807" i="13" s="1"/>
  <c r="S806" i="13"/>
  <c r="T806" i="13" s="1"/>
  <c r="S805" i="13"/>
  <c r="T805" i="13" s="1"/>
  <c r="S804" i="13"/>
  <c r="T804" i="13" s="1"/>
  <c r="S803" i="13"/>
  <c r="T803" i="13" s="1"/>
  <c r="S802" i="13"/>
  <c r="T802" i="13" s="1"/>
  <c r="S801" i="13"/>
  <c r="T801" i="13" s="1"/>
  <c r="S800" i="13"/>
  <c r="T800" i="13" s="1"/>
  <c r="S799" i="13"/>
  <c r="T799" i="13" s="1"/>
  <c r="S798" i="13"/>
  <c r="T798" i="13" s="1"/>
  <c r="S797" i="13"/>
  <c r="T797" i="13" s="1"/>
  <c r="S796" i="13"/>
  <c r="T796" i="13" s="1"/>
  <c r="S795" i="13"/>
  <c r="T795" i="13" s="1"/>
  <c r="S794" i="13"/>
  <c r="T794" i="13" s="1"/>
  <c r="S793" i="13"/>
  <c r="T793" i="13" s="1"/>
  <c r="S792" i="13"/>
  <c r="T792" i="13" s="1"/>
  <c r="S791" i="13"/>
  <c r="T791" i="13" s="1"/>
  <c r="S790" i="13"/>
  <c r="T790" i="13" s="1"/>
  <c r="S789" i="13"/>
  <c r="T789" i="13" s="1"/>
  <c r="S788" i="13"/>
  <c r="T788" i="13" s="1"/>
  <c r="S787" i="13"/>
  <c r="T787" i="13" s="1"/>
  <c r="S786" i="13"/>
  <c r="T786" i="13" s="1"/>
  <c r="T785" i="13"/>
  <c r="S785" i="13"/>
  <c r="S784" i="13"/>
  <c r="T784" i="13" s="1"/>
  <c r="S783" i="13"/>
  <c r="T783" i="13" s="1"/>
  <c r="S782" i="13"/>
  <c r="T782" i="13" s="1"/>
  <c r="S781" i="13"/>
  <c r="T781" i="13" s="1"/>
  <c r="S780" i="13"/>
  <c r="T780" i="13" s="1"/>
  <c r="S779" i="13"/>
  <c r="T779" i="13" s="1"/>
  <c r="T778" i="13"/>
  <c r="S778" i="13"/>
  <c r="S777" i="13"/>
  <c r="T777" i="13" s="1"/>
  <c r="S776" i="13"/>
  <c r="T776" i="13" s="1"/>
  <c r="S775" i="13"/>
  <c r="T775" i="13" s="1"/>
  <c r="S774" i="13"/>
  <c r="T774" i="13" s="1"/>
  <c r="S773" i="13"/>
  <c r="T773" i="13" s="1"/>
  <c r="S772" i="13"/>
  <c r="T772" i="13" s="1"/>
  <c r="S771" i="13"/>
  <c r="T771" i="13" s="1"/>
  <c r="S770" i="13"/>
  <c r="T770" i="13" s="1"/>
  <c r="S769" i="13"/>
  <c r="T769" i="13" s="1"/>
  <c r="S768" i="13"/>
  <c r="T768" i="13" s="1"/>
  <c r="S767" i="13"/>
  <c r="T767" i="13" s="1"/>
  <c r="S766" i="13"/>
  <c r="T766" i="13" s="1"/>
  <c r="S765" i="13"/>
  <c r="T765" i="13" s="1"/>
  <c r="S764" i="13"/>
  <c r="T764" i="13" s="1"/>
  <c r="S763" i="13"/>
  <c r="T763" i="13" s="1"/>
  <c r="S762" i="13"/>
  <c r="T762" i="13" s="1"/>
  <c r="S761" i="13"/>
  <c r="T761" i="13" s="1"/>
  <c r="S760" i="13"/>
  <c r="T760" i="13" s="1"/>
  <c r="S759" i="13"/>
  <c r="T759" i="13" s="1"/>
  <c r="S758" i="13"/>
  <c r="T758" i="13" s="1"/>
  <c r="S757" i="13"/>
  <c r="T757" i="13" s="1"/>
  <c r="S756" i="13"/>
  <c r="T756" i="13" s="1"/>
  <c r="S755" i="13"/>
  <c r="T755" i="13" s="1"/>
  <c r="S754" i="13"/>
  <c r="T754" i="13" s="1"/>
  <c r="S753" i="13"/>
  <c r="T753" i="13" s="1"/>
  <c r="S752" i="13"/>
  <c r="T752" i="13" s="1"/>
  <c r="S751" i="13"/>
  <c r="T751" i="13" s="1"/>
  <c r="S750" i="13"/>
  <c r="T750" i="13" s="1"/>
  <c r="S749" i="13"/>
  <c r="T749" i="13" s="1"/>
  <c r="S748" i="13"/>
  <c r="T748" i="13" s="1"/>
  <c r="S747" i="13"/>
  <c r="T747" i="13" s="1"/>
  <c r="S746" i="13"/>
  <c r="T746" i="13" s="1"/>
  <c r="S745" i="13"/>
  <c r="T745" i="13" s="1"/>
  <c r="S744" i="13"/>
  <c r="T744" i="13" s="1"/>
  <c r="S743" i="13"/>
  <c r="T743" i="13" s="1"/>
  <c r="S742" i="13"/>
  <c r="T742" i="13" s="1"/>
  <c r="S741" i="13"/>
  <c r="T741" i="13" s="1"/>
  <c r="S740" i="13"/>
  <c r="T740" i="13" s="1"/>
  <c r="S739" i="13"/>
  <c r="T739" i="13" s="1"/>
  <c r="S738" i="13"/>
  <c r="T738" i="13" s="1"/>
  <c r="S737" i="13"/>
  <c r="T737" i="13" s="1"/>
  <c r="S736" i="13"/>
  <c r="T736" i="13" s="1"/>
  <c r="S735" i="13"/>
  <c r="T735" i="13" s="1"/>
  <c r="S734" i="13"/>
  <c r="T734" i="13" s="1"/>
  <c r="S733" i="13"/>
  <c r="T733" i="13" s="1"/>
  <c r="S732" i="13"/>
  <c r="T732" i="13" s="1"/>
  <c r="S731" i="13"/>
  <c r="T731" i="13" s="1"/>
  <c r="S730" i="13"/>
  <c r="T730" i="13" s="1"/>
  <c r="S729" i="13"/>
  <c r="T729" i="13" s="1"/>
  <c r="S728" i="13"/>
  <c r="T728" i="13" s="1"/>
  <c r="S727" i="13"/>
  <c r="T727" i="13" s="1"/>
  <c r="S726" i="13"/>
  <c r="T726" i="13" s="1"/>
  <c r="S725" i="13"/>
  <c r="T725" i="13" s="1"/>
  <c r="S724" i="13"/>
  <c r="T724" i="13" s="1"/>
  <c r="S723" i="13"/>
  <c r="T723" i="13" s="1"/>
  <c r="S722" i="13"/>
  <c r="T722" i="13" s="1"/>
  <c r="S721" i="13"/>
  <c r="T721" i="13" s="1"/>
  <c r="S720" i="13"/>
  <c r="T720" i="13" s="1"/>
  <c r="S719" i="13"/>
  <c r="T719" i="13" s="1"/>
  <c r="S718" i="13"/>
  <c r="T718" i="13" s="1"/>
  <c r="S717" i="13"/>
  <c r="T717" i="13" s="1"/>
  <c r="S716" i="13"/>
  <c r="T716" i="13" s="1"/>
  <c r="S715" i="13"/>
  <c r="T715" i="13" s="1"/>
  <c r="S714" i="13"/>
  <c r="T714" i="13" s="1"/>
  <c r="S713" i="13"/>
  <c r="T713" i="13" s="1"/>
  <c r="S712" i="13"/>
  <c r="T712" i="13" s="1"/>
  <c r="S711" i="13"/>
  <c r="T711" i="13" s="1"/>
  <c r="T710" i="13"/>
  <c r="S710" i="13"/>
  <c r="T709" i="13"/>
  <c r="S709" i="13"/>
  <c r="S708" i="13"/>
  <c r="T708" i="13" s="1"/>
  <c r="S707" i="13"/>
  <c r="T707" i="13" s="1"/>
  <c r="S706" i="13"/>
  <c r="T706" i="13" s="1"/>
  <c r="S705" i="13"/>
  <c r="T705" i="13" s="1"/>
  <c r="S704" i="13"/>
  <c r="T704" i="13" s="1"/>
  <c r="S703" i="13"/>
  <c r="T703" i="13" s="1"/>
  <c r="S702" i="13"/>
  <c r="T702" i="13" s="1"/>
  <c r="S701" i="13"/>
  <c r="T701" i="13" s="1"/>
  <c r="S700" i="13"/>
  <c r="T700" i="13" s="1"/>
  <c r="S699" i="13"/>
  <c r="T699" i="13" s="1"/>
  <c r="S698" i="13"/>
  <c r="T698" i="13" s="1"/>
  <c r="S697" i="13"/>
  <c r="T697" i="13" s="1"/>
  <c r="S696" i="13"/>
  <c r="T696" i="13" s="1"/>
  <c r="S695" i="13"/>
  <c r="T695" i="13" s="1"/>
  <c r="S694" i="13"/>
  <c r="T694" i="13" s="1"/>
  <c r="S693" i="13"/>
  <c r="T693" i="13" s="1"/>
  <c r="S692" i="13"/>
  <c r="T692" i="13" s="1"/>
  <c r="S691" i="13"/>
  <c r="T691" i="13" s="1"/>
  <c r="S690" i="13"/>
  <c r="T690" i="13" s="1"/>
  <c r="S689" i="13"/>
  <c r="T689" i="13" s="1"/>
  <c r="S688" i="13"/>
  <c r="T688" i="13" s="1"/>
  <c r="S687" i="13"/>
  <c r="T687" i="13" s="1"/>
  <c r="S686" i="13"/>
  <c r="T686" i="13" s="1"/>
  <c r="S685" i="13"/>
  <c r="T685" i="13" s="1"/>
  <c r="S684" i="13"/>
  <c r="T684" i="13" s="1"/>
  <c r="S683" i="13"/>
  <c r="T683" i="13" s="1"/>
  <c r="S682" i="13"/>
  <c r="T682" i="13" s="1"/>
  <c r="S681" i="13"/>
  <c r="T681" i="13" s="1"/>
  <c r="S680" i="13"/>
  <c r="T680" i="13" s="1"/>
  <c r="S679" i="13"/>
  <c r="T679" i="13" s="1"/>
  <c r="S678" i="13"/>
  <c r="T678" i="13" s="1"/>
  <c r="T677" i="13"/>
  <c r="S677" i="13"/>
  <c r="S676" i="13"/>
  <c r="T676" i="13" s="1"/>
  <c r="S675" i="13"/>
  <c r="T675" i="13" s="1"/>
  <c r="S674" i="13"/>
  <c r="T674" i="13" s="1"/>
  <c r="S673" i="13"/>
  <c r="T673" i="13" s="1"/>
  <c r="S672" i="13"/>
  <c r="T672" i="13" s="1"/>
  <c r="S671" i="13"/>
  <c r="T671" i="13" s="1"/>
  <c r="S670" i="13"/>
  <c r="T670" i="13" s="1"/>
  <c r="S669" i="13"/>
  <c r="T669" i="13" s="1"/>
  <c r="S668" i="13"/>
  <c r="T668" i="13" s="1"/>
  <c r="S667" i="13"/>
  <c r="T667" i="13" s="1"/>
  <c r="S666" i="13"/>
  <c r="T666" i="13" s="1"/>
  <c r="S665" i="13"/>
  <c r="T665" i="13" s="1"/>
  <c r="S664" i="13"/>
  <c r="T664" i="13" s="1"/>
  <c r="S663" i="13"/>
  <c r="T663" i="13" s="1"/>
  <c r="S662" i="13"/>
  <c r="T662" i="13" s="1"/>
  <c r="S661" i="13"/>
  <c r="T661" i="13" s="1"/>
  <c r="S660" i="13"/>
  <c r="T660" i="13" s="1"/>
  <c r="S659" i="13"/>
  <c r="T659" i="13" s="1"/>
  <c r="T658" i="13"/>
  <c r="S658" i="13"/>
  <c r="S657" i="13"/>
  <c r="T657" i="13" s="1"/>
  <c r="S656" i="13"/>
  <c r="T656" i="13" s="1"/>
  <c r="S655" i="13"/>
  <c r="T655" i="13" s="1"/>
  <c r="S654" i="13"/>
  <c r="T654" i="13" s="1"/>
  <c r="T653" i="13"/>
  <c r="S653" i="13"/>
  <c r="S652" i="13"/>
  <c r="T652" i="13" s="1"/>
  <c r="S651" i="13"/>
  <c r="T651" i="13" s="1"/>
  <c r="S650" i="13"/>
  <c r="T650" i="13" s="1"/>
  <c r="S649" i="13"/>
  <c r="T649" i="13" s="1"/>
  <c r="S648" i="13"/>
  <c r="T648" i="13" s="1"/>
  <c r="S647" i="13"/>
  <c r="T647" i="13" s="1"/>
  <c r="T646" i="13"/>
  <c r="S646" i="13"/>
  <c r="S645" i="13"/>
  <c r="T645" i="13" s="1"/>
  <c r="S644" i="13"/>
  <c r="T644" i="13" s="1"/>
  <c r="S643" i="13"/>
  <c r="T643" i="13" s="1"/>
  <c r="T642" i="13"/>
  <c r="S642" i="13"/>
  <c r="S641" i="13"/>
  <c r="T641" i="13" s="1"/>
  <c r="S640" i="13"/>
  <c r="T640" i="13" s="1"/>
  <c r="S639" i="13"/>
  <c r="T639" i="13" s="1"/>
  <c r="S638" i="13"/>
  <c r="T638" i="13" s="1"/>
  <c r="S637" i="13"/>
  <c r="T637" i="13" s="1"/>
  <c r="S636" i="13"/>
  <c r="T636" i="13" s="1"/>
  <c r="S635" i="13"/>
  <c r="T635" i="13" s="1"/>
  <c r="S634" i="13"/>
  <c r="T634" i="13" s="1"/>
  <c r="S633" i="13"/>
  <c r="T633" i="13" s="1"/>
  <c r="S632" i="13"/>
  <c r="T632" i="13" s="1"/>
  <c r="S631" i="13"/>
  <c r="T631" i="13" s="1"/>
  <c r="S630" i="13"/>
  <c r="T630" i="13" s="1"/>
  <c r="T629" i="13"/>
  <c r="S629" i="13"/>
  <c r="S628" i="13"/>
  <c r="T628" i="13" s="1"/>
  <c r="S627" i="13"/>
  <c r="T627" i="13" s="1"/>
  <c r="T626" i="13"/>
  <c r="S626" i="13"/>
  <c r="S625" i="13"/>
  <c r="T625" i="13" s="1"/>
  <c r="S624" i="13"/>
  <c r="T624" i="13" s="1"/>
  <c r="S623" i="13"/>
  <c r="T623" i="13" s="1"/>
  <c r="S622" i="13"/>
  <c r="T622" i="13" s="1"/>
  <c r="S621" i="13"/>
  <c r="T621" i="13" s="1"/>
  <c r="S620" i="13"/>
  <c r="T620" i="13" s="1"/>
  <c r="S619" i="13"/>
  <c r="T619" i="13" s="1"/>
  <c r="T618" i="13"/>
  <c r="S618" i="13"/>
  <c r="S617" i="13"/>
  <c r="T617" i="13" s="1"/>
  <c r="S616" i="13"/>
  <c r="T616" i="13" s="1"/>
  <c r="S615" i="13"/>
  <c r="T615" i="13" s="1"/>
  <c r="S614" i="13"/>
  <c r="T614" i="13" s="1"/>
  <c r="S613" i="13"/>
  <c r="T613" i="13" s="1"/>
  <c r="S612" i="13"/>
  <c r="T612" i="13" s="1"/>
  <c r="S611" i="13"/>
  <c r="T611" i="13" s="1"/>
  <c r="S610" i="13"/>
  <c r="T610" i="13" s="1"/>
  <c r="T609" i="13"/>
  <c r="S609" i="13"/>
  <c r="S608" i="13"/>
  <c r="T608" i="13" s="1"/>
  <c r="S607" i="13"/>
  <c r="T607" i="13" s="1"/>
  <c r="S606" i="13"/>
  <c r="T606" i="13" s="1"/>
  <c r="S605" i="13"/>
  <c r="T605" i="13" s="1"/>
  <c r="S604" i="13"/>
  <c r="T604" i="13" s="1"/>
  <c r="S603" i="13"/>
  <c r="T603" i="13" s="1"/>
  <c r="S602" i="13"/>
  <c r="T602" i="13" s="1"/>
  <c r="S601" i="13"/>
  <c r="T601" i="13" s="1"/>
  <c r="T600" i="13"/>
  <c r="S600" i="13"/>
  <c r="S599" i="13"/>
  <c r="T599" i="13" s="1"/>
  <c r="T598" i="13"/>
  <c r="S598" i="13"/>
  <c r="T597" i="13"/>
  <c r="S597" i="13"/>
  <c r="S596" i="13"/>
  <c r="T596" i="13" s="1"/>
  <c r="S595" i="13"/>
  <c r="T595" i="13" s="1"/>
  <c r="S594" i="13"/>
  <c r="T594" i="13" s="1"/>
  <c r="S593" i="13"/>
  <c r="T593" i="13" s="1"/>
  <c r="S592" i="13"/>
  <c r="T592" i="13" s="1"/>
  <c r="S591" i="13"/>
  <c r="T591" i="13" s="1"/>
  <c r="S590" i="13"/>
  <c r="T590" i="13" s="1"/>
  <c r="S589" i="13"/>
  <c r="T589" i="13" s="1"/>
  <c r="S588" i="13"/>
  <c r="T588" i="13" s="1"/>
  <c r="S587" i="13"/>
  <c r="T587" i="13" s="1"/>
  <c r="S586" i="13"/>
  <c r="T586" i="13" s="1"/>
  <c r="S585" i="13"/>
  <c r="T585" i="13" s="1"/>
  <c r="S584" i="13"/>
  <c r="T584" i="13" s="1"/>
  <c r="S583" i="13"/>
  <c r="T583" i="13" s="1"/>
  <c r="S582" i="13"/>
  <c r="T582" i="13" s="1"/>
  <c r="S581" i="13"/>
  <c r="T581" i="13" s="1"/>
  <c r="T580" i="13"/>
  <c r="S580" i="13"/>
  <c r="S579" i="13"/>
  <c r="T579" i="13" s="1"/>
  <c r="S578" i="13"/>
  <c r="T578" i="13" s="1"/>
  <c r="S577" i="13"/>
  <c r="T577" i="13" s="1"/>
  <c r="T576" i="13"/>
  <c r="S576" i="13"/>
  <c r="T575" i="13"/>
  <c r="S575" i="13"/>
  <c r="S574" i="13"/>
  <c r="T574" i="13" s="1"/>
  <c r="S573" i="13"/>
  <c r="T573" i="13" s="1"/>
  <c r="S572" i="13"/>
  <c r="T572" i="13" s="1"/>
  <c r="T571" i="13"/>
  <c r="S571" i="13"/>
  <c r="S570" i="13"/>
  <c r="T570" i="13" s="1"/>
  <c r="S569" i="13"/>
  <c r="T569" i="13" s="1"/>
  <c r="S568" i="13"/>
  <c r="T568" i="13" s="1"/>
  <c r="S567" i="13"/>
  <c r="T567" i="13" s="1"/>
  <c r="S566" i="13"/>
  <c r="T566" i="13" s="1"/>
  <c r="S565" i="13"/>
  <c r="T565" i="13" s="1"/>
  <c r="T564" i="13"/>
  <c r="S564" i="13"/>
  <c r="T563" i="13"/>
  <c r="S563" i="13"/>
  <c r="S562" i="13"/>
  <c r="T562" i="13" s="1"/>
  <c r="S561" i="13"/>
  <c r="T561" i="13" s="1"/>
  <c r="S560" i="13"/>
  <c r="T560" i="13" s="1"/>
  <c r="T559" i="13"/>
  <c r="S559" i="13"/>
  <c r="S558" i="13"/>
  <c r="T558" i="13" s="1"/>
  <c r="S557" i="13"/>
  <c r="T557" i="13" s="1"/>
  <c r="S556" i="13"/>
  <c r="T556" i="13" s="1"/>
  <c r="T555" i="13"/>
  <c r="S555" i="13"/>
  <c r="S554" i="13"/>
  <c r="T554" i="13" s="1"/>
  <c r="S553" i="13"/>
  <c r="T553" i="13" s="1"/>
  <c r="S552" i="13"/>
  <c r="T552" i="13" s="1"/>
  <c r="T551" i="13"/>
  <c r="S551" i="13"/>
  <c r="S550" i="13"/>
  <c r="T550" i="13" s="1"/>
  <c r="S549" i="13"/>
  <c r="T549" i="13" s="1"/>
  <c r="S548" i="13"/>
  <c r="T548" i="13" s="1"/>
  <c r="T547" i="13"/>
  <c r="S547" i="13"/>
  <c r="S546" i="13"/>
  <c r="T546" i="13" s="1"/>
  <c r="S545" i="13"/>
  <c r="T545" i="13" s="1"/>
  <c r="S544" i="13"/>
  <c r="T544" i="13" s="1"/>
  <c r="T543" i="13"/>
  <c r="S543" i="13"/>
  <c r="S542" i="13"/>
  <c r="T542" i="13" s="1"/>
  <c r="S541" i="13"/>
  <c r="T541" i="13" s="1"/>
  <c r="S540" i="13"/>
  <c r="T540" i="13" s="1"/>
  <c r="T539" i="13"/>
  <c r="S539" i="13"/>
  <c r="S538" i="13"/>
  <c r="T538" i="13" s="1"/>
  <c r="S537" i="13"/>
  <c r="T537" i="13" s="1"/>
  <c r="S536" i="13"/>
  <c r="T536" i="13" s="1"/>
  <c r="T535" i="13"/>
  <c r="S535" i="13"/>
  <c r="S534" i="13"/>
  <c r="T534" i="13" s="1"/>
  <c r="S533" i="13"/>
  <c r="T533" i="13" s="1"/>
  <c r="S532" i="13"/>
  <c r="T532" i="13" s="1"/>
  <c r="T531" i="13"/>
  <c r="S531" i="13"/>
  <c r="S530" i="13"/>
  <c r="T530" i="13" s="1"/>
  <c r="S529" i="13"/>
  <c r="T529" i="13" s="1"/>
  <c r="S528" i="13"/>
  <c r="T528" i="13" s="1"/>
  <c r="T527" i="13"/>
  <c r="S527" i="13"/>
  <c r="S526" i="13"/>
  <c r="T526" i="13" s="1"/>
  <c r="S525" i="13"/>
  <c r="T525" i="13" s="1"/>
  <c r="S524" i="13"/>
  <c r="T524" i="13" s="1"/>
  <c r="T523" i="13"/>
  <c r="S523" i="13"/>
  <c r="S522" i="13"/>
  <c r="T522" i="13" s="1"/>
  <c r="S521" i="13"/>
  <c r="T521" i="13" s="1"/>
  <c r="S520" i="13"/>
  <c r="T520" i="13" s="1"/>
  <c r="T519" i="13"/>
  <c r="S519" i="13"/>
  <c r="S518" i="13"/>
  <c r="T518" i="13" s="1"/>
  <c r="S517" i="13"/>
  <c r="T517" i="13" s="1"/>
  <c r="S516" i="13"/>
  <c r="T516" i="13" s="1"/>
  <c r="S515" i="13"/>
  <c r="T515" i="13" s="1"/>
  <c r="S514" i="13"/>
  <c r="T514" i="13" s="1"/>
  <c r="S513" i="13"/>
  <c r="T513" i="13" s="1"/>
  <c r="S512" i="13"/>
  <c r="T512" i="13" s="1"/>
  <c r="T511" i="13"/>
  <c r="S511" i="13"/>
  <c r="S510" i="13"/>
  <c r="T510" i="13" s="1"/>
  <c r="S509" i="13"/>
  <c r="T509" i="13" s="1"/>
  <c r="S508" i="13"/>
  <c r="T508" i="13" s="1"/>
  <c r="S507" i="13"/>
  <c r="T507" i="13" s="1"/>
  <c r="S506" i="13"/>
  <c r="T506" i="13" s="1"/>
  <c r="S505" i="13"/>
  <c r="T505" i="13" s="1"/>
  <c r="S504" i="13"/>
  <c r="T504" i="13" s="1"/>
  <c r="S503" i="13"/>
  <c r="T503" i="13" s="1"/>
  <c r="S502" i="13"/>
  <c r="T502" i="13" s="1"/>
  <c r="S501" i="13"/>
  <c r="T501" i="13" s="1"/>
  <c r="T500" i="13"/>
  <c r="S500" i="13"/>
  <c r="S499" i="13"/>
  <c r="T499" i="13" s="1"/>
  <c r="S498" i="13"/>
  <c r="T498" i="13" s="1"/>
  <c r="S497" i="13"/>
  <c r="T497" i="13" s="1"/>
  <c r="T496" i="13"/>
  <c r="S496" i="13"/>
  <c r="T495" i="13"/>
  <c r="S495" i="13"/>
  <c r="S494" i="13"/>
  <c r="T494" i="13" s="1"/>
  <c r="S493" i="13"/>
  <c r="T493" i="13" s="1"/>
  <c r="S492" i="13"/>
  <c r="T492" i="13" s="1"/>
  <c r="S491" i="13"/>
  <c r="T491" i="13" s="1"/>
  <c r="S490" i="13"/>
  <c r="T490" i="13" s="1"/>
  <c r="S489" i="13"/>
  <c r="T489" i="13" s="1"/>
  <c r="S488" i="13"/>
  <c r="T488" i="13" s="1"/>
  <c r="S487" i="13"/>
  <c r="T487" i="13" s="1"/>
  <c r="S486" i="13"/>
  <c r="T486" i="13" s="1"/>
  <c r="S485" i="13"/>
  <c r="T485" i="13" s="1"/>
  <c r="T484" i="13"/>
  <c r="S484" i="13"/>
  <c r="T483" i="13"/>
  <c r="S483" i="13"/>
  <c r="S482" i="13"/>
  <c r="T482" i="13" s="1"/>
  <c r="S481" i="13"/>
  <c r="T481" i="13" s="1"/>
  <c r="S480" i="13"/>
  <c r="T480" i="13" s="1"/>
  <c r="T479" i="13"/>
  <c r="S479" i="13"/>
  <c r="S478" i="13"/>
  <c r="T478" i="13" s="1"/>
  <c r="S477" i="13"/>
  <c r="T477" i="13" s="1"/>
  <c r="S476" i="13"/>
  <c r="T476" i="13" s="1"/>
  <c r="S475" i="13"/>
  <c r="T475" i="13" s="1"/>
  <c r="S474" i="13"/>
  <c r="T474" i="13" s="1"/>
  <c r="S473" i="13"/>
  <c r="T473" i="13" s="1"/>
  <c r="S472" i="13"/>
  <c r="T472" i="13" s="1"/>
  <c r="T471" i="13"/>
  <c r="S471" i="13"/>
  <c r="S470" i="13"/>
  <c r="T470" i="13" s="1"/>
  <c r="S469" i="13"/>
  <c r="T469" i="13" s="1"/>
  <c r="S468" i="13"/>
  <c r="T468" i="13" s="1"/>
  <c r="S467" i="13"/>
  <c r="T467" i="13" s="1"/>
  <c r="S466" i="13"/>
  <c r="T466" i="13" s="1"/>
  <c r="S465" i="13"/>
  <c r="T465" i="13" s="1"/>
  <c r="S464" i="13"/>
  <c r="T464" i="13" s="1"/>
  <c r="S463" i="13"/>
  <c r="T463" i="13" s="1"/>
  <c r="S462" i="13"/>
  <c r="T462" i="13" s="1"/>
  <c r="S461" i="13"/>
  <c r="T461" i="13" s="1"/>
  <c r="S460" i="13"/>
  <c r="T460" i="13" s="1"/>
  <c r="T459" i="13"/>
  <c r="S459" i="13"/>
  <c r="S458" i="13"/>
  <c r="T458" i="13" s="1"/>
  <c r="S457" i="13"/>
  <c r="T457" i="13" s="1"/>
  <c r="S456" i="13"/>
  <c r="T456" i="13" s="1"/>
  <c r="T455" i="13"/>
  <c r="S455" i="13"/>
  <c r="S454" i="13"/>
  <c r="T454" i="13" s="1"/>
  <c r="S453" i="13"/>
  <c r="T453" i="13" s="1"/>
  <c r="S452" i="13"/>
  <c r="T452" i="13" s="1"/>
  <c r="S451" i="13"/>
  <c r="T451" i="13" s="1"/>
  <c r="S450" i="13"/>
  <c r="T450" i="13" s="1"/>
  <c r="S449" i="13"/>
  <c r="T449" i="13" s="1"/>
  <c r="T448" i="13"/>
  <c r="S448" i="13"/>
  <c r="S447" i="13"/>
  <c r="T447" i="13" s="1"/>
  <c r="S446" i="13"/>
  <c r="T446" i="13" s="1"/>
  <c r="S445" i="13"/>
  <c r="T445" i="13" s="1"/>
  <c r="S444" i="13"/>
  <c r="T444" i="13" s="1"/>
  <c r="S443" i="13"/>
  <c r="T443" i="13" s="1"/>
  <c r="S442" i="13"/>
  <c r="T442" i="13" s="1"/>
  <c r="S441" i="13"/>
  <c r="T441" i="13" s="1"/>
  <c r="S440" i="13"/>
  <c r="T440" i="13" s="1"/>
  <c r="S439" i="13"/>
  <c r="T439" i="13" s="1"/>
  <c r="S438" i="13"/>
  <c r="T438" i="13" s="1"/>
  <c r="S437" i="13"/>
  <c r="T437" i="13" s="1"/>
  <c r="T436" i="13"/>
  <c r="S436" i="13"/>
  <c r="S435" i="13"/>
  <c r="T435" i="13" s="1"/>
  <c r="S434" i="13"/>
  <c r="T434" i="13" s="1"/>
  <c r="S433" i="13"/>
  <c r="T433" i="13" s="1"/>
  <c r="S432" i="13"/>
  <c r="T432" i="13" s="1"/>
  <c r="S431" i="13"/>
  <c r="T431" i="13" s="1"/>
  <c r="S430" i="13"/>
  <c r="T430" i="13" s="1"/>
  <c r="S429" i="13"/>
  <c r="T429" i="13" s="1"/>
  <c r="S428" i="13"/>
  <c r="T428" i="13" s="1"/>
  <c r="T427" i="13"/>
  <c r="S427" i="13"/>
  <c r="S426" i="13"/>
  <c r="T426" i="13" s="1"/>
  <c r="S425" i="13"/>
  <c r="T425" i="13" s="1"/>
  <c r="S424" i="13"/>
  <c r="T424" i="13" s="1"/>
  <c r="T423" i="13"/>
  <c r="S423" i="13"/>
  <c r="S422" i="13"/>
  <c r="T422" i="13" s="1"/>
  <c r="S421" i="13"/>
  <c r="T421" i="13" s="1"/>
  <c r="S420" i="13"/>
  <c r="T420" i="13" s="1"/>
  <c r="S419" i="13"/>
  <c r="T419" i="13" s="1"/>
  <c r="S418" i="13"/>
  <c r="T418" i="13" s="1"/>
  <c r="S417" i="13"/>
  <c r="T417" i="13" s="1"/>
  <c r="T416" i="13"/>
  <c r="S416" i="13"/>
  <c r="S415" i="13"/>
  <c r="T415" i="13" s="1"/>
  <c r="S414" i="13"/>
  <c r="T414" i="13" s="1"/>
  <c r="S413" i="13"/>
  <c r="T413" i="13" s="1"/>
  <c r="S412" i="13"/>
  <c r="T412" i="13" s="1"/>
  <c r="S411" i="13"/>
  <c r="T411" i="13" s="1"/>
  <c r="S410" i="13"/>
  <c r="T410" i="13" s="1"/>
  <c r="S409" i="13"/>
  <c r="T409" i="13" s="1"/>
  <c r="S408" i="13"/>
  <c r="T408" i="13" s="1"/>
  <c r="S407" i="13"/>
  <c r="T407" i="13" s="1"/>
  <c r="S406" i="13"/>
  <c r="T406" i="13" s="1"/>
  <c r="S405" i="13"/>
  <c r="T405" i="13" s="1"/>
  <c r="T404" i="13"/>
  <c r="S404" i="13"/>
  <c r="S403" i="13"/>
  <c r="T403" i="13" s="1"/>
  <c r="S402" i="13"/>
  <c r="T402" i="13" s="1"/>
  <c r="T401" i="13"/>
  <c r="S401" i="13"/>
  <c r="S400" i="13"/>
  <c r="T400" i="13" s="1"/>
  <c r="T399" i="13"/>
  <c r="S399" i="13"/>
  <c r="S398" i="13"/>
  <c r="T398" i="13" s="1"/>
  <c r="T397" i="13"/>
  <c r="S397" i="13"/>
  <c r="S396" i="13"/>
  <c r="T396" i="13" s="1"/>
  <c r="T395" i="13"/>
  <c r="S395" i="13"/>
  <c r="S394" i="13"/>
  <c r="T394" i="13" s="1"/>
  <c r="T393" i="13"/>
  <c r="S393" i="13"/>
  <c r="T392" i="13"/>
  <c r="S392" i="13"/>
  <c r="T391" i="13"/>
  <c r="S391" i="13"/>
  <c r="S390" i="13"/>
  <c r="T390" i="13" s="1"/>
  <c r="T389" i="13"/>
  <c r="S389" i="13"/>
  <c r="S388" i="13"/>
  <c r="T388" i="13" s="1"/>
  <c r="S387" i="13"/>
  <c r="T387" i="13" s="1"/>
  <c r="S386" i="13"/>
  <c r="T386" i="13" s="1"/>
  <c r="S385" i="13"/>
  <c r="T385" i="13" s="1"/>
  <c r="T384" i="13"/>
  <c r="S384" i="13"/>
  <c r="S383" i="13"/>
  <c r="T383" i="13" s="1"/>
  <c r="S382" i="13"/>
  <c r="T382" i="13" s="1"/>
  <c r="T381" i="13"/>
  <c r="S381" i="13"/>
  <c r="S380" i="13"/>
  <c r="T380" i="13" s="1"/>
  <c r="T379" i="13"/>
  <c r="S379" i="13"/>
  <c r="S378" i="13"/>
  <c r="T378" i="13" s="1"/>
  <c r="S377" i="13"/>
  <c r="T377" i="13" s="1"/>
  <c r="T376" i="13"/>
  <c r="S376" i="13"/>
  <c r="S375" i="13"/>
  <c r="T375" i="13" s="1"/>
  <c r="S374" i="13"/>
  <c r="T374" i="13" s="1"/>
  <c r="S373" i="13"/>
  <c r="T373" i="13" s="1"/>
  <c r="S372" i="13"/>
  <c r="T372" i="13" s="1"/>
  <c r="S371" i="13"/>
  <c r="T371" i="13" s="1"/>
  <c r="S370" i="13"/>
  <c r="T370" i="13" s="1"/>
  <c r="S369" i="13"/>
  <c r="T369" i="13" s="1"/>
  <c r="S368" i="13"/>
  <c r="T368" i="13" s="1"/>
  <c r="S367" i="13"/>
  <c r="T367" i="13" s="1"/>
  <c r="S366" i="13"/>
  <c r="T366" i="13" s="1"/>
  <c r="S365" i="13"/>
  <c r="T365" i="13" s="1"/>
  <c r="S364" i="13"/>
  <c r="T364" i="13" s="1"/>
  <c r="S363" i="13"/>
  <c r="T363" i="13" s="1"/>
  <c r="S362" i="13"/>
  <c r="T362" i="13" s="1"/>
  <c r="T361" i="13"/>
  <c r="S361" i="13"/>
  <c r="T360" i="13"/>
  <c r="S360" i="13"/>
  <c r="S359" i="13"/>
  <c r="T359" i="13" s="1"/>
  <c r="S358" i="13"/>
  <c r="T358" i="13" s="1"/>
  <c r="S357" i="13"/>
  <c r="T357" i="13" s="1"/>
  <c r="T356" i="13"/>
  <c r="S356" i="13"/>
  <c r="S355" i="13"/>
  <c r="T355" i="13" s="1"/>
  <c r="S354" i="13"/>
  <c r="T354" i="13" s="1"/>
  <c r="S353" i="13"/>
  <c r="T353" i="13" s="1"/>
  <c r="T352" i="13"/>
  <c r="S352" i="13"/>
  <c r="T351" i="13"/>
  <c r="S351" i="13"/>
  <c r="S350" i="13"/>
  <c r="T350" i="13" s="1"/>
  <c r="T349" i="13"/>
  <c r="S349" i="13"/>
  <c r="S348" i="13"/>
  <c r="T348" i="13" s="1"/>
  <c r="T347" i="13"/>
  <c r="S347" i="13"/>
  <c r="S346" i="13"/>
  <c r="T346" i="13" s="1"/>
  <c r="S345" i="13"/>
  <c r="T345" i="13" s="1"/>
  <c r="S344" i="13"/>
  <c r="T344" i="13" s="1"/>
  <c r="S343" i="13"/>
  <c r="T343" i="13" s="1"/>
  <c r="S342" i="13"/>
  <c r="T342" i="13" s="1"/>
  <c r="S341" i="13"/>
  <c r="T341" i="13" s="1"/>
  <c r="T340" i="13"/>
  <c r="S340" i="13"/>
  <c r="S339" i="13"/>
  <c r="T339" i="13" s="1"/>
  <c r="S338" i="13"/>
  <c r="T338" i="13" s="1"/>
  <c r="T337" i="13"/>
  <c r="S337" i="13"/>
  <c r="S336" i="13"/>
  <c r="T336" i="13" s="1"/>
  <c r="T335" i="13"/>
  <c r="S335" i="13"/>
  <c r="S334" i="13"/>
  <c r="T334" i="13" s="1"/>
  <c r="T333" i="13"/>
  <c r="S333" i="13"/>
  <c r="S332" i="13"/>
  <c r="T332" i="13" s="1"/>
  <c r="S331" i="13"/>
  <c r="T331" i="13" s="1"/>
  <c r="S330" i="13"/>
  <c r="T330" i="13" s="1"/>
  <c r="T329" i="13"/>
  <c r="S329" i="13"/>
  <c r="S328" i="13"/>
  <c r="T328" i="13" s="1"/>
  <c r="S327" i="13"/>
  <c r="T327" i="13" s="1"/>
  <c r="S326" i="13"/>
  <c r="T326" i="13" s="1"/>
  <c r="S325" i="13"/>
  <c r="T325" i="13" s="1"/>
  <c r="S324" i="13"/>
  <c r="T324" i="13" s="1"/>
  <c r="S323" i="13"/>
  <c r="T323" i="13" s="1"/>
  <c r="S322" i="13"/>
  <c r="T322" i="13" s="1"/>
  <c r="S321" i="13"/>
  <c r="T321" i="13" s="1"/>
  <c r="S320" i="13"/>
  <c r="T320" i="13" s="1"/>
  <c r="T319" i="13"/>
  <c r="S319" i="13"/>
  <c r="S318" i="13"/>
  <c r="T318" i="13" s="1"/>
  <c r="S317" i="13"/>
  <c r="T317" i="13" s="1"/>
  <c r="S316" i="13"/>
  <c r="T316" i="13" s="1"/>
  <c r="T315" i="13"/>
  <c r="S315" i="13"/>
  <c r="S314" i="13"/>
  <c r="T314" i="13" s="1"/>
  <c r="S313" i="13"/>
  <c r="T313" i="13" s="1"/>
  <c r="S312" i="13"/>
  <c r="T312" i="13" s="1"/>
  <c r="T311" i="13"/>
  <c r="S311" i="13"/>
  <c r="S310" i="13"/>
  <c r="T310" i="13" s="1"/>
  <c r="S309" i="13"/>
  <c r="T309" i="13" s="1"/>
  <c r="S308" i="13"/>
  <c r="T308" i="13" s="1"/>
  <c r="S307" i="13"/>
  <c r="T307" i="13" s="1"/>
  <c r="S306" i="13"/>
  <c r="T306" i="13" s="1"/>
  <c r="S305" i="13"/>
  <c r="T305" i="13" s="1"/>
  <c r="S304" i="13"/>
  <c r="T304" i="13" s="1"/>
  <c r="S303" i="13"/>
  <c r="T303" i="13" s="1"/>
  <c r="S302" i="13"/>
  <c r="T302" i="13" s="1"/>
  <c r="S301" i="13"/>
  <c r="T301" i="13" s="1"/>
  <c r="S300" i="13"/>
  <c r="T300" i="13" s="1"/>
  <c r="S299" i="13"/>
  <c r="T299" i="13" s="1"/>
  <c r="S298" i="13"/>
  <c r="T298" i="13" s="1"/>
  <c r="S297" i="13"/>
  <c r="T297" i="13" s="1"/>
  <c r="S296" i="13"/>
  <c r="T296" i="13" s="1"/>
  <c r="S295" i="13"/>
  <c r="T295" i="13" s="1"/>
  <c r="S294" i="13"/>
  <c r="T294" i="13" s="1"/>
  <c r="S293" i="13"/>
  <c r="T293" i="13" s="1"/>
  <c r="T292" i="13"/>
  <c r="S292" i="13"/>
  <c r="S291" i="13"/>
  <c r="T291" i="13" s="1"/>
  <c r="S290" i="13"/>
  <c r="T290" i="13" s="1"/>
  <c r="S289" i="13"/>
  <c r="T289" i="13" s="1"/>
  <c r="T288" i="13"/>
  <c r="S288" i="13"/>
  <c r="T287" i="13"/>
  <c r="S287" i="13"/>
  <c r="S286" i="13"/>
  <c r="T286" i="13" s="1"/>
  <c r="S285" i="13"/>
  <c r="T285" i="13" s="1"/>
  <c r="S284" i="13"/>
  <c r="T284" i="13" s="1"/>
  <c r="T283" i="13"/>
  <c r="S283" i="13"/>
  <c r="S282" i="13"/>
  <c r="T282" i="13" s="1"/>
  <c r="S281" i="13"/>
  <c r="T281" i="13" s="1"/>
  <c r="S280" i="13"/>
  <c r="T280" i="13" s="1"/>
  <c r="T279" i="13"/>
  <c r="S279" i="13"/>
  <c r="S278" i="13"/>
  <c r="T278" i="13" s="1"/>
  <c r="S277" i="13"/>
  <c r="T277" i="13" s="1"/>
  <c r="S276" i="13"/>
  <c r="T276" i="13" s="1"/>
  <c r="S275" i="13"/>
  <c r="T275" i="13" s="1"/>
  <c r="S274" i="13"/>
  <c r="T274" i="13" s="1"/>
  <c r="S273" i="13"/>
  <c r="T273" i="13" s="1"/>
  <c r="S272" i="13"/>
  <c r="T272" i="13" s="1"/>
  <c r="S271" i="13"/>
  <c r="T271" i="13" s="1"/>
  <c r="T270" i="13"/>
  <c r="S270" i="13"/>
  <c r="T269" i="13"/>
  <c r="S269" i="13"/>
  <c r="S268" i="13"/>
  <c r="T268" i="13" s="1"/>
  <c r="T267" i="13"/>
  <c r="S267" i="13"/>
  <c r="T266" i="13"/>
  <c r="S266" i="13"/>
  <c r="S265" i="13"/>
  <c r="T265" i="13" s="1"/>
  <c r="S264" i="13"/>
  <c r="T264" i="13" s="1"/>
  <c r="S263" i="13"/>
  <c r="T263" i="13" s="1"/>
  <c r="T262" i="13"/>
  <c r="S262" i="13"/>
  <c r="T261" i="13"/>
  <c r="S261" i="13"/>
  <c r="S260" i="13"/>
  <c r="T260" i="13" s="1"/>
  <c r="S259" i="13"/>
  <c r="T259" i="13" s="1"/>
  <c r="S258" i="13"/>
  <c r="T258" i="13" s="1"/>
  <c r="T257" i="13"/>
  <c r="S257" i="13"/>
  <c r="S256" i="13"/>
  <c r="T256" i="13" s="1"/>
  <c r="T255" i="13"/>
  <c r="S255" i="13"/>
  <c r="T254" i="13"/>
  <c r="S254" i="13"/>
  <c r="S253" i="13"/>
  <c r="T253" i="13" s="1"/>
  <c r="S252" i="13"/>
  <c r="T252" i="13" s="1"/>
  <c r="S251" i="13"/>
  <c r="T251" i="13" s="1"/>
  <c r="T250" i="13"/>
  <c r="S250" i="13"/>
  <c r="T249" i="13"/>
  <c r="S249" i="13"/>
  <c r="S248" i="13"/>
  <c r="T248" i="13" s="1"/>
  <c r="S247" i="13"/>
  <c r="T247" i="13" s="1"/>
  <c r="S246" i="13"/>
  <c r="T246" i="13" s="1"/>
  <c r="T245" i="13"/>
  <c r="S245" i="13"/>
  <c r="S244" i="13"/>
  <c r="T244" i="13" s="1"/>
  <c r="S243" i="13"/>
  <c r="T243" i="13" s="1"/>
  <c r="S242" i="13"/>
  <c r="T242" i="13" s="1"/>
  <c r="S241" i="13"/>
  <c r="T241" i="13" s="1"/>
  <c r="S240" i="13"/>
  <c r="T240" i="13" s="1"/>
  <c r="S239" i="13"/>
  <c r="T239" i="13" s="1"/>
  <c r="T238" i="13"/>
  <c r="S238" i="13"/>
  <c r="S237" i="13"/>
  <c r="T237" i="13" s="1"/>
  <c r="S236" i="13"/>
  <c r="T236" i="13" s="1"/>
  <c r="T235" i="13"/>
  <c r="S235" i="13"/>
  <c r="S234" i="13"/>
  <c r="T234" i="13" s="1"/>
  <c r="S233" i="13"/>
  <c r="T233" i="13" s="1"/>
  <c r="S232" i="13"/>
  <c r="T232" i="13" s="1"/>
  <c r="S231" i="13"/>
  <c r="T231" i="13" s="1"/>
  <c r="T230" i="13"/>
  <c r="S230" i="13"/>
  <c r="S229" i="13"/>
  <c r="T229" i="13" s="1"/>
  <c r="S228" i="13"/>
  <c r="T228" i="13" s="1"/>
  <c r="S227" i="13"/>
  <c r="T227" i="13" s="1"/>
  <c r="S226" i="13"/>
  <c r="T226" i="13" s="1"/>
  <c r="T225" i="13"/>
  <c r="S225" i="13"/>
  <c r="S224" i="13"/>
  <c r="T224" i="13" s="1"/>
  <c r="S223" i="13"/>
  <c r="T223" i="13" s="1"/>
  <c r="T222" i="13"/>
  <c r="S222" i="13"/>
  <c r="T221" i="13"/>
  <c r="S221" i="13"/>
  <c r="S220" i="13"/>
  <c r="T220" i="13" s="1"/>
  <c r="S219" i="13"/>
  <c r="T219" i="13" s="1"/>
  <c r="S218" i="13"/>
  <c r="T218" i="13" s="1"/>
  <c r="T217" i="13"/>
  <c r="S217" i="13"/>
  <c r="S216" i="13"/>
  <c r="T216" i="13" s="1"/>
  <c r="S215" i="13"/>
  <c r="T215" i="13" s="1"/>
  <c r="S214" i="13"/>
  <c r="T214" i="13" s="1"/>
  <c r="S213" i="13"/>
  <c r="T213" i="13" s="1"/>
  <c r="S212" i="13"/>
  <c r="T212" i="13" s="1"/>
  <c r="S211" i="13"/>
  <c r="T211" i="13" s="1"/>
  <c r="T210" i="13"/>
  <c r="S210" i="13"/>
  <c r="S209" i="13"/>
  <c r="T209" i="13" s="1"/>
  <c r="S208" i="13"/>
  <c r="T208" i="13" s="1"/>
  <c r="S207" i="13"/>
  <c r="T207" i="13" s="1"/>
  <c r="T206" i="13"/>
  <c r="S206" i="13"/>
  <c r="T205" i="13"/>
  <c r="S205" i="13"/>
  <c r="S204" i="13"/>
  <c r="T204" i="13" s="1"/>
  <c r="T203" i="13"/>
  <c r="S203" i="13"/>
  <c r="S202" i="13"/>
  <c r="T202" i="13" s="1"/>
  <c r="S201" i="13"/>
  <c r="T201" i="13" s="1"/>
  <c r="S200" i="13"/>
  <c r="T200" i="13" s="1"/>
  <c r="S199" i="13"/>
  <c r="T199" i="13" s="1"/>
  <c r="T198" i="13"/>
  <c r="S198" i="13"/>
  <c r="S197" i="13"/>
  <c r="T197" i="13" s="1"/>
  <c r="S196" i="13"/>
  <c r="T196" i="13" s="1"/>
  <c r="T195" i="13"/>
  <c r="S195" i="13"/>
  <c r="S194" i="13"/>
  <c r="T194" i="13" s="1"/>
  <c r="S193" i="13"/>
  <c r="T193" i="13" s="1"/>
  <c r="S192" i="13"/>
  <c r="T192" i="13" s="1"/>
  <c r="S191" i="13"/>
  <c r="T191" i="13" s="1"/>
  <c r="T190" i="13"/>
  <c r="S190" i="13"/>
  <c r="T189" i="13"/>
  <c r="S189" i="13"/>
  <c r="S188" i="13"/>
  <c r="T188" i="13" s="1"/>
  <c r="S187" i="13"/>
  <c r="T187" i="13" s="1"/>
  <c r="S186" i="13"/>
  <c r="T186" i="13" s="1"/>
  <c r="T185" i="13"/>
  <c r="S185" i="13"/>
  <c r="S184" i="13"/>
  <c r="T184" i="13" s="1"/>
  <c r="S183" i="13"/>
  <c r="T183" i="13" s="1"/>
  <c r="S182" i="13"/>
  <c r="T182" i="13" s="1"/>
  <c r="S181" i="13"/>
  <c r="T181" i="13" s="1"/>
  <c r="S180" i="13"/>
  <c r="T180" i="13" s="1"/>
  <c r="S179" i="13"/>
  <c r="T179" i="13" s="1"/>
  <c r="T178" i="13"/>
  <c r="S178" i="13"/>
  <c r="S177" i="13"/>
  <c r="T177" i="13" s="1"/>
  <c r="S176" i="13"/>
  <c r="T176" i="13" s="1"/>
  <c r="S175" i="13"/>
  <c r="T175" i="13" s="1"/>
  <c r="T174" i="13"/>
  <c r="S174" i="13"/>
  <c r="T173" i="13"/>
  <c r="S173" i="13"/>
  <c r="S172" i="13"/>
  <c r="T172" i="13" s="1"/>
  <c r="T171" i="13"/>
  <c r="S171" i="13"/>
  <c r="T170" i="13"/>
  <c r="S170" i="13"/>
  <c r="S169" i="13"/>
  <c r="T169" i="13" s="1"/>
  <c r="S168" i="13"/>
  <c r="T168" i="13" s="1"/>
  <c r="S167" i="13"/>
  <c r="T167" i="13" s="1"/>
  <c r="T166" i="13"/>
  <c r="S166" i="13"/>
  <c r="T165" i="13"/>
  <c r="S165" i="13"/>
  <c r="S164" i="13"/>
  <c r="T164" i="13" s="1"/>
  <c r="T163" i="13"/>
  <c r="S163" i="13"/>
  <c r="S162" i="13"/>
  <c r="T162" i="13" s="1"/>
  <c r="S161" i="13"/>
  <c r="T161" i="13" s="1"/>
  <c r="S160" i="13"/>
  <c r="T160" i="13" s="1"/>
  <c r="S159" i="13"/>
  <c r="T159" i="13" s="1"/>
  <c r="T158" i="13"/>
  <c r="S158" i="13"/>
  <c r="T157" i="13"/>
  <c r="S157" i="13"/>
  <c r="S156" i="13"/>
  <c r="T156" i="13" s="1"/>
  <c r="S155" i="13"/>
  <c r="T155" i="13" s="1"/>
  <c r="S154" i="13"/>
  <c r="T154" i="13" s="1"/>
  <c r="T153" i="13"/>
  <c r="S153" i="13"/>
  <c r="S152" i="13"/>
  <c r="T152" i="13" s="1"/>
  <c r="S151" i="13"/>
  <c r="T151" i="13" s="1"/>
  <c r="T150" i="13"/>
  <c r="S150" i="13"/>
  <c r="S149" i="13"/>
  <c r="T149" i="13" s="1"/>
  <c r="S148" i="13"/>
  <c r="T148" i="13" s="1"/>
  <c r="S147" i="13"/>
  <c r="T147" i="13" s="1"/>
  <c r="T146" i="13"/>
  <c r="S146" i="13"/>
  <c r="T145" i="13"/>
  <c r="S145" i="13"/>
  <c r="S144" i="13"/>
  <c r="T144" i="13" s="1"/>
  <c r="S143" i="13"/>
  <c r="T143" i="13" s="1"/>
  <c r="S142" i="13"/>
  <c r="T142" i="13" s="1"/>
  <c r="T141" i="13"/>
  <c r="S141" i="13"/>
  <c r="S140" i="13"/>
  <c r="T140" i="13" s="1"/>
  <c r="T139" i="13"/>
  <c r="S139" i="13"/>
  <c r="T138" i="13"/>
  <c r="S138" i="13"/>
  <c r="S137" i="13"/>
  <c r="T137" i="13" s="1"/>
  <c r="S136" i="13"/>
  <c r="T136" i="13" s="1"/>
  <c r="S135" i="13"/>
  <c r="T135" i="13" s="1"/>
  <c r="T134" i="13"/>
  <c r="S134" i="13"/>
  <c r="T133" i="13"/>
  <c r="S133" i="13"/>
  <c r="S132" i="13"/>
  <c r="T132" i="13" s="1"/>
  <c r="T131" i="13"/>
  <c r="S131" i="13"/>
  <c r="T130" i="13"/>
  <c r="S130" i="13"/>
  <c r="S129" i="13"/>
  <c r="T129" i="13" s="1"/>
  <c r="S128" i="13"/>
  <c r="T128" i="13" s="1"/>
  <c r="S127" i="13"/>
  <c r="T127" i="13" s="1"/>
  <c r="S126" i="13"/>
  <c r="T126" i="13" s="1"/>
  <c r="T125" i="13"/>
  <c r="S125" i="13"/>
  <c r="S124" i="13"/>
  <c r="T124" i="13" s="1"/>
  <c r="S123" i="13"/>
  <c r="T123" i="13" s="1"/>
  <c r="S122" i="13"/>
  <c r="T122" i="13" s="1"/>
  <c r="S121" i="13"/>
  <c r="T121" i="13" s="1"/>
  <c r="S120" i="13"/>
  <c r="T120" i="13" s="1"/>
  <c r="S119" i="13"/>
  <c r="T119" i="13" s="1"/>
  <c r="T118" i="13"/>
  <c r="S118" i="13"/>
  <c r="S117" i="13"/>
  <c r="T117" i="13" s="1"/>
  <c r="S116" i="13"/>
  <c r="T116" i="13" s="1"/>
  <c r="S115" i="13"/>
  <c r="T115" i="13" s="1"/>
  <c r="T114" i="13"/>
  <c r="S114" i="13"/>
  <c r="T113" i="13"/>
  <c r="S113" i="13"/>
  <c r="S112" i="13"/>
  <c r="T112" i="13" s="1"/>
  <c r="S111" i="13"/>
  <c r="T111" i="13" s="1"/>
  <c r="S110" i="13"/>
  <c r="T110" i="13" s="1"/>
  <c r="T109" i="13"/>
  <c r="S109" i="13"/>
  <c r="S108" i="13"/>
  <c r="T108" i="13" s="1"/>
  <c r="S107" i="13"/>
  <c r="T107" i="13" s="1"/>
  <c r="S106" i="13"/>
  <c r="T106" i="13" s="1"/>
  <c r="S105" i="13"/>
  <c r="T105" i="13" s="1"/>
  <c r="S104" i="13"/>
  <c r="T104" i="13" s="1"/>
  <c r="S103" i="13"/>
  <c r="T103" i="13" s="1"/>
  <c r="S102" i="13"/>
  <c r="T102" i="13" s="1"/>
  <c r="T101" i="13"/>
  <c r="S101" i="13"/>
  <c r="S100" i="13"/>
  <c r="T100" i="13" s="1"/>
  <c r="T99" i="13"/>
  <c r="S99" i="13"/>
  <c r="S98" i="13"/>
  <c r="T98" i="13" s="1"/>
  <c r="S97" i="13"/>
  <c r="T97" i="13" s="1"/>
  <c r="S96" i="13"/>
  <c r="T96" i="13" s="1"/>
  <c r="S95" i="13"/>
  <c r="T95" i="13" s="1"/>
  <c r="S94" i="13"/>
  <c r="T94" i="13" s="1"/>
  <c r="S93" i="13"/>
  <c r="T93" i="13" s="1"/>
  <c r="S92" i="13"/>
  <c r="T92" i="13" s="1"/>
  <c r="S91" i="13"/>
  <c r="T91" i="13" s="1"/>
  <c r="S90" i="13"/>
  <c r="T90" i="13" s="1"/>
  <c r="S89" i="13"/>
  <c r="T89" i="13" s="1"/>
  <c r="S88" i="13"/>
  <c r="T88" i="13" s="1"/>
  <c r="S87" i="13"/>
  <c r="T87" i="13" s="1"/>
  <c r="S86" i="13"/>
  <c r="T86" i="13" s="1"/>
  <c r="T85" i="13"/>
  <c r="S85" i="13"/>
  <c r="S84" i="13"/>
  <c r="T84" i="13" s="1"/>
  <c r="S83" i="13"/>
  <c r="T83" i="13" s="1"/>
  <c r="S82" i="13"/>
  <c r="T82" i="13" s="1"/>
  <c r="T81" i="13"/>
  <c r="S81" i="13"/>
  <c r="S80" i="13"/>
  <c r="T80" i="13" s="1"/>
  <c r="S78" i="13"/>
  <c r="T78" i="13" s="1"/>
  <c r="S76" i="13"/>
  <c r="T76" i="13" s="1"/>
  <c r="S75" i="13"/>
  <c r="T75" i="13" s="1"/>
  <c r="T74" i="13"/>
  <c r="S74" i="13"/>
  <c r="T73" i="13"/>
  <c r="S73" i="13"/>
  <c r="S72" i="13"/>
  <c r="T72" i="13" s="1"/>
  <c r="S71" i="13"/>
  <c r="T71" i="13" s="1"/>
  <c r="S70" i="13"/>
  <c r="T70" i="13" s="1"/>
  <c r="T69" i="13"/>
  <c r="S69" i="13"/>
  <c r="S68" i="13"/>
  <c r="T68" i="13" s="1"/>
  <c r="S67" i="13"/>
  <c r="T67" i="13" s="1"/>
  <c r="T66" i="13"/>
  <c r="S66" i="13"/>
  <c r="S65" i="13"/>
  <c r="T65" i="13" s="1"/>
  <c r="S64" i="13"/>
  <c r="T64" i="13" s="1"/>
  <c r="T63" i="13"/>
  <c r="S63" i="13"/>
  <c r="S62" i="13"/>
  <c r="T62" i="13" s="1"/>
  <c r="S61" i="13"/>
  <c r="T61" i="13" s="1"/>
  <c r="S60" i="13"/>
  <c r="T60" i="13" s="1"/>
  <c r="S59" i="13"/>
  <c r="T59" i="13" s="1"/>
  <c r="T58" i="13"/>
  <c r="S58" i="13"/>
  <c r="S57" i="13"/>
  <c r="T57" i="13" s="1"/>
  <c r="S56" i="13"/>
  <c r="T56" i="13" s="1"/>
  <c r="S55" i="13"/>
  <c r="T55" i="13" s="1"/>
  <c r="T54" i="13"/>
  <c r="S54" i="13"/>
  <c r="T53" i="13"/>
  <c r="S53" i="13"/>
  <c r="S52" i="13"/>
  <c r="T52" i="13" s="1"/>
  <c r="S51" i="13"/>
  <c r="T51" i="13" s="1"/>
  <c r="S50" i="13"/>
  <c r="T50" i="13" s="1"/>
  <c r="S49" i="13"/>
  <c r="T49" i="13" s="1"/>
  <c r="S48" i="13"/>
  <c r="T48" i="13" s="1"/>
  <c r="S47" i="13"/>
  <c r="T47" i="13" s="1"/>
  <c r="S46" i="13"/>
  <c r="T46" i="13" s="1"/>
  <c r="S45" i="13"/>
  <c r="T45" i="13" s="1"/>
  <c r="S44" i="13"/>
  <c r="T44" i="13" s="1"/>
  <c r="S43" i="13"/>
  <c r="T43" i="13" s="1"/>
  <c r="S42" i="13"/>
  <c r="T42" i="13" s="1"/>
  <c r="S41" i="13"/>
  <c r="T41" i="13" s="1"/>
  <c r="S40" i="13"/>
  <c r="T40" i="13" s="1"/>
  <c r="S39" i="13"/>
  <c r="T39" i="13" s="1"/>
  <c r="S38" i="13"/>
  <c r="T38" i="13" s="1"/>
  <c r="S37" i="13"/>
  <c r="T37" i="13" s="1"/>
  <c r="S36" i="13"/>
  <c r="T36" i="13" s="1"/>
  <c r="S35" i="13"/>
  <c r="T35" i="13" s="1"/>
  <c r="T34" i="13"/>
  <c r="S34" i="13"/>
  <c r="S33" i="13"/>
  <c r="T33" i="13" s="1"/>
  <c r="S32" i="13"/>
  <c r="T32" i="13" s="1"/>
  <c r="S31" i="13"/>
  <c r="T31" i="13" s="1"/>
  <c r="S30" i="13"/>
  <c r="T30" i="13" s="1"/>
  <c r="S29" i="13"/>
  <c r="T29" i="13" s="1"/>
  <c r="S28" i="13"/>
  <c r="T28" i="13" s="1"/>
  <c r="S27" i="13"/>
  <c r="T27" i="13" s="1"/>
  <c r="S26" i="13"/>
  <c r="T26" i="13" s="1"/>
  <c r="S25" i="13"/>
  <c r="T25" i="13" s="1"/>
  <c r="S24" i="13"/>
  <c r="T24" i="13" s="1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AY13" i="13"/>
  <c r="S13" i="13"/>
  <c r="T13" i="13" s="1"/>
  <c r="AY12" i="13"/>
  <c r="S12" i="13"/>
  <c r="T12" i="13" s="1"/>
  <c r="AY11" i="13"/>
  <c r="S11" i="13"/>
  <c r="T11" i="13" s="1"/>
  <c r="S10" i="13"/>
  <c r="T10" i="13" s="1"/>
  <c r="S9" i="13"/>
  <c r="T9" i="13" s="1"/>
  <c r="S8" i="13"/>
  <c r="T8" i="13" s="1"/>
  <c r="T23" i="5"/>
  <c r="U23" i="5" s="1"/>
  <c r="AZ13" i="2"/>
  <c r="AZ12" i="2"/>
  <c r="AZ11" i="2"/>
  <c r="AY13" i="3"/>
  <c r="AY12" i="3"/>
  <c r="AY11" i="3"/>
  <c r="AY13" i="5"/>
  <c r="AY12" i="5"/>
  <c r="AY11" i="5"/>
  <c r="AY13" i="4"/>
  <c r="AY12" i="4"/>
  <c r="AY11" i="4"/>
  <c r="AY13" i="1"/>
  <c r="AY12" i="1"/>
  <c r="AY11" i="1"/>
  <c r="AZ13" i="6"/>
  <c r="AZ12" i="6"/>
  <c r="AZ11" i="6"/>
  <c r="T45" i="2"/>
  <c r="U45" i="2" s="1"/>
  <c r="T39" i="2"/>
  <c r="U39" i="2" s="1"/>
  <c r="T38" i="2"/>
  <c r="U38" i="2" s="1"/>
  <c r="T37" i="2"/>
  <c r="U37" i="2" s="1"/>
  <c r="T35" i="2"/>
  <c r="U35" i="2" s="1"/>
  <c r="T31" i="2"/>
  <c r="U31" i="2" s="1"/>
  <c r="T28" i="2"/>
  <c r="U28" i="2" s="1"/>
  <c r="T24" i="2"/>
  <c r="U24" i="2" s="1"/>
  <c r="T21" i="2"/>
  <c r="U21" i="2" s="1"/>
  <c r="T19" i="2"/>
  <c r="U19" i="2" s="1"/>
  <c r="T17" i="2"/>
  <c r="U17" i="2" s="1"/>
  <c r="T16" i="2"/>
  <c r="U16" i="2" s="1"/>
  <c r="T13" i="2"/>
  <c r="U13" i="2" s="1"/>
  <c r="T11" i="2"/>
  <c r="U11" i="2" s="1"/>
  <c r="T28" i="1"/>
  <c r="U28" i="1" s="1"/>
  <c r="T110" i="6"/>
  <c r="U110" i="6" s="1"/>
  <c r="T109" i="6"/>
  <c r="U109" i="6" s="1"/>
  <c r="T108" i="6"/>
  <c r="U108" i="6" s="1"/>
  <c r="T101" i="6"/>
  <c r="U101" i="6" s="1"/>
  <c r="T98" i="6"/>
  <c r="U98" i="6" s="1"/>
  <c r="T96" i="6"/>
  <c r="U96" i="6" s="1"/>
  <c r="T92" i="6"/>
  <c r="U92" i="6" s="1"/>
  <c r="T91" i="6"/>
  <c r="U91" i="6" s="1"/>
  <c r="T86" i="6"/>
  <c r="U86" i="6" s="1"/>
  <c r="T82" i="6"/>
  <c r="U82" i="6" s="1"/>
  <c r="T80" i="6"/>
  <c r="U80" i="6" s="1"/>
  <c r="T75" i="6"/>
  <c r="U75" i="6" s="1"/>
  <c r="T70" i="6"/>
  <c r="U70" i="6" s="1"/>
  <c r="T67" i="6"/>
  <c r="U67" i="6" s="1"/>
  <c r="T65" i="6"/>
  <c r="U65" i="6" s="1"/>
  <c r="T66" i="6"/>
  <c r="U66" i="6" s="1"/>
  <c r="T62" i="6"/>
  <c r="U62" i="6" s="1"/>
  <c r="T53" i="6"/>
  <c r="U53" i="6" s="1"/>
  <c r="T51" i="6"/>
  <c r="U51" i="6" s="1"/>
  <c r="T49" i="6"/>
  <c r="U49" i="6" s="1"/>
  <c r="T42" i="6"/>
  <c r="U42" i="6" s="1"/>
  <c r="T41" i="6"/>
  <c r="U41" i="6" s="1"/>
  <c r="T39" i="6"/>
  <c r="U39" i="6" s="1"/>
  <c r="T38" i="6"/>
  <c r="U38" i="6" s="1"/>
  <c r="T37" i="6"/>
  <c r="U37" i="6" s="1"/>
  <c r="T36" i="6"/>
  <c r="U36" i="6" s="1"/>
  <c r="T33" i="6"/>
  <c r="U33" i="6" s="1"/>
  <c r="T27" i="6"/>
  <c r="U27" i="6" s="1"/>
  <c r="T23" i="6"/>
  <c r="U23" i="6" s="1"/>
  <c r="T19" i="6"/>
  <c r="U19" i="6" s="1"/>
  <c r="T18" i="6"/>
  <c r="U18" i="6" s="1"/>
  <c r="T16" i="6"/>
  <c r="U16" i="6" s="1"/>
  <c r="T15" i="6"/>
  <c r="U15" i="6" s="1"/>
  <c r="T17" i="6"/>
  <c r="U17" i="6" s="1"/>
  <c r="T13" i="6"/>
  <c r="U13" i="6" s="1"/>
  <c r="T14" i="6"/>
  <c r="U14" i="6" s="1"/>
  <c r="T20" i="6"/>
  <c r="U20" i="6" s="1"/>
  <c r="T21" i="6"/>
  <c r="U21" i="6" s="1"/>
  <c r="T22" i="6"/>
  <c r="U22" i="6" s="1"/>
  <c r="T24" i="6"/>
  <c r="U24" i="6" s="1"/>
  <c r="T25" i="6"/>
  <c r="U25" i="6" s="1"/>
  <c r="T26" i="6"/>
  <c r="U26" i="6" s="1"/>
  <c r="T9" i="6"/>
  <c r="U9" i="6" s="1"/>
  <c r="T934" i="6"/>
  <c r="U934" i="6" s="1"/>
  <c r="T933" i="6"/>
  <c r="U933" i="6" s="1"/>
  <c r="T932" i="6"/>
  <c r="U932" i="6" s="1"/>
  <c r="T931" i="6"/>
  <c r="U931" i="6" s="1"/>
  <c r="T930" i="6"/>
  <c r="U930" i="6" s="1"/>
  <c r="T929" i="6"/>
  <c r="U929" i="6" s="1"/>
  <c r="T928" i="6"/>
  <c r="U928" i="6" s="1"/>
  <c r="T927" i="6"/>
  <c r="U927" i="6" s="1"/>
  <c r="T926" i="6"/>
  <c r="U926" i="6" s="1"/>
  <c r="T925" i="6"/>
  <c r="U925" i="6" s="1"/>
  <c r="T924" i="6"/>
  <c r="U924" i="6" s="1"/>
  <c r="T923" i="6"/>
  <c r="U923" i="6" s="1"/>
  <c r="T922" i="6"/>
  <c r="U922" i="6" s="1"/>
  <c r="T921" i="6"/>
  <c r="U921" i="6" s="1"/>
  <c r="T920" i="6"/>
  <c r="U920" i="6" s="1"/>
  <c r="T919" i="6"/>
  <c r="U919" i="6" s="1"/>
  <c r="T918" i="6"/>
  <c r="U918" i="6" s="1"/>
  <c r="T917" i="6"/>
  <c r="U917" i="6" s="1"/>
  <c r="T916" i="6"/>
  <c r="U916" i="6" s="1"/>
  <c r="T915" i="6"/>
  <c r="U915" i="6" s="1"/>
  <c r="T914" i="6"/>
  <c r="U914" i="6" s="1"/>
  <c r="T913" i="6"/>
  <c r="U913" i="6" s="1"/>
  <c r="T912" i="6"/>
  <c r="U912" i="6" s="1"/>
  <c r="T911" i="6"/>
  <c r="U911" i="6" s="1"/>
  <c r="T910" i="6"/>
  <c r="U910" i="6" s="1"/>
  <c r="T909" i="6"/>
  <c r="U909" i="6" s="1"/>
  <c r="T908" i="6"/>
  <c r="U908" i="6" s="1"/>
  <c r="T907" i="6"/>
  <c r="U907" i="6" s="1"/>
  <c r="T906" i="6"/>
  <c r="U906" i="6" s="1"/>
  <c r="T905" i="6"/>
  <c r="U905" i="6" s="1"/>
  <c r="T904" i="6"/>
  <c r="U904" i="6" s="1"/>
  <c r="T903" i="6"/>
  <c r="U903" i="6" s="1"/>
  <c r="T902" i="6"/>
  <c r="U902" i="6" s="1"/>
  <c r="T901" i="6"/>
  <c r="U901" i="6" s="1"/>
  <c r="T900" i="6"/>
  <c r="U900" i="6" s="1"/>
  <c r="T899" i="6"/>
  <c r="U899" i="6" s="1"/>
  <c r="T898" i="6"/>
  <c r="U898" i="6" s="1"/>
  <c r="T897" i="6"/>
  <c r="U897" i="6" s="1"/>
  <c r="T896" i="6"/>
  <c r="U896" i="6" s="1"/>
  <c r="T895" i="6"/>
  <c r="U895" i="6" s="1"/>
  <c r="T894" i="6"/>
  <c r="U894" i="6" s="1"/>
  <c r="T893" i="6"/>
  <c r="U893" i="6" s="1"/>
  <c r="T892" i="6"/>
  <c r="U892" i="6" s="1"/>
  <c r="T891" i="6"/>
  <c r="U891" i="6" s="1"/>
  <c r="T890" i="6"/>
  <c r="U890" i="6" s="1"/>
  <c r="T889" i="6"/>
  <c r="U889" i="6" s="1"/>
  <c r="T888" i="6"/>
  <c r="U888" i="6" s="1"/>
  <c r="T887" i="6"/>
  <c r="U887" i="6" s="1"/>
  <c r="T886" i="6"/>
  <c r="U886" i="6" s="1"/>
  <c r="T885" i="6"/>
  <c r="U885" i="6" s="1"/>
  <c r="T884" i="6"/>
  <c r="U884" i="6" s="1"/>
  <c r="T883" i="6"/>
  <c r="U883" i="6" s="1"/>
  <c r="T882" i="6"/>
  <c r="U882" i="6" s="1"/>
  <c r="T881" i="6"/>
  <c r="U881" i="6" s="1"/>
  <c r="T880" i="6"/>
  <c r="U880" i="6" s="1"/>
  <c r="T879" i="6"/>
  <c r="U879" i="6" s="1"/>
  <c r="T878" i="6"/>
  <c r="U878" i="6" s="1"/>
  <c r="T877" i="6"/>
  <c r="U877" i="6" s="1"/>
  <c r="T876" i="6"/>
  <c r="U876" i="6" s="1"/>
  <c r="T875" i="6"/>
  <c r="U875" i="6" s="1"/>
  <c r="T874" i="6"/>
  <c r="U874" i="6" s="1"/>
  <c r="T873" i="6"/>
  <c r="U873" i="6" s="1"/>
  <c r="T872" i="6"/>
  <c r="U872" i="6" s="1"/>
  <c r="T871" i="6"/>
  <c r="U871" i="6" s="1"/>
  <c r="T870" i="6"/>
  <c r="U870" i="6" s="1"/>
  <c r="T869" i="6"/>
  <c r="U869" i="6" s="1"/>
  <c r="T868" i="6"/>
  <c r="U868" i="6" s="1"/>
  <c r="T867" i="6"/>
  <c r="U867" i="6" s="1"/>
  <c r="T866" i="6"/>
  <c r="U866" i="6" s="1"/>
  <c r="T865" i="6"/>
  <c r="U865" i="6" s="1"/>
  <c r="T864" i="6"/>
  <c r="U864" i="6" s="1"/>
  <c r="T863" i="6"/>
  <c r="U863" i="6" s="1"/>
  <c r="T862" i="6"/>
  <c r="U862" i="6" s="1"/>
  <c r="T861" i="6"/>
  <c r="U861" i="6" s="1"/>
  <c r="T860" i="6"/>
  <c r="U860" i="6" s="1"/>
  <c r="T859" i="6"/>
  <c r="U859" i="6" s="1"/>
  <c r="T858" i="6"/>
  <c r="U858" i="6" s="1"/>
  <c r="T857" i="6"/>
  <c r="U857" i="6" s="1"/>
  <c r="T856" i="6"/>
  <c r="U856" i="6" s="1"/>
  <c r="T855" i="6"/>
  <c r="U855" i="6" s="1"/>
  <c r="T854" i="6"/>
  <c r="U854" i="6" s="1"/>
  <c r="T853" i="6"/>
  <c r="U853" i="6" s="1"/>
  <c r="T852" i="6"/>
  <c r="U852" i="6" s="1"/>
  <c r="T851" i="6"/>
  <c r="U851" i="6" s="1"/>
  <c r="T850" i="6"/>
  <c r="U850" i="6" s="1"/>
  <c r="T849" i="6"/>
  <c r="U849" i="6" s="1"/>
  <c r="T848" i="6"/>
  <c r="U848" i="6" s="1"/>
  <c r="T847" i="6"/>
  <c r="U847" i="6" s="1"/>
  <c r="T846" i="6"/>
  <c r="U846" i="6" s="1"/>
  <c r="T845" i="6"/>
  <c r="U845" i="6" s="1"/>
  <c r="T844" i="6"/>
  <c r="U844" i="6" s="1"/>
  <c r="T843" i="6"/>
  <c r="U843" i="6" s="1"/>
  <c r="T842" i="6"/>
  <c r="U842" i="6" s="1"/>
  <c r="T841" i="6"/>
  <c r="U841" i="6" s="1"/>
  <c r="T840" i="6"/>
  <c r="U840" i="6" s="1"/>
  <c r="T839" i="6"/>
  <c r="U839" i="6" s="1"/>
  <c r="T838" i="6"/>
  <c r="U838" i="6" s="1"/>
  <c r="T837" i="6"/>
  <c r="U837" i="6" s="1"/>
  <c r="T836" i="6"/>
  <c r="U836" i="6" s="1"/>
  <c r="T835" i="6"/>
  <c r="U835" i="6" s="1"/>
  <c r="T834" i="6"/>
  <c r="U834" i="6" s="1"/>
  <c r="T833" i="6"/>
  <c r="U833" i="6" s="1"/>
  <c r="T832" i="6"/>
  <c r="U832" i="6" s="1"/>
  <c r="T831" i="6"/>
  <c r="U831" i="6" s="1"/>
  <c r="T830" i="6"/>
  <c r="U830" i="6" s="1"/>
  <c r="T829" i="6"/>
  <c r="U829" i="6" s="1"/>
  <c r="T828" i="6"/>
  <c r="U828" i="6" s="1"/>
  <c r="T827" i="6"/>
  <c r="U827" i="6" s="1"/>
  <c r="T826" i="6"/>
  <c r="U826" i="6" s="1"/>
  <c r="T825" i="6"/>
  <c r="U825" i="6" s="1"/>
  <c r="T824" i="6"/>
  <c r="U824" i="6" s="1"/>
  <c r="T823" i="6"/>
  <c r="U823" i="6" s="1"/>
  <c r="T822" i="6"/>
  <c r="U822" i="6" s="1"/>
  <c r="T821" i="6"/>
  <c r="U821" i="6" s="1"/>
  <c r="T820" i="6"/>
  <c r="U820" i="6" s="1"/>
  <c r="T819" i="6"/>
  <c r="U819" i="6" s="1"/>
  <c r="T818" i="6"/>
  <c r="U818" i="6" s="1"/>
  <c r="T817" i="6"/>
  <c r="U817" i="6" s="1"/>
  <c r="T816" i="6"/>
  <c r="U816" i="6" s="1"/>
  <c r="T815" i="6"/>
  <c r="U815" i="6" s="1"/>
  <c r="T814" i="6"/>
  <c r="U814" i="6" s="1"/>
  <c r="T813" i="6"/>
  <c r="U813" i="6" s="1"/>
  <c r="T812" i="6"/>
  <c r="U812" i="6" s="1"/>
  <c r="T811" i="6"/>
  <c r="U811" i="6" s="1"/>
  <c r="T810" i="6"/>
  <c r="U810" i="6" s="1"/>
  <c r="T809" i="6"/>
  <c r="U809" i="6" s="1"/>
  <c r="T808" i="6"/>
  <c r="U808" i="6" s="1"/>
  <c r="T807" i="6"/>
  <c r="U807" i="6" s="1"/>
  <c r="T806" i="6"/>
  <c r="U806" i="6" s="1"/>
  <c r="T805" i="6"/>
  <c r="U805" i="6" s="1"/>
  <c r="T804" i="6"/>
  <c r="U804" i="6" s="1"/>
  <c r="T803" i="6"/>
  <c r="U803" i="6" s="1"/>
  <c r="T802" i="6"/>
  <c r="U802" i="6" s="1"/>
  <c r="T801" i="6"/>
  <c r="U801" i="6" s="1"/>
  <c r="T800" i="6"/>
  <c r="U800" i="6" s="1"/>
  <c r="T799" i="6"/>
  <c r="U799" i="6" s="1"/>
  <c r="T798" i="6"/>
  <c r="U798" i="6" s="1"/>
  <c r="T797" i="6"/>
  <c r="U797" i="6" s="1"/>
  <c r="T796" i="6"/>
  <c r="U796" i="6" s="1"/>
  <c r="T795" i="6"/>
  <c r="U795" i="6" s="1"/>
  <c r="T794" i="6"/>
  <c r="U794" i="6" s="1"/>
  <c r="T793" i="6"/>
  <c r="U793" i="6" s="1"/>
  <c r="T792" i="6"/>
  <c r="U792" i="6" s="1"/>
  <c r="T791" i="6"/>
  <c r="U791" i="6" s="1"/>
  <c r="T790" i="6"/>
  <c r="U790" i="6" s="1"/>
  <c r="T789" i="6"/>
  <c r="U789" i="6" s="1"/>
  <c r="T788" i="6"/>
  <c r="U788" i="6" s="1"/>
  <c r="T787" i="6"/>
  <c r="U787" i="6" s="1"/>
  <c r="T786" i="6"/>
  <c r="U786" i="6" s="1"/>
  <c r="T785" i="6"/>
  <c r="U785" i="6" s="1"/>
  <c r="T784" i="6"/>
  <c r="U784" i="6" s="1"/>
  <c r="T783" i="6"/>
  <c r="U783" i="6" s="1"/>
  <c r="T782" i="6"/>
  <c r="U782" i="6" s="1"/>
  <c r="T781" i="6"/>
  <c r="U781" i="6" s="1"/>
  <c r="T780" i="6"/>
  <c r="U780" i="6" s="1"/>
  <c r="T779" i="6"/>
  <c r="U779" i="6" s="1"/>
  <c r="T778" i="6"/>
  <c r="U778" i="6" s="1"/>
  <c r="T777" i="6"/>
  <c r="U777" i="6" s="1"/>
  <c r="T776" i="6"/>
  <c r="U776" i="6" s="1"/>
  <c r="T775" i="6"/>
  <c r="U775" i="6" s="1"/>
  <c r="T774" i="6"/>
  <c r="U774" i="6" s="1"/>
  <c r="T773" i="6"/>
  <c r="U773" i="6" s="1"/>
  <c r="T772" i="6"/>
  <c r="U772" i="6" s="1"/>
  <c r="T771" i="6"/>
  <c r="U771" i="6" s="1"/>
  <c r="T770" i="6"/>
  <c r="U770" i="6" s="1"/>
  <c r="T769" i="6"/>
  <c r="U769" i="6" s="1"/>
  <c r="T768" i="6"/>
  <c r="U768" i="6" s="1"/>
  <c r="T767" i="6"/>
  <c r="U767" i="6" s="1"/>
  <c r="T766" i="6"/>
  <c r="U766" i="6" s="1"/>
  <c r="T765" i="6"/>
  <c r="U765" i="6" s="1"/>
  <c r="T764" i="6"/>
  <c r="U764" i="6" s="1"/>
  <c r="T763" i="6"/>
  <c r="U763" i="6" s="1"/>
  <c r="T762" i="6"/>
  <c r="U762" i="6" s="1"/>
  <c r="T761" i="6"/>
  <c r="U761" i="6" s="1"/>
  <c r="T760" i="6"/>
  <c r="U760" i="6" s="1"/>
  <c r="T759" i="6"/>
  <c r="U759" i="6" s="1"/>
  <c r="T758" i="6"/>
  <c r="U758" i="6" s="1"/>
  <c r="T757" i="6"/>
  <c r="U757" i="6" s="1"/>
  <c r="T756" i="6"/>
  <c r="U756" i="6" s="1"/>
  <c r="T755" i="6"/>
  <c r="U755" i="6" s="1"/>
  <c r="T754" i="6"/>
  <c r="U754" i="6" s="1"/>
  <c r="T753" i="6"/>
  <c r="U753" i="6" s="1"/>
  <c r="T752" i="6"/>
  <c r="U752" i="6" s="1"/>
  <c r="T751" i="6"/>
  <c r="U751" i="6" s="1"/>
  <c r="T750" i="6"/>
  <c r="U750" i="6" s="1"/>
  <c r="T749" i="6"/>
  <c r="U749" i="6" s="1"/>
  <c r="T748" i="6"/>
  <c r="U748" i="6" s="1"/>
  <c r="T747" i="6"/>
  <c r="U747" i="6" s="1"/>
  <c r="T746" i="6"/>
  <c r="U746" i="6" s="1"/>
  <c r="T745" i="6"/>
  <c r="U745" i="6" s="1"/>
  <c r="T744" i="6"/>
  <c r="U744" i="6" s="1"/>
  <c r="T743" i="6"/>
  <c r="U743" i="6" s="1"/>
  <c r="T742" i="6"/>
  <c r="U742" i="6" s="1"/>
  <c r="T741" i="6"/>
  <c r="U741" i="6" s="1"/>
  <c r="T740" i="6"/>
  <c r="U740" i="6" s="1"/>
  <c r="T739" i="6"/>
  <c r="U739" i="6" s="1"/>
  <c r="T738" i="6"/>
  <c r="U738" i="6" s="1"/>
  <c r="T737" i="6"/>
  <c r="U737" i="6" s="1"/>
  <c r="T736" i="6"/>
  <c r="U736" i="6" s="1"/>
  <c r="T735" i="6"/>
  <c r="U735" i="6" s="1"/>
  <c r="T734" i="6"/>
  <c r="U734" i="6" s="1"/>
  <c r="T733" i="6"/>
  <c r="U733" i="6" s="1"/>
  <c r="T732" i="6"/>
  <c r="U732" i="6" s="1"/>
  <c r="T731" i="6"/>
  <c r="U731" i="6" s="1"/>
  <c r="T730" i="6"/>
  <c r="U730" i="6" s="1"/>
  <c r="T729" i="6"/>
  <c r="U729" i="6" s="1"/>
  <c r="T728" i="6"/>
  <c r="U728" i="6" s="1"/>
  <c r="T727" i="6"/>
  <c r="U727" i="6" s="1"/>
  <c r="T726" i="6"/>
  <c r="U726" i="6" s="1"/>
  <c r="T725" i="6"/>
  <c r="U725" i="6" s="1"/>
  <c r="T724" i="6"/>
  <c r="U724" i="6" s="1"/>
  <c r="T723" i="6"/>
  <c r="U723" i="6" s="1"/>
  <c r="T722" i="6"/>
  <c r="U722" i="6" s="1"/>
  <c r="T721" i="6"/>
  <c r="U721" i="6" s="1"/>
  <c r="T720" i="6"/>
  <c r="U720" i="6" s="1"/>
  <c r="T719" i="6"/>
  <c r="U719" i="6" s="1"/>
  <c r="T718" i="6"/>
  <c r="U718" i="6" s="1"/>
  <c r="T717" i="6"/>
  <c r="U717" i="6" s="1"/>
  <c r="T716" i="6"/>
  <c r="U716" i="6" s="1"/>
  <c r="T715" i="6"/>
  <c r="U715" i="6" s="1"/>
  <c r="T714" i="6"/>
  <c r="U714" i="6" s="1"/>
  <c r="T713" i="6"/>
  <c r="U713" i="6" s="1"/>
  <c r="T712" i="6"/>
  <c r="U712" i="6" s="1"/>
  <c r="T711" i="6"/>
  <c r="U711" i="6" s="1"/>
  <c r="T710" i="6"/>
  <c r="U710" i="6" s="1"/>
  <c r="T709" i="6"/>
  <c r="U709" i="6" s="1"/>
  <c r="T708" i="6"/>
  <c r="U708" i="6" s="1"/>
  <c r="T707" i="6"/>
  <c r="U707" i="6" s="1"/>
  <c r="T706" i="6"/>
  <c r="U706" i="6" s="1"/>
  <c r="T705" i="6"/>
  <c r="U705" i="6" s="1"/>
  <c r="T704" i="6"/>
  <c r="U704" i="6" s="1"/>
  <c r="T703" i="6"/>
  <c r="U703" i="6" s="1"/>
  <c r="T702" i="6"/>
  <c r="U702" i="6" s="1"/>
  <c r="T701" i="6"/>
  <c r="U701" i="6" s="1"/>
  <c r="T700" i="6"/>
  <c r="U700" i="6" s="1"/>
  <c r="T699" i="6"/>
  <c r="U699" i="6" s="1"/>
  <c r="T698" i="6"/>
  <c r="U698" i="6" s="1"/>
  <c r="T697" i="6"/>
  <c r="U697" i="6" s="1"/>
  <c r="T696" i="6"/>
  <c r="U696" i="6" s="1"/>
  <c r="T695" i="6"/>
  <c r="U695" i="6" s="1"/>
  <c r="T694" i="6"/>
  <c r="U694" i="6" s="1"/>
  <c r="T693" i="6"/>
  <c r="U693" i="6" s="1"/>
  <c r="T692" i="6"/>
  <c r="U692" i="6" s="1"/>
  <c r="T691" i="6"/>
  <c r="U691" i="6" s="1"/>
  <c r="T690" i="6"/>
  <c r="U690" i="6" s="1"/>
  <c r="T689" i="6"/>
  <c r="U689" i="6" s="1"/>
  <c r="T688" i="6"/>
  <c r="U688" i="6" s="1"/>
  <c r="T687" i="6"/>
  <c r="U687" i="6" s="1"/>
  <c r="T686" i="6"/>
  <c r="U686" i="6" s="1"/>
  <c r="T685" i="6"/>
  <c r="U685" i="6" s="1"/>
  <c r="T684" i="6"/>
  <c r="U684" i="6" s="1"/>
  <c r="T683" i="6"/>
  <c r="U683" i="6" s="1"/>
  <c r="T682" i="6"/>
  <c r="U682" i="6" s="1"/>
  <c r="T681" i="6"/>
  <c r="U681" i="6" s="1"/>
  <c r="T680" i="6"/>
  <c r="U680" i="6" s="1"/>
  <c r="T679" i="6"/>
  <c r="U679" i="6" s="1"/>
  <c r="T678" i="6"/>
  <c r="U678" i="6" s="1"/>
  <c r="T677" i="6"/>
  <c r="U677" i="6" s="1"/>
  <c r="T676" i="6"/>
  <c r="U676" i="6" s="1"/>
  <c r="T675" i="6"/>
  <c r="U675" i="6" s="1"/>
  <c r="T674" i="6"/>
  <c r="U674" i="6" s="1"/>
  <c r="T673" i="6"/>
  <c r="U673" i="6" s="1"/>
  <c r="T672" i="6"/>
  <c r="U672" i="6" s="1"/>
  <c r="T671" i="6"/>
  <c r="U671" i="6" s="1"/>
  <c r="T670" i="6"/>
  <c r="U670" i="6" s="1"/>
  <c r="T669" i="6"/>
  <c r="U669" i="6" s="1"/>
  <c r="T668" i="6"/>
  <c r="U668" i="6" s="1"/>
  <c r="T667" i="6"/>
  <c r="U667" i="6" s="1"/>
  <c r="T666" i="6"/>
  <c r="U666" i="6" s="1"/>
  <c r="T665" i="6"/>
  <c r="U665" i="6" s="1"/>
  <c r="T664" i="6"/>
  <c r="U664" i="6" s="1"/>
  <c r="T663" i="6"/>
  <c r="U663" i="6" s="1"/>
  <c r="T662" i="6"/>
  <c r="U662" i="6" s="1"/>
  <c r="T661" i="6"/>
  <c r="U661" i="6" s="1"/>
  <c r="T660" i="6"/>
  <c r="U660" i="6" s="1"/>
  <c r="T659" i="6"/>
  <c r="U659" i="6" s="1"/>
  <c r="T658" i="6"/>
  <c r="U658" i="6" s="1"/>
  <c r="T657" i="6"/>
  <c r="U657" i="6" s="1"/>
  <c r="T656" i="6"/>
  <c r="U656" i="6" s="1"/>
  <c r="T655" i="6"/>
  <c r="U655" i="6" s="1"/>
  <c r="T654" i="6"/>
  <c r="U654" i="6" s="1"/>
  <c r="T653" i="6"/>
  <c r="U653" i="6" s="1"/>
  <c r="T652" i="6"/>
  <c r="U652" i="6" s="1"/>
  <c r="T651" i="6"/>
  <c r="U651" i="6" s="1"/>
  <c r="T650" i="6"/>
  <c r="U650" i="6" s="1"/>
  <c r="T649" i="6"/>
  <c r="U649" i="6" s="1"/>
  <c r="T648" i="6"/>
  <c r="U648" i="6" s="1"/>
  <c r="T647" i="6"/>
  <c r="U647" i="6" s="1"/>
  <c r="T646" i="6"/>
  <c r="U646" i="6" s="1"/>
  <c r="T645" i="6"/>
  <c r="U645" i="6" s="1"/>
  <c r="T644" i="6"/>
  <c r="U644" i="6" s="1"/>
  <c r="T643" i="6"/>
  <c r="U643" i="6" s="1"/>
  <c r="T642" i="6"/>
  <c r="U642" i="6" s="1"/>
  <c r="T641" i="6"/>
  <c r="U641" i="6" s="1"/>
  <c r="T640" i="6"/>
  <c r="U640" i="6" s="1"/>
  <c r="T639" i="6"/>
  <c r="U639" i="6" s="1"/>
  <c r="T638" i="6"/>
  <c r="U638" i="6" s="1"/>
  <c r="T637" i="6"/>
  <c r="U637" i="6" s="1"/>
  <c r="T636" i="6"/>
  <c r="U636" i="6" s="1"/>
  <c r="T635" i="6"/>
  <c r="U635" i="6" s="1"/>
  <c r="T634" i="6"/>
  <c r="U634" i="6" s="1"/>
  <c r="T633" i="6"/>
  <c r="U633" i="6" s="1"/>
  <c r="T632" i="6"/>
  <c r="U632" i="6" s="1"/>
  <c r="T631" i="6"/>
  <c r="U631" i="6" s="1"/>
  <c r="T630" i="6"/>
  <c r="U630" i="6" s="1"/>
  <c r="T629" i="6"/>
  <c r="U629" i="6" s="1"/>
  <c r="T628" i="6"/>
  <c r="U628" i="6" s="1"/>
  <c r="T627" i="6"/>
  <c r="U627" i="6" s="1"/>
  <c r="T626" i="6"/>
  <c r="U626" i="6" s="1"/>
  <c r="T625" i="6"/>
  <c r="U625" i="6" s="1"/>
  <c r="T624" i="6"/>
  <c r="U624" i="6" s="1"/>
  <c r="T623" i="6"/>
  <c r="U623" i="6" s="1"/>
  <c r="T622" i="6"/>
  <c r="U622" i="6" s="1"/>
  <c r="T621" i="6"/>
  <c r="U621" i="6" s="1"/>
  <c r="T620" i="6"/>
  <c r="U620" i="6" s="1"/>
  <c r="T619" i="6"/>
  <c r="U619" i="6" s="1"/>
  <c r="T618" i="6"/>
  <c r="U618" i="6" s="1"/>
  <c r="T617" i="6"/>
  <c r="U617" i="6" s="1"/>
  <c r="T616" i="6"/>
  <c r="U616" i="6" s="1"/>
  <c r="T615" i="6"/>
  <c r="U615" i="6" s="1"/>
  <c r="T614" i="6"/>
  <c r="U614" i="6" s="1"/>
  <c r="T613" i="6"/>
  <c r="U613" i="6" s="1"/>
  <c r="T612" i="6"/>
  <c r="U612" i="6" s="1"/>
  <c r="T611" i="6"/>
  <c r="U611" i="6" s="1"/>
  <c r="T610" i="6"/>
  <c r="U610" i="6" s="1"/>
  <c r="T609" i="6"/>
  <c r="U609" i="6" s="1"/>
  <c r="T608" i="6"/>
  <c r="U608" i="6" s="1"/>
  <c r="T607" i="6"/>
  <c r="U607" i="6" s="1"/>
  <c r="T606" i="6"/>
  <c r="U606" i="6" s="1"/>
  <c r="T605" i="6"/>
  <c r="U605" i="6" s="1"/>
  <c r="T604" i="6"/>
  <c r="U604" i="6" s="1"/>
  <c r="T603" i="6"/>
  <c r="U603" i="6" s="1"/>
  <c r="T602" i="6"/>
  <c r="U602" i="6" s="1"/>
  <c r="T601" i="6"/>
  <c r="U601" i="6" s="1"/>
  <c r="T600" i="6"/>
  <c r="U600" i="6" s="1"/>
  <c r="T599" i="6"/>
  <c r="U599" i="6" s="1"/>
  <c r="T598" i="6"/>
  <c r="U598" i="6" s="1"/>
  <c r="T597" i="6"/>
  <c r="U597" i="6" s="1"/>
  <c r="T596" i="6"/>
  <c r="U596" i="6" s="1"/>
  <c r="T595" i="6"/>
  <c r="U595" i="6" s="1"/>
  <c r="T594" i="6"/>
  <c r="U594" i="6" s="1"/>
  <c r="T593" i="6"/>
  <c r="U593" i="6" s="1"/>
  <c r="T592" i="6"/>
  <c r="U592" i="6" s="1"/>
  <c r="T591" i="6"/>
  <c r="U591" i="6" s="1"/>
  <c r="T590" i="6"/>
  <c r="U590" i="6" s="1"/>
  <c r="T589" i="6"/>
  <c r="U589" i="6" s="1"/>
  <c r="T588" i="6"/>
  <c r="U588" i="6" s="1"/>
  <c r="T587" i="6"/>
  <c r="U587" i="6" s="1"/>
  <c r="T586" i="6"/>
  <c r="U586" i="6" s="1"/>
  <c r="T585" i="6"/>
  <c r="U585" i="6" s="1"/>
  <c r="T584" i="6"/>
  <c r="U584" i="6" s="1"/>
  <c r="T583" i="6"/>
  <c r="U583" i="6" s="1"/>
  <c r="T582" i="6"/>
  <c r="U582" i="6" s="1"/>
  <c r="T581" i="6"/>
  <c r="U581" i="6" s="1"/>
  <c r="T580" i="6"/>
  <c r="U580" i="6" s="1"/>
  <c r="T579" i="6"/>
  <c r="U579" i="6" s="1"/>
  <c r="T578" i="6"/>
  <c r="U578" i="6" s="1"/>
  <c r="T577" i="6"/>
  <c r="U577" i="6" s="1"/>
  <c r="T576" i="6"/>
  <c r="U576" i="6" s="1"/>
  <c r="T575" i="6"/>
  <c r="U575" i="6" s="1"/>
  <c r="T574" i="6"/>
  <c r="U574" i="6" s="1"/>
  <c r="T573" i="6"/>
  <c r="U573" i="6" s="1"/>
  <c r="T572" i="6"/>
  <c r="U572" i="6" s="1"/>
  <c r="T571" i="6"/>
  <c r="U571" i="6" s="1"/>
  <c r="T570" i="6"/>
  <c r="U570" i="6" s="1"/>
  <c r="T569" i="6"/>
  <c r="U569" i="6" s="1"/>
  <c r="T568" i="6"/>
  <c r="U568" i="6" s="1"/>
  <c r="T567" i="6"/>
  <c r="U567" i="6" s="1"/>
  <c r="T566" i="6"/>
  <c r="U566" i="6" s="1"/>
  <c r="T565" i="6"/>
  <c r="U565" i="6" s="1"/>
  <c r="T564" i="6"/>
  <c r="U564" i="6" s="1"/>
  <c r="T563" i="6"/>
  <c r="U563" i="6" s="1"/>
  <c r="T562" i="6"/>
  <c r="U562" i="6" s="1"/>
  <c r="T561" i="6"/>
  <c r="U561" i="6" s="1"/>
  <c r="T560" i="6"/>
  <c r="U560" i="6" s="1"/>
  <c r="T559" i="6"/>
  <c r="U559" i="6" s="1"/>
  <c r="T558" i="6"/>
  <c r="U558" i="6" s="1"/>
  <c r="T557" i="6"/>
  <c r="U557" i="6" s="1"/>
  <c r="T556" i="6"/>
  <c r="U556" i="6" s="1"/>
  <c r="T555" i="6"/>
  <c r="U555" i="6" s="1"/>
  <c r="T554" i="6"/>
  <c r="U554" i="6" s="1"/>
  <c r="T553" i="6"/>
  <c r="U553" i="6" s="1"/>
  <c r="T552" i="6"/>
  <c r="U552" i="6" s="1"/>
  <c r="T551" i="6"/>
  <c r="U551" i="6" s="1"/>
  <c r="T550" i="6"/>
  <c r="U550" i="6" s="1"/>
  <c r="T549" i="6"/>
  <c r="U549" i="6" s="1"/>
  <c r="T548" i="6"/>
  <c r="U548" i="6" s="1"/>
  <c r="T547" i="6"/>
  <c r="U547" i="6" s="1"/>
  <c r="T546" i="6"/>
  <c r="U546" i="6" s="1"/>
  <c r="T545" i="6"/>
  <c r="U545" i="6" s="1"/>
  <c r="T544" i="6"/>
  <c r="U544" i="6" s="1"/>
  <c r="T543" i="6"/>
  <c r="U543" i="6" s="1"/>
  <c r="T542" i="6"/>
  <c r="U542" i="6" s="1"/>
  <c r="T541" i="6"/>
  <c r="U541" i="6" s="1"/>
  <c r="T540" i="6"/>
  <c r="U540" i="6" s="1"/>
  <c r="T539" i="6"/>
  <c r="U539" i="6" s="1"/>
  <c r="T538" i="6"/>
  <c r="U538" i="6" s="1"/>
  <c r="T537" i="6"/>
  <c r="U537" i="6" s="1"/>
  <c r="T536" i="6"/>
  <c r="U536" i="6" s="1"/>
  <c r="T535" i="6"/>
  <c r="U535" i="6" s="1"/>
  <c r="T534" i="6"/>
  <c r="U534" i="6" s="1"/>
  <c r="T533" i="6"/>
  <c r="U533" i="6" s="1"/>
  <c r="T532" i="6"/>
  <c r="U532" i="6" s="1"/>
  <c r="T531" i="6"/>
  <c r="U531" i="6" s="1"/>
  <c r="T530" i="6"/>
  <c r="U530" i="6" s="1"/>
  <c r="T529" i="6"/>
  <c r="U529" i="6" s="1"/>
  <c r="T528" i="6"/>
  <c r="U528" i="6" s="1"/>
  <c r="T527" i="6"/>
  <c r="U527" i="6" s="1"/>
  <c r="T526" i="6"/>
  <c r="U526" i="6" s="1"/>
  <c r="T525" i="6"/>
  <c r="U525" i="6" s="1"/>
  <c r="T524" i="6"/>
  <c r="U524" i="6" s="1"/>
  <c r="T523" i="6"/>
  <c r="U523" i="6" s="1"/>
  <c r="T522" i="6"/>
  <c r="U522" i="6" s="1"/>
  <c r="T521" i="6"/>
  <c r="U521" i="6" s="1"/>
  <c r="T520" i="6"/>
  <c r="U520" i="6" s="1"/>
  <c r="T519" i="6"/>
  <c r="U519" i="6" s="1"/>
  <c r="T518" i="6"/>
  <c r="U518" i="6" s="1"/>
  <c r="T517" i="6"/>
  <c r="U517" i="6" s="1"/>
  <c r="T516" i="6"/>
  <c r="U516" i="6" s="1"/>
  <c r="T515" i="6"/>
  <c r="U515" i="6" s="1"/>
  <c r="T514" i="6"/>
  <c r="U514" i="6" s="1"/>
  <c r="T513" i="6"/>
  <c r="U513" i="6" s="1"/>
  <c r="T512" i="6"/>
  <c r="U512" i="6" s="1"/>
  <c r="T511" i="6"/>
  <c r="U511" i="6" s="1"/>
  <c r="T510" i="6"/>
  <c r="U510" i="6" s="1"/>
  <c r="T509" i="6"/>
  <c r="U509" i="6" s="1"/>
  <c r="T508" i="6"/>
  <c r="U508" i="6" s="1"/>
  <c r="T507" i="6"/>
  <c r="U507" i="6" s="1"/>
  <c r="T506" i="6"/>
  <c r="U506" i="6" s="1"/>
  <c r="T505" i="6"/>
  <c r="U505" i="6" s="1"/>
  <c r="T504" i="6"/>
  <c r="U504" i="6" s="1"/>
  <c r="T503" i="6"/>
  <c r="U503" i="6" s="1"/>
  <c r="T502" i="6"/>
  <c r="U502" i="6" s="1"/>
  <c r="T501" i="6"/>
  <c r="U501" i="6" s="1"/>
  <c r="T500" i="6"/>
  <c r="U500" i="6" s="1"/>
  <c r="T499" i="6"/>
  <c r="U499" i="6" s="1"/>
  <c r="T498" i="6"/>
  <c r="U498" i="6" s="1"/>
  <c r="T497" i="6"/>
  <c r="U497" i="6" s="1"/>
  <c r="T496" i="6"/>
  <c r="U496" i="6" s="1"/>
  <c r="T495" i="6"/>
  <c r="U495" i="6" s="1"/>
  <c r="T494" i="6"/>
  <c r="U494" i="6" s="1"/>
  <c r="T493" i="6"/>
  <c r="U493" i="6" s="1"/>
  <c r="T492" i="6"/>
  <c r="U492" i="6" s="1"/>
  <c r="T491" i="6"/>
  <c r="U491" i="6" s="1"/>
  <c r="T490" i="6"/>
  <c r="U490" i="6" s="1"/>
  <c r="T489" i="6"/>
  <c r="U489" i="6" s="1"/>
  <c r="T488" i="6"/>
  <c r="U488" i="6" s="1"/>
  <c r="T487" i="6"/>
  <c r="U487" i="6" s="1"/>
  <c r="T486" i="6"/>
  <c r="U486" i="6" s="1"/>
  <c r="T485" i="6"/>
  <c r="U485" i="6" s="1"/>
  <c r="T484" i="6"/>
  <c r="U484" i="6" s="1"/>
  <c r="T483" i="6"/>
  <c r="U483" i="6" s="1"/>
  <c r="T482" i="6"/>
  <c r="U482" i="6" s="1"/>
  <c r="T481" i="6"/>
  <c r="U481" i="6" s="1"/>
  <c r="T480" i="6"/>
  <c r="U480" i="6" s="1"/>
  <c r="T479" i="6"/>
  <c r="U479" i="6" s="1"/>
  <c r="T478" i="6"/>
  <c r="U478" i="6" s="1"/>
  <c r="T477" i="6"/>
  <c r="U477" i="6" s="1"/>
  <c r="T476" i="6"/>
  <c r="U476" i="6" s="1"/>
  <c r="T475" i="6"/>
  <c r="U475" i="6" s="1"/>
  <c r="T474" i="6"/>
  <c r="U474" i="6" s="1"/>
  <c r="T473" i="6"/>
  <c r="U473" i="6" s="1"/>
  <c r="T472" i="6"/>
  <c r="U472" i="6" s="1"/>
  <c r="T471" i="6"/>
  <c r="U471" i="6" s="1"/>
  <c r="T470" i="6"/>
  <c r="U470" i="6" s="1"/>
  <c r="T469" i="6"/>
  <c r="U469" i="6" s="1"/>
  <c r="T468" i="6"/>
  <c r="U468" i="6" s="1"/>
  <c r="T467" i="6"/>
  <c r="U467" i="6" s="1"/>
  <c r="T466" i="6"/>
  <c r="U466" i="6" s="1"/>
  <c r="T465" i="6"/>
  <c r="U465" i="6" s="1"/>
  <c r="T464" i="6"/>
  <c r="U464" i="6" s="1"/>
  <c r="T463" i="6"/>
  <c r="U463" i="6" s="1"/>
  <c r="T462" i="6"/>
  <c r="U462" i="6" s="1"/>
  <c r="T461" i="6"/>
  <c r="U461" i="6" s="1"/>
  <c r="T460" i="6"/>
  <c r="U460" i="6" s="1"/>
  <c r="T459" i="6"/>
  <c r="U459" i="6" s="1"/>
  <c r="T458" i="6"/>
  <c r="U458" i="6" s="1"/>
  <c r="T457" i="6"/>
  <c r="U457" i="6" s="1"/>
  <c r="T456" i="6"/>
  <c r="U456" i="6" s="1"/>
  <c r="T455" i="6"/>
  <c r="U455" i="6" s="1"/>
  <c r="T454" i="6"/>
  <c r="U454" i="6" s="1"/>
  <c r="T453" i="6"/>
  <c r="U453" i="6" s="1"/>
  <c r="T452" i="6"/>
  <c r="U452" i="6" s="1"/>
  <c r="T451" i="6"/>
  <c r="U451" i="6" s="1"/>
  <c r="T450" i="6"/>
  <c r="U450" i="6" s="1"/>
  <c r="T449" i="6"/>
  <c r="U449" i="6" s="1"/>
  <c r="T448" i="6"/>
  <c r="U448" i="6" s="1"/>
  <c r="T447" i="6"/>
  <c r="U447" i="6" s="1"/>
  <c r="T446" i="6"/>
  <c r="U446" i="6" s="1"/>
  <c r="T445" i="6"/>
  <c r="U445" i="6" s="1"/>
  <c r="T444" i="6"/>
  <c r="U444" i="6" s="1"/>
  <c r="T443" i="6"/>
  <c r="U443" i="6" s="1"/>
  <c r="T442" i="6"/>
  <c r="U442" i="6" s="1"/>
  <c r="T441" i="6"/>
  <c r="U441" i="6" s="1"/>
  <c r="T440" i="6"/>
  <c r="U440" i="6" s="1"/>
  <c r="T439" i="6"/>
  <c r="U439" i="6" s="1"/>
  <c r="T438" i="6"/>
  <c r="U438" i="6" s="1"/>
  <c r="T437" i="6"/>
  <c r="U437" i="6" s="1"/>
  <c r="T436" i="6"/>
  <c r="U436" i="6" s="1"/>
  <c r="T435" i="6"/>
  <c r="U435" i="6" s="1"/>
  <c r="T434" i="6"/>
  <c r="U434" i="6" s="1"/>
  <c r="T433" i="6"/>
  <c r="U433" i="6" s="1"/>
  <c r="T432" i="6"/>
  <c r="U432" i="6" s="1"/>
  <c r="T431" i="6"/>
  <c r="U431" i="6" s="1"/>
  <c r="T430" i="6"/>
  <c r="U430" i="6" s="1"/>
  <c r="T429" i="6"/>
  <c r="U429" i="6" s="1"/>
  <c r="T428" i="6"/>
  <c r="U428" i="6" s="1"/>
  <c r="T427" i="6"/>
  <c r="U427" i="6" s="1"/>
  <c r="T426" i="6"/>
  <c r="U426" i="6" s="1"/>
  <c r="T425" i="6"/>
  <c r="U425" i="6" s="1"/>
  <c r="T424" i="6"/>
  <c r="U424" i="6" s="1"/>
  <c r="T423" i="6"/>
  <c r="U423" i="6" s="1"/>
  <c r="T422" i="6"/>
  <c r="U422" i="6" s="1"/>
  <c r="T421" i="6"/>
  <c r="U421" i="6" s="1"/>
  <c r="T420" i="6"/>
  <c r="U420" i="6" s="1"/>
  <c r="T419" i="6"/>
  <c r="U419" i="6" s="1"/>
  <c r="T418" i="6"/>
  <c r="U418" i="6" s="1"/>
  <c r="T417" i="6"/>
  <c r="U417" i="6" s="1"/>
  <c r="T416" i="6"/>
  <c r="U416" i="6" s="1"/>
  <c r="T415" i="6"/>
  <c r="U415" i="6" s="1"/>
  <c r="T414" i="6"/>
  <c r="U414" i="6" s="1"/>
  <c r="T413" i="6"/>
  <c r="U413" i="6" s="1"/>
  <c r="T412" i="6"/>
  <c r="U412" i="6" s="1"/>
  <c r="T411" i="6"/>
  <c r="U411" i="6" s="1"/>
  <c r="T410" i="6"/>
  <c r="U410" i="6" s="1"/>
  <c r="T409" i="6"/>
  <c r="U409" i="6" s="1"/>
  <c r="T408" i="6"/>
  <c r="U408" i="6" s="1"/>
  <c r="T407" i="6"/>
  <c r="U407" i="6" s="1"/>
  <c r="T406" i="6"/>
  <c r="U406" i="6" s="1"/>
  <c r="T405" i="6"/>
  <c r="U405" i="6" s="1"/>
  <c r="T404" i="6"/>
  <c r="U404" i="6" s="1"/>
  <c r="T403" i="6"/>
  <c r="U403" i="6" s="1"/>
  <c r="T402" i="6"/>
  <c r="U402" i="6" s="1"/>
  <c r="T401" i="6"/>
  <c r="U401" i="6" s="1"/>
  <c r="T400" i="6"/>
  <c r="U400" i="6" s="1"/>
  <c r="T399" i="6"/>
  <c r="U399" i="6" s="1"/>
  <c r="T398" i="6"/>
  <c r="U398" i="6" s="1"/>
  <c r="T397" i="6"/>
  <c r="U397" i="6" s="1"/>
  <c r="T396" i="6"/>
  <c r="U396" i="6" s="1"/>
  <c r="T395" i="6"/>
  <c r="U395" i="6" s="1"/>
  <c r="T394" i="6"/>
  <c r="U394" i="6" s="1"/>
  <c r="T393" i="6"/>
  <c r="U393" i="6" s="1"/>
  <c r="T392" i="6"/>
  <c r="U392" i="6" s="1"/>
  <c r="T391" i="6"/>
  <c r="U391" i="6" s="1"/>
  <c r="T390" i="6"/>
  <c r="U390" i="6" s="1"/>
  <c r="T389" i="6"/>
  <c r="U389" i="6" s="1"/>
  <c r="T388" i="6"/>
  <c r="U388" i="6" s="1"/>
  <c r="T387" i="6"/>
  <c r="U387" i="6" s="1"/>
  <c r="T386" i="6"/>
  <c r="U386" i="6" s="1"/>
  <c r="T385" i="6"/>
  <c r="U385" i="6" s="1"/>
  <c r="T384" i="6"/>
  <c r="U384" i="6" s="1"/>
  <c r="T383" i="6"/>
  <c r="U383" i="6" s="1"/>
  <c r="T382" i="6"/>
  <c r="U382" i="6" s="1"/>
  <c r="T381" i="6"/>
  <c r="U381" i="6" s="1"/>
  <c r="T380" i="6"/>
  <c r="U380" i="6" s="1"/>
  <c r="T379" i="6"/>
  <c r="U379" i="6" s="1"/>
  <c r="T378" i="6"/>
  <c r="U378" i="6" s="1"/>
  <c r="T377" i="6"/>
  <c r="U377" i="6" s="1"/>
  <c r="T376" i="6"/>
  <c r="U376" i="6" s="1"/>
  <c r="T375" i="6"/>
  <c r="U375" i="6" s="1"/>
  <c r="T374" i="6"/>
  <c r="U374" i="6" s="1"/>
  <c r="T373" i="6"/>
  <c r="U373" i="6" s="1"/>
  <c r="T372" i="6"/>
  <c r="U372" i="6" s="1"/>
  <c r="T371" i="6"/>
  <c r="U371" i="6" s="1"/>
  <c r="T370" i="6"/>
  <c r="U370" i="6" s="1"/>
  <c r="T369" i="6"/>
  <c r="U369" i="6" s="1"/>
  <c r="T368" i="6"/>
  <c r="U368" i="6" s="1"/>
  <c r="T367" i="6"/>
  <c r="U367" i="6" s="1"/>
  <c r="T366" i="6"/>
  <c r="U366" i="6" s="1"/>
  <c r="T365" i="6"/>
  <c r="U365" i="6" s="1"/>
  <c r="T364" i="6"/>
  <c r="U364" i="6" s="1"/>
  <c r="T363" i="6"/>
  <c r="U363" i="6" s="1"/>
  <c r="T362" i="6"/>
  <c r="U362" i="6" s="1"/>
  <c r="T361" i="6"/>
  <c r="U361" i="6" s="1"/>
  <c r="T360" i="6"/>
  <c r="U360" i="6" s="1"/>
  <c r="T359" i="6"/>
  <c r="U359" i="6" s="1"/>
  <c r="T358" i="6"/>
  <c r="U358" i="6" s="1"/>
  <c r="T357" i="6"/>
  <c r="U357" i="6" s="1"/>
  <c r="T356" i="6"/>
  <c r="U356" i="6" s="1"/>
  <c r="T355" i="6"/>
  <c r="U355" i="6" s="1"/>
  <c r="T354" i="6"/>
  <c r="U354" i="6" s="1"/>
  <c r="T353" i="6"/>
  <c r="U353" i="6" s="1"/>
  <c r="T352" i="6"/>
  <c r="U352" i="6" s="1"/>
  <c r="T351" i="6"/>
  <c r="U351" i="6" s="1"/>
  <c r="T350" i="6"/>
  <c r="U350" i="6" s="1"/>
  <c r="T349" i="6"/>
  <c r="U349" i="6" s="1"/>
  <c r="T348" i="6"/>
  <c r="U348" i="6" s="1"/>
  <c r="T347" i="6"/>
  <c r="U347" i="6" s="1"/>
  <c r="T346" i="6"/>
  <c r="U346" i="6" s="1"/>
  <c r="T345" i="6"/>
  <c r="U345" i="6" s="1"/>
  <c r="T344" i="6"/>
  <c r="U344" i="6" s="1"/>
  <c r="T343" i="6"/>
  <c r="U343" i="6" s="1"/>
  <c r="T342" i="6"/>
  <c r="U342" i="6" s="1"/>
  <c r="T341" i="6"/>
  <c r="U341" i="6" s="1"/>
  <c r="T340" i="6"/>
  <c r="U340" i="6" s="1"/>
  <c r="T339" i="6"/>
  <c r="U339" i="6" s="1"/>
  <c r="T338" i="6"/>
  <c r="U338" i="6" s="1"/>
  <c r="T337" i="6"/>
  <c r="U337" i="6" s="1"/>
  <c r="T336" i="6"/>
  <c r="U336" i="6" s="1"/>
  <c r="T335" i="6"/>
  <c r="U335" i="6" s="1"/>
  <c r="T334" i="6"/>
  <c r="U334" i="6" s="1"/>
  <c r="T333" i="6"/>
  <c r="U333" i="6" s="1"/>
  <c r="T332" i="6"/>
  <c r="U332" i="6" s="1"/>
  <c r="T331" i="6"/>
  <c r="U331" i="6" s="1"/>
  <c r="T330" i="6"/>
  <c r="U330" i="6" s="1"/>
  <c r="T329" i="6"/>
  <c r="U329" i="6" s="1"/>
  <c r="T328" i="6"/>
  <c r="U328" i="6" s="1"/>
  <c r="T327" i="6"/>
  <c r="U327" i="6" s="1"/>
  <c r="T326" i="6"/>
  <c r="U326" i="6" s="1"/>
  <c r="T325" i="6"/>
  <c r="U325" i="6" s="1"/>
  <c r="T324" i="6"/>
  <c r="U324" i="6" s="1"/>
  <c r="T323" i="6"/>
  <c r="U323" i="6" s="1"/>
  <c r="T322" i="6"/>
  <c r="U322" i="6" s="1"/>
  <c r="T321" i="6"/>
  <c r="U321" i="6" s="1"/>
  <c r="T320" i="6"/>
  <c r="U320" i="6" s="1"/>
  <c r="T319" i="6"/>
  <c r="U319" i="6" s="1"/>
  <c r="T318" i="6"/>
  <c r="U318" i="6" s="1"/>
  <c r="T317" i="6"/>
  <c r="U317" i="6" s="1"/>
  <c r="T316" i="6"/>
  <c r="U316" i="6" s="1"/>
  <c r="T315" i="6"/>
  <c r="U315" i="6" s="1"/>
  <c r="T314" i="6"/>
  <c r="U314" i="6" s="1"/>
  <c r="T313" i="6"/>
  <c r="U313" i="6" s="1"/>
  <c r="T312" i="6"/>
  <c r="U312" i="6" s="1"/>
  <c r="T311" i="6"/>
  <c r="U311" i="6" s="1"/>
  <c r="T310" i="6"/>
  <c r="U310" i="6" s="1"/>
  <c r="T309" i="6"/>
  <c r="U309" i="6" s="1"/>
  <c r="T308" i="6"/>
  <c r="U308" i="6" s="1"/>
  <c r="T307" i="6"/>
  <c r="U307" i="6" s="1"/>
  <c r="T306" i="6"/>
  <c r="U306" i="6" s="1"/>
  <c r="T305" i="6"/>
  <c r="U305" i="6" s="1"/>
  <c r="T304" i="6"/>
  <c r="U304" i="6" s="1"/>
  <c r="T303" i="6"/>
  <c r="U303" i="6" s="1"/>
  <c r="T302" i="6"/>
  <c r="U302" i="6" s="1"/>
  <c r="T301" i="6"/>
  <c r="U301" i="6" s="1"/>
  <c r="T300" i="6"/>
  <c r="U300" i="6" s="1"/>
  <c r="T299" i="6"/>
  <c r="U299" i="6" s="1"/>
  <c r="T298" i="6"/>
  <c r="U298" i="6" s="1"/>
  <c r="T297" i="6"/>
  <c r="U297" i="6" s="1"/>
  <c r="T296" i="6"/>
  <c r="U296" i="6" s="1"/>
  <c r="T295" i="6"/>
  <c r="U295" i="6" s="1"/>
  <c r="T294" i="6"/>
  <c r="U294" i="6" s="1"/>
  <c r="T293" i="6"/>
  <c r="U293" i="6" s="1"/>
  <c r="T292" i="6"/>
  <c r="U292" i="6" s="1"/>
  <c r="T291" i="6"/>
  <c r="U291" i="6" s="1"/>
  <c r="T290" i="6"/>
  <c r="U290" i="6" s="1"/>
  <c r="T289" i="6"/>
  <c r="U289" i="6" s="1"/>
  <c r="T288" i="6"/>
  <c r="U288" i="6" s="1"/>
  <c r="T287" i="6"/>
  <c r="U287" i="6" s="1"/>
  <c r="T286" i="6"/>
  <c r="U286" i="6" s="1"/>
  <c r="T285" i="6"/>
  <c r="U285" i="6" s="1"/>
  <c r="T284" i="6"/>
  <c r="U284" i="6" s="1"/>
  <c r="T283" i="6"/>
  <c r="U283" i="6" s="1"/>
  <c r="T282" i="6"/>
  <c r="U282" i="6" s="1"/>
  <c r="T281" i="6"/>
  <c r="U281" i="6" s="1"/>
  <c r="T280" i="6"/>
  <c r="U280" i="6" s="1"/>
  <c r="T279" i="6"/>
  <c r="U279" i="6" s="1"/>
  <c r="T278" i="6"/>
  <c r="U278" i="6" s="1"/>
  <c r="T277" i="6"/>
  <c r="U277" i="6" s="1"/>
  <c r="T276" i="6"/>
  <c r="U276" i="6" s="1"/>
  <c r="T275" i="6"/>
  <c r="U275" i="6" s="1"/>
  <c r="T274" i="6"/>
  <c r="U274" i="6" s="1"/>
  <c r="T273" i="6"/>
  <c r="U273" i="6" s="1"/>
  <c r="T272" i="6"/>
  <c r="U272" i="6" s="1"/>
  <c r="T271" i="6"/>
  <c r="U271" i="6" s="1"/>
  <c r="T270" i="6"/>
  <c r="U270" i="6" s="1"/>
  <c r="T269" i="6"/>
  <c r="U269" i="6" s="1"/>
  <c r="T268" i="6"/>
  <c r="U268" i="6" s="1"/>
  <c r="T267" i="6"/>
  <c r="U267" i="6" s="1"/>
  <c r="T266" i="6"/>
  <c r="U266" i="6" s="1"/>
  <c r="T265" i="6"/>
  <c r="U265" i="6" s="1"/>
  <c r="T264" i="6"/>
  <c r="U264" i="6" s="1"/>
  <c r="T263" i="6"/>
  <c r="U263" i="6" s="1"/>
  <c r="T262" i="6"/>
  <c r="U262" i="6" s="1"/>
  <c r="T261" i="6"/>
  <c r="U261" i="6" s="1"/>
  <c r="T260" i="6"/>
  <c r="U260" i="6" s="1"/>
  <c r="T259" i="6"/>
  <c r="U259" i="6" s="1"/>
  <c r="T258" i="6"/>
  <c r="U258" i="6" s="1"/>
  <c r="T257" i="6"/>
  <c r="U257" i="6" s="1"/>
  <c r="T256" i="6"/>
  <c r="U256" i="6" s="1"/>
  <c r="T255" i="6"/>
  <c r="U255" i="6" s="1"/>
  <c r="T254" i="6"/>
  <c r="U254" i="6" s="1"/>
  <c r="T253" i="6"/>
  <c r="U253" i="6" s="1"/>
  <c r="T252" i="6"/>
  <c r="U252" i="6" s="1"/>
  <c r="T251" i="6"/>
  <c r="U251" i="6" s="1"/>
  <c r="T250" i="6"/>
  <c r="U250" i="6" s="1"/>
  <c r="T249" i="6"/>
  <c r="U249" i="6" s="1"/>
  <c r="T248" i="6"/>
  <c r="U248" i="6" s="1"/>
  <c r="T247" i="6"/>
  <c r="U247" i="6" s="1"/>
  <c r="T246" i="6"/>
  <c r="U246" i="6" s="1"/>
  <c r="T245" i="6"/>
  <c r="U245" i="6" s="1"/>
  <c r="T244" i="6"/>
  <c r="U244" i="6" s="1"/>
  <c r="T243" i="6"/>
  <c r="U243" i="6" s="1"/>
  <c r="T242" i="6"/>
  <c r="U242" i="6" s="1"/>
  <c r="T241" i="6"/>
  <c r="U241" i="6" s="1"/>
  <c r="T240" i="6"/>
  <c r="U240" i="6" s="1"/>
  <c r="T239" i="6"/>
  <c r="U239" i="6" s="1"/>
  <c r="T238" i="6"/>
  <c r="U238" i="6" s="1"/>
  <c r="T237" i="6"/>
  <c r="U237" i="6" s="1"/>
  <c r="T236" i="6"/>
  <c r="U236" i="6" s="1"/>
  <c r="T235" i="6"/>
  <c r="U235" i="6" s="1"/>
  <c r="T234" i="6"/>
  <c r="U234" i="6" s="1"/>
  <c r="T233" i="6"/>
  <c r="U233" i="6" s="1"/>
  <c r="T232" i="6"/>
  <c r="U232" i="6" s="1"/>
  <c r="T231" i="6"/>
  <c r="U231" i="6" s="1"/>
  <c r="T230" i="6"/>
  <c r="U230" i="6" s="1"/>
  <c r="T229" i="6"/>
  <c r="U229" i="6" s="1"/>
  <c r="T228" i="6"/>
  <c r="U228" i="6" s="1"/>
  <c r="T227" i="6"/>
  <c r="U227" i="6" s="1"/>
  <c r="T226" i="6"/>
  <c r="U226" i="6" s="1"/>
  <c r="T225" i="6"/>
  <c r="U225" i="6" s="1"/>
  <c r="T224" i="6"/>
  <c r="U224" i="6" s="1"/>
  <c r="T223" i="6"/>
  <c r="U223" i="6" s="1"/>
  <c r="T222" i="6"/>
  <c r="U222" i="6" s="1"/>
  <c r="T221" i="6"/>
  <c r="U221" i="6" s="1"/>
  <c r="T220" i="6"/>
  <c r="U220" i="6" s="1"/>
  <c r="T219" i="6"/>
  <c r="U219" i="6" s="1"/>
  <c r="T218" i="6"/>
  <c r="U218" i="6" s="1"/>
  <c r="T217" i="6"/>
  <c r="U217" i="6" s="1"/>
  <c r="T216" i="6"/>
  <c r="U216" i="6" s="1"/>
  <c r="T215" i="6"/>
  <c r="U215" i="6" s="1"/>
  <c r="T214" i="6"/>
  <c r="U214" i="6" s="1"/>
  <c r="T213" i="6"/>
  <c r="U213" i="6" s="1"/>
  <c r="T212" i="6"/>
  <c r="U212" i="6" s="1"/>
  <c r="T211" i="6"/>
  <c r="U211" i="6" s="1"/>
  <c r="T210" i="6"/>
  <c r="U210" i="6" s="1"/>
  <c r="T209" i="6"/>
  <c r="U209" i="6" s="1"/>
  <c r="T208" i="6"/>
  <c r="U208" i="6" s="1"/>
  <c r="T207" i="6"/>
  <c r="U207" i="6" s="1"/>
  <c r="T206" i="6"/>
  <c r="U206" i="6" s="1"/>
  <c r="T205" i="6"/>
  <c r="U205" i="6" s="1"/>
  <c r="T204" i="6"/>
  <c r="U204" i="6" s="1"/>
  <c r="T203" i="6"/>
  <c r="U203" i="6" s="1"/>
  <c r="T202" i="6"/>
  <c r="U202" i="6" s="1"/>
  <c r="T201" i="6"/>
  <c r="U201" i="6" s="1"/>
  <c r="T200" i="6"/>
  <c r="U200" i="6" s="1"/>
  <c r="T199" i="6"/>
  <c r="U199" i="6" s="1"/>
  <c r="T198" i="6"/>
  <c r="U198" i="6" s="1"/>
  <c r="T197" i="6"/>
  <c r="U197" i="6" s="1"/>
  <c r="T196" i="6"/>
  <c r="U196" i="6" s="1"/>
  <c r="T195" i="6"/>
  <c r="U195" i="6" s="1"/>
  <c r="T194" i="6"/>
  <c r="U194" i="6" s="1"/>
  <c r="T193" i="6"/>
  <c r="U193" i="6" s="1"/>
  <c r="T192" i="6"/>
  <c r="U192" i="6" s="1"/>
  <c r="T191" i="6"/>
  <c r="U191" i="6" s="1"/>
  <c r="T190" i="6"/>
  <c r="U190" i="6" s="1"/>
  <c r="T189" i="6"/>
  <c r="U189" i="6" s="1"/>
  <c r="T188" i="6"/>
  <c r="U188" i="6" s="1"/>
  <c r="T187" i="6"/>
  <c r="U187" i="6" s="1"/>
  <c r="T186" i="6"/>
  <c r="U186" i="6" s="1"/>
  <c r="T185" i="6"/>
  <c r="U185" i="6" s="1"/>
  <c r="T184" i="6"/>
  <c r="U184" i="6" s="1"/>
  <c r="T183" i="6"/>
  <c r="U183" i="6" s="1"/>
  <c r="T182" i="6"/>
  <c r="U182" i="6" s="1"/>
  <c r="T181" i="6"/>
  <c r="U181" i="6" s="1"/>
  <c r="T180" i="6"/>
  <c r="U180" i="6" s="1"/>
  <c r="T179" i="6"/>
  <c r="U179" i="6" s="1"/>
  <c r="T178" i="6"/>
  <c r="U178" i="6" s="1"/>
  <c r="T177" i="6"/>
  <c r="U177" i="6" s="1"/>
  <c r="T176" i="6"/>
  <c r="U176" i="6" s="1"/>
  <c r="T175" i="6"/>
  <c r="U175" i="6" s="1"/>
  <c r="T174" i="6"/>
  <c r="U174" i="6" s="1"/>
  <c r="T173" i="6"/>
  <c r="U173" i="6" s="1"/>
  <c r="T172" i="6"/>
  <c r="U172" i="6" s="1"/>
  <c r="T171" i="6"/>
  <c r="U171" i="6" s="1"/>
  <c r="T170" i="6"/>
  <c r="U170" i="6" s="1"/>
  <c r="T169" i="6"/>
  <c r="U169" i="6" s="1"/>
  <c r="T168" i="6"/>
  <c r="U168" i="6" s="1"/>
  <c r="T167" i="6"/>
  <c r="U167" i="6" s="1"/>
  <c r="T166" i="6"/>
  <c r="U166" i="6" s="1"/>
  <c r="T165" i="6"/>
  <c r="U165" i="6" s="1"/>
  <c r="T164" i="6"/>
  <c r="U164" i="6" s="1"/>
  <c r="T163" i="6"/>
  <c r="U163" i="6" s="1"/>
  <c r="T162" i="6"/>
  <c r="U162" i="6" s="1"/>
  <c r="T161" i="6"/>
  <c r="U161" i="6" s="1"/>
  <c r="T160" i="6"/>
  <c r="U160" i="6" s="1"/>
  <c r="T159" i="6"/>
  <c r="U159" i="6" s="1"/>
  <c r="T158" i="6"/>
  <c r="U158" i="6" s="1"/>
  <c r="T157" i="6"/>
  <c r="U157" i="6" s="1"/>
  <c r="T156" i="6"/>
  <c r="U156" i="6" s="1"/>
  <c r="T155" i="6"/>
  <c r="U155" i="6" s="1"/>
  <c r="T154" i="6"/>
  <c r="U154" i="6" s="1"/>
  <c r="T153" i="6"/>
  <c r="U153" i="6" s="1"/>
  <c r="T152" i="6"/>
  <c r="U152" i="6" s="1"/>
  <c r="T151" i="6"/>
  <c r="U151" i="6" s="1"/>
  <c r="T150" i="6"/>
  <c r="U150" i="6" s="1"/>
  <c r="T149" i="6"/>
  <c r="U149" i="6" s="1"/>
  <c r="T148" i="6"/>
  <c r="U148" i="6" s="1"/>
  <c r="T147" i="6"/>
  <c r="U147" i="6" s="1"/>
  <c r="T146" i="6"/>
  <c r="U146" i="6" s="1"/>
  <c r="T145" i="6"/>
  <c r="U145" i="6" s="1"/>
  <c r="T144" i="6"/>
  <c r="U144" i="6" s="1"/>
  <c r="T143" i="6"/>
  <c r="U143" i="6" s="1"/>
  <c r="T142" i="6"/>
  <c r="U142" i="6" s="1"/>
  <c r="T141" i="6"/>
  <c r="U141" i="6" s="1"/>
  <c r="T140" i="6"/>
  <c r="U140" i="6" s="1"/>
  <c r="T139" i="6"/>
  <c r="U139" i="6" s="1"/>
  <c r="T138" i="6"/>
  <c r="U138" i="6" s="1"/>
  <c r="T137" i="6"/>
  <c r="U137" i="6" s="1"/>
  <c r="T136" i="6"/>
  <c r="U136" i="6" s="1"/>
  <c r="T135" i="6"/>
  <c r="U135" i="6" s="1"/>
  <c r="T134" i="6"/>
  <c r="U134" i="6" s="1"/>
  <c r="T133" i="6"/>
  <c r="U133" i="6" s="1"/>
  <c r="T132" i="6"/>
  <c r="U132" i="6" s="1"/>
  <c r="T131" i="6"/>
  <c r="U131" i="6" s="1"/>
  <c r="T130" i="6"/>
  <c r="U130" i="6" s="1"/>
  <c r="T129" i="6"/>
  <c r="U129" i="6" s="1"/>
  <c r="T128" i="6"/>
  <c r="U128" i="6" s="1"/>
  <c r="T127" i="6"/>
  <c r="U127" i="6" s="1"/>
  <c r="T126" i="6"/>
  <c r="U126" i="6" s="1"/>
  <c r="T125" i="6"/>
  <c r="U125" i="6" s="1"/>
  <c r="T124" i="6"/>
  <c r="U124" i="6" s="1"/>
  <c r="T123" i="6"/>
  <c r="U123" i="6" s="1"/>
  <c r="T122" i="6"/>
  <c r="U122" i="6" s="1"/>
  <c r="T121" i="6"/>
  <c r="U121" i="6" s="1"/>
  <c r="T120" i="6"/>
  <c r="U120" i="6" s="1"/>
  <c r="T119" i="6"/>
  <c r="U119" i="6" s="1"/>
  <c r="T118" i="6"/>
  <c r="U118" i="6" s="1"/>
  <c r="T117" i="6"/>
  <c r="U117" i="6" s="1"/>
  <c r="T116" i="6"/>
  <c r="U116" i="6" s="1"/>
  <c r="T115" i="6"/>
  <c r="U115" i="6" s="1"/>
  <c r="T114" i="6"/>
  <c r="U114" i="6" s="1"/>
  <c r="T113" i="6"/>
  <c r="U113" i="6" s="1"/>
  <c r="T112" i="6"/>
  <c r="U112" i="6" s="1"/>
  <c r="T111" i="6"/>
  <c r="U111" i="6" s="1"/>
  <c r="T107" i="6"/>
  <c r="U107" i="6" s="1"/>
  <c r="T106" i="6"/>
  <c r="U106" i="6" s="1"/>
  <c r="T105" i="6"/>
  <c r="U105" i="6" s="1"/>
  <c r="T104" i="6"/>
  <c r="U104" i="6" s="1"/>
  <c r="T103" i="6"/>
  <c r="U103" i="6" s="1"/>
  <c r="T102" i="6"/>
  <c r="U102" i="6" s="1"/>
  <c r="T100" i="6"/>
  <c r="U100" i="6" s="1"/>
  <c r="T99" i="6"/>
  <c r="U99" i="6" s="1"/>
  <c r="T97" i="6"/>
  <c r="U97" i="6" s="1"/>
  <c r="T95" i="6"/>
  <c r="U95" i="6" s="1"/>
  <c r="T94" i="6"/>
  <c r="U94" i="6" s="1"/>
  <c r="T93" i="6"/>
  <c r="U93" i="6" s="1"/>
  <c r="T90" i="6"/>
  <c r="U90" i="6" s="1"/>
  <c r="T89" i="6"/>
  <c r="U89" i="6" s="1"/>
  <c r="T88" i="6"/>
  <c r="U88" i="6" s="1"/>
  <c r="T87" i="6"/>
  <c r="U87" i="6" s="1"/>
  <c r="T85" i="6"/>
  <c r="U85" i="6" s="1"/>
  <c r="T84" i="6"/>
  <c r="U84" i="6" s="1"/>
  <c r="T83" i="6"/>
  <c r="U83" i="6" s="1"/>
  <c r="T81" i="6"/>
  <c r="U81" i="6" s="1"/>
  <c r="T79" i="6"/>
  <c r="U79" i="6" s="1"/>
  <c r="T78" i="6"/>
  <c r="U78" i="6" s="1"/>
  <c r="T77" i="6"/>
  <c r="U77" i="6" s="1"/>
  <c r="T76" i="6"/>
  <c r="U76" i="6" s="1"/>
  <c r="T74" i="6"/>
  <c r="U74" i="6" s="1"/>
  <c r="T73" i="6"/>
  <c r="U73" i="6" s="1"/>
  <c r="T72" i="6"/>
  <c r="U72" i="6" s="1"/>
  <c r="T71" i="6"/>
  <c r="U71" i="6" s="1"/>
  <c r="T69" i="6"/>
  <c r="U69" i="6" s="1"/>
  <c r="T68" i="6"/>
  <c r="U68" i="6" s="1"/>
  <c r="T64" i="6"/>
  <c r="U64" i="6" s="1"/>
  <c r="T63" i="6"/>
  <c r="U63" i="6" s="1"/>
  <c r="T61" i="6"/>
  <c r="U61" i="6" s="1"/>
  <c r="T60" i="6"/>
  <c r="U60" i="6" s="1"/>
  <c r="T59" i="6"/>
  <c r="U59" i="6" s="1"/>
  <c r="T58" i="6"/>
  <c r="U58" i="6" s="1"/>
  <c r="T57" i="6"/>
  <c r="U57" i="6" s="1"/>
  <c r="T56" i="6"/>
  <c r="U56" i="6" s="1"/>
  <c r="T55" i="6"/>
  <c r="U55" i="6" s="1"/>
  <c r="T54" i="6"/>
  <c r="U54" i="6" s="1"/>
  <c r="T52" i="6"/>
  <c r="U52" i="6" s="1"/>
  <c r="T50" i="6"/>
  <c r="U50" i="6" s="1"/>
  <c r="T48" i="6"/>
  <c r="U48" i="6" s="1"/>
  <c r="T47" i="6"/>
  <c r="U47" i="6" s="1"/>
  <c r="T46" i="6"/>
  <c r="U46" i="6" s="1"/>
  <c r="T45" i="6"/>
  <c r="U45" i="6" s="1"/>
  <c r="T44" i="6"/>
  <c r="U44" i="6" s="1"/>
  <c r="T43" i="6"/>
  <c r="U43" i="6" s="1"/>
  <c r="T40" i="6"/>
  <c r="U40" i="6" s="1"/>
  <c r="T35" i="6"/>
  <c r="U35" i="6" s="1"/>
  <c r="T34" i="6"/>
  <c r="U34" i="6" s="1"/>
  <c r="T32" i="6"/>
  <c r="U32" i="6" s="1"/>
  <c r="T31" i="6"/>
  <c r="U31" i="6" s="1"/>
  <c r="T30" i="6"/>
  <c r="U30" i="6" s="1"/>
  <c r="T29" i="6"/>
  <c r="U29" i="6" s="1"/>
  <c r="T28" i="6"/>
  <c r="U28" i="6" s="1"/>
  <c r="T12" i="6"/>
  <c r="U12" i="6" s="1"/>
  <c r="T11" i="6"/>
  <c r="U11" i="6" s="1"/>
  <c r="T10" i="6"/>
  <c r="U10" i="6" s="1"/>
  <c r="T8" i="6"/>
  <c r="U8" i="6" s="1"/>
  <c r="T935" i="5"/>
  <c r="U935" i="5" s="1"/>
  <c r="T934" i="5"/>
  <c r="U934" i="5" s="1"/>
  <c r="T933" i="5"/>
  <c r="U933" i="5" s="1"/>
  <c r="T932" i="5"/>
  <c r="U932" i="5" s="1"/>
  <c r="T931" i="5"/>
  <c r="U931" i="5" s="1"/>
  <c r="T930" i="5"/>
  <c r="U930" i="5" s="1"/>
  <c r="T929" i="5"/>
  <c r="U929" i="5" s="1"/>
  <c r="T928" i="5"/>
  <c r="U928" i="5" s="1"/>
  <c r="T927" i="5"/>
  <c r="U927" i="5" s="1"/>
  <c r="T926" i="5"/>
  <c r="U926" i="5" s="1"/>
  <c r="T925" i="5"/>
  <c r="U925" i="5" s="1"/>
  <c r="T924" i="5"/>
  <c r="U924" i="5" s="1"/>
  <c r="T923" i="5"/>
  <c r="U923" i="5" s="1"/>
  <c r="T922" i="5"/>
  <c r="U922" i="5" s="1"/>
  <c r="T921" i="5"/>
  <c r="U921" i="5" s="1"/>
  <c r="T920" i="5"/>
  <c r="U920" i="5" s="1"/>
  <c r="T919" i="5"/>
  <c r="U919" i="5" s="1"/>
  <c r="T918" i="5"/>
  <c r="U918" i="5" s="1"/>
  <c r="T917" i="5"/>
  <c r="U917" i="5" s="1"/>
  <c r="T916" i="5"/>
  <c r="U916" i="5" s="1"/>
  <c r="T915" i="5"/>
  <c r="U915" i="5" s="1"/>
  <c r="T914" i="5"/>
  <c r="U914" i="5" s="1"/>
  <c r="T913" i="5"/>
  <c r="U913" i="5" s="1"/>
  <c r="T912" i="5"/>
  <c r="U912" i="5" s="1"/>
  <c r="T911" i="5"/>
  <c r="U911" i="5" s="1"/>
  <c r="T910" i="5"/>
  <c r="U910" i="5" s="1"/>
  <c r="T909" i="5"/>
  <c r="U909" i="5" s="1"/>
  <c r="T908" i="5"/>
  <c r="U908" i="5" s="1"/>
  <c r="T907" i="5"/>
  <c r="U907" i="5" s="1"/>
  <c r="T906" i="5"/>
  <c r="U906" i="5" s="1"/>
  <c r="T905" i="5"/>
  <c r="U905" i="5" s="1"/>
  <c r="T904" i="5"/>
  <c r="U904" i="5" s="1"/>
  <c r="T903" i="5"/>
  <c r="U903" i="5" s="1"/>
  <c r="T902" i="5"/>
  <c r="U902" i="5" s="1"/>
  <c r="T901" i="5"/>
  <c r="U901" i="5" s="1"/>
  <c r="T900" i="5"/>
  <c r="U900" i="5" s="1"/>
  <c r="T899" i="5"/>
  <c r="U899" i="5" s="1"/>
  <c r="T898" i="5"/>
  <c r="U898" i="5" s="1"/>
  <c r="T897" i="5"/>
  <c r="U897" i="5" s="1"/>
  <c r="T896" i="5"/>
  <c r="U896" i="5" s="1"/>
  <c r="T895" i="5"/>
  <c r="U895" i="5" s="1"/>
  <c r="T894" i="5"/>
  <c r="U894" i="5" s="1"/>
  <c r="T893" i="5"/>
  <c r="U893" i="5" s="1"/>
  <c r="T892" i="5"/>
  <c r="U892" i="5" s="1"/>
  <c r="T891" i="5"/>
  <c r="U891" i="5" s="1"/>
  <c r="T890" i="5"/>
  <c r="U890" i="5" s="1"/>
  <c r="T889" i="5"/>
  <c r="U889" i="5" s="1"/>
  <c r="T888" i="5"/>
  <c r="U888" i="5" s="1"/>
  <c r="T887" i="5"/>
  <c r="U887" i="5" s="1"/>
  <c r="T886" i="5"/>
  <c r="U886" i="5" s="1"/>
  <c r="T885" i="5"/>
  <c r="U885" i="5" s="1"/>
  <c r="T884" i="5"/>
  <c r="U884" i="5" s="1"/>
  <c r="T883" i="5"/>
  <c r="U883" i="5" s="1"/>
  <c r="T882" i="5"/>
  <c r="U882" i="5" s="1"/>
  <c r="T881" i="5"/>
  <c r="U881" i="5" s="1"/>
  <c r="T880" i="5"/>
  <c r="U880" i="5" s="1"/>
  <c r="T879" i="5"/>
  <c r="U879" i="5" s="1"/>
  <c r="T878" i="5"/>
  <c r="U878" i="5" s="1"/>
  <c r="T877" i="5"/>
  <c r="U877" i="5" s="1"/>
  <c r="T876" i="5"/>
  <c r="U876" i="5" s="1"/>
  <c r="T875" i="5"/>
  <c r="U875" i="5" s="1"/>
  <c r="T874" i="5"/>
  <c r="U874" i="5" s="1"/>
  <c r="T873" i="5"/>
  <c r="U873" i="5" s="1"/>
  <c r="T872" i="5"/>
  <c r="U872" i="5" s="1"/>
  <c r="T871" i="5"/>
  <c r="U871" i="5" s="1"/>
  <c r="T870" i="5"/>
  <c r="U870" i="5" s="1"/>
  <c r="T869" i="5"/>
  <c r="U869" i="5" s="1"/>
  <c r="T868" i="5"/>
  <c r="U868" i="5" s="1"/>
  <c r="T867" i="5"/>
  <c r="U867" i="5" s="1"/>
  <c r="T866" i="5"/>
  <c r="U866" i="5" s="1"/>
  <c r="T865" i="5"/>
  <c r="U865" i="5" s="1"/>
  <c r="T864" i="5"/>
  <c r="U864" i="5" s="1"/>
  <c r="T863" i="5"/>
  <c r="U863" i="5" s="1"/>
  <c r="T862" i="5"/>
  <c r="U862" i="5" s="1"/>
  <c r="T861" i="5"/>
  <c r="U861" i="5" s="1"/>
  <c r="T860" i="5"/>
  <c r="U860" i="5" s="1"/>
  <c r="T859" i="5"/>
  <c r="U859" i="5" s="1"/>
  <c r="T858" i="5"/>
  <c r="U858" i="5" s="1"/>
  <c r="T857" i="5"/>
  <c r="U857" i="5" s="1"/>
  <c r="T856" i="5"/>
  <c r="U856" i="5" s="1"/>
  <c r="T855" i="5"/>
  <c r="U855" i="5" s="1"/>
  <c r="T854" i="5"/>
  <c r="U854" i="5" s="1"/>
  <c r="T853" i="5"/>
  <c r="U853" i="5" s="1"/>
  <c r="T852" i="5"/>
  <c r="U852" i="5" s="1"/>
  <c r="T851" i="5"/>
  <c r="U851" i="5" s="1"/>
  <c r="T850" i="5"/>
  <c r="U850" i="5" s="1"/>
  <c r="T849" i="5"/>
  <c r="U849" i="5" s="1"/>
  <c r="T848" i="5"/>
  <c r="U848" i="5" s="1"/>
  <c r="T847" i="5"/>
  <c r="U847" i="5" s="1"/>
  <c r="T846" i="5"/>
  <c r="U846" i="5" s="1"/>
  <c r="T845" i="5"/>
  <c r="U845" i="5" s="1"/>
  <c r="T844" i="5"/>
  <c r="U844" i="5" s="1"/>
  <c r="T843" i="5"/>
  <c r="U843" i="5" s="1"/>
  <c r="T842" i="5"/>
  <c r="U842" i="5" s="1"/>
  <c r="T841" i="5"/>
  <c r="U841" i="5" s="1"/>
  <c r="T840" i="5"/>
  <c r="U840" i="5" s="1"/>
  <c r="T839" i="5"/>
  <c r="U839" i="5" s="1"/>
  <c r="T838" i="5"/>
  <c r="U838" i="5" s="1"/>
  <c r="T837" i="5"/>
  <c r="U837" i="5" s="1"/>
  <c r="T836" i="5"/>
  <c r="U836" i="5" s="1"/>
  <c r="T835" i="5"/>
  <c r="U835" i="5" s="1"/>
  <c r="T834" i="5"/>
  <c r="U834" i="5" s="1"/>
  <c r="T833" i="5"/>
  <c r="U833" i="5" s="1"/>
  <c r="T832" i="5"/>
  <c r="U832" i="5" s="1"/>
  <c r="T831" i="5"/>
  <c r="U831" i="5" s="1"/>
  <c r="T830" i="5"/>
  <c r="U830" i="5" s="1"/>
  <c r="T829" i="5"/>
  <c r="U829" i="5" s="1"/>
  <c r="T828" i="5"/>
  <c r="U828" i="5" s="1"/>
  <c r="T827" i="5"/>
  <c r="U827" i="5" s="1"/>
  <c r="T826" i="5"/>
  <c r="U826" i="5" s="1"/>
  <c r="T825" i="5"/>
  <c r="U825" i="5" s="1"/>
  <c r="T824" i="5"/>
  <c r="U824" i="5" s="1"/>
  <c r="T823" i="5"/>
  <c r="U823" i="5" s="1"/>
  <c r="T822" i="5"/>
  <c r="U822" i="5" s="1"/>
  <c r="T821" i="5"/>
  <c r="U821" i="5" s="1"/>
  <c r="T820" i="5"/>
  <c r="U820" i="5" s="1"/>
  <c r="T819" i="5"/>
  <c r="U819" i="5" s="1"/>
  <c r="T818" i="5"/>
  <c r="U818" i="5" s="1"/>
  <c r="T817" i="5"/>
  <c r="U817" i="5" s="1"/>
  <c r="T816" i="5"/>
  <c r="U816" i="5" s="1"/>
  <c r="T815" i="5"/>
  <c r="U815" i="5" s="1"/>
  <c r="T814" i="5"/>
  <c r="U814" i="5" s="1"/>
  <c r="T813" i="5"/>
  <c r="U813" i="5" s="1"/>
  <c r="T812" i="5"/>
  <c r="U812" i="5" s="1"/>
  <c r="T811" i="5"/>
  <c r="U811" i="5" s="1"/>
  <c r="T810" i="5"/>
  <c r="U810" i="5" s="1"/>
  <c r="T809" i="5"/>
  <c r="U809" i="5" s="1"/>
  <c r="T808" i="5"/>
  <c r="U808" i="5" s="1"/>
  <c r="T807" i="5"/>
  <c r="U807" i="5" s="1"/>
  <c r="T806" i="5"/>
  <c r="U806" i="5" s="1"/>
  <c r="T805" i="5"/>
  <c r="U805" i="5" s="1"/>
  <c r="T804" i="5"/>
  <c r="U804" i="5" s="1"/>
  <c r="T803" i="5"/>
  <c r="U803" i="5" s="1"/>
  <c r="T802" i="5"/>
  <c r="U802" i="5" s="1"/>
  <c r="T801" i="5"/>
  <c r="U801" i="5" s="1"/>
  <c r="T800" i="5"/>
  <c r="U800" i="5" s="1"/>
  <c r="T799" i="5"/>
  <c r="U799" i="5" s="1"/>
  <c r="T798" i="5"/>
  <c r="U798" i="5" s="1"/>
  <c r="T797" i="5"/>
  <c r="U797" i="5" s="1"/>
  <c r="T796" i="5"/>
  <c r="U796" i="5" s="1"/>
  <c r="T795" i="5"/>
  <c r="U795" i="5" s="1"/>
  <c r="T794" i="5"/>
  <c r="U794" i="5" s="1"/>
  <c r="T793" i="5"/>
  <c r="U793" i="5" s="1"/>
  <c r="T792" i="5"/>
  <c r="U792" i="5" s="1"/>
  <c r="T791" i="5"/>
  <c r="U791" i="5" s="1"/>
  <c r="T790" i="5"/>
  <c r="U790" i="5" s="1"/>
  <c r="T789" i="5"/>
  <c r="U789" i="5" s="1"/>
  <c r="T788" i="5"/>
  <c r="U788" i="5" s="1"/>
  <c r="T787" i="5"/>
  <c r="U787" i="5" s="1"/>
  <c r="T786" i="5"/>
  <c r="U786" i="5" s="1"/>
  <c r="T785" i="5"/>
  <c r="U785" i="5" s="1"/>
  <c r="T784" i="5"/>
  <c r="U784" i="5" s="1"/>
  <c r="T783" i="5"/>
  <c r="U783" i="5" s="1"/>
  <c r="T782" i="5"/>
  <c r="U782" i="5" s="1"/>
  <c r="T781" i="5"/>
  <c r="U781" i="5" s="1"/>
  <c r="T780" i="5"/>
  <c r="U780" i="5" s="1"/>
  <c r="T779" i="5"/>
  <c r="U779" i="5" s="1"/>
  <c r="T778" i="5"/>
  <c r="U778" i="5" s="1"/>
  <c r="T777" i="5"/>
  <c r="U777" i="5" s="1"/>
  <c r="T776" i="5"/>
  <c r="U776" i="5" s="1"/>
  <c r="T775" i="5"/>
  <c r="U775" i="5" s="1"/>
  <c r="T774" i="5"/>
  <c r="U774" i="5" s="1"/>
  <c r="T773" i="5"/>
  <c r="U773" i="5" s="1"/>
  <c r="T772" i="5"/>
  <c r="U772" i="5" s="1"/>
  <c r="T771" i="5"/>
  <c r="U771" i="5" s="1"/>
  <c r="T770" i="5"/>
  <c r="U770" i="5" s="1"/>
  <c r="T769" i="5"/>
  <c r="U769" i="5" s="1"/>
  <c r="T768" i="5"/>
  <c r="U768" i="5" s="1"/>
  <c r="T767" i="5"/>
  <c r="U767" i="5" s="1"/>
  <c r="T766" i="5"/>
  <c r="U766" i="5" s="1"/>
  <c r="T765" i="5"/>
  <c r="U765" i="5" s="1"/>
  <c r="T764" i="5"/>
  <c r="U764" i="5" s="1"/>
  <c r="T763" i="5"/>
  <c r="U763" i="5" s="1"/>
  <c r="T762" i="5"/>
  <c r="U762" i="5" s="1"/>
  <c r="T761" i="5"/>
  <c r="U761" i="5" s="1"/>
  <c r="T760" i="5"/>
  <c r="U760" i="5" s="1"/>
  <c r="T759" i="5"/>
  <c r="U759" i="5" s="1"/>
  <c r="T758" i="5"/>
  <c r="U758" i="5" s="1"/>
  <c r="T757" i="5"/>
  <c r="U757" i="5" s="1"/>
  <c r="T756" i="5"/>
  <c r="U756" i="5" s="1"/>
  <c r="T755" i="5"/>
  <c r="U755" i="5" s="1"/>
  <c r="T754" i="5"/>
  <c r="U754" i="5" s="1"/>
  <c r="T753" i="5"/>
  <c r="U753" i="5" s="1"/>
  <c r="T752" i="5"/>
  <c r="U752" i="5" s="1"/>
  <c r="T751" i="5"/>
  <c r="U751" i="5" s="1"/>
  <c r="T750" i="5"/>
  <c r="U750" i="5" s="1"/>
  <c r="T749" i="5"/>
  <c r="U749" i="5" s="1"/>
  <c r="T748" i="5"/>
  <c r="U748" i="5" s="1"/>
  <c r="T747" i="5"/>
  <c r="U747" i="5" s="1"/>
  <c r="T746" i="5"/>
  <c r="U746" i="5" s="1"/>
  <c r="T745" i="5"/>
  <c r="U745" i="5" s="1"/>
  <c r="T744" i="5"/>
  <c r="U744" i="5" s="1"/>
  <c r="T743" i="5"/>
  <c r="U743" i="5" s="1"/>
  <c r="T742" i="5"/>
  <c r="U742" i="5" s="1"/>
  <c r="T741" i="5"/>
  <c r="U741" i="5" s="1"/>
  <c r="T740" i="5"/>
  <c r="U740" i="5" s="1"/>
  <c r="T739" i="5"/>
  <c r="U739" i="5" s="1"/>
  <c r="T738" i="5"/>
  <c r="U738" i="5" s="1"/>
  <c r="T737" i="5"/>
  <c r="U737" i="5" s="1"/>
  <c r="T736" i="5"/>
  <c r="U736" i="5" s="1"/>
  <c r="T735" i="5"/>
  <c r="U735" i="5" s="1"/>
  <c r="T734" i="5"/>
  <c r="U734" i="5" s="1"/>
  <c r="T733" i="5"/>
  <c r="U733" i="5" s="1"/>
  <c r="T732" i="5"/>
  <c r="U732" i="5" s="1"/>
  <c r="T731" i="5"/>
  <c r="U731" i="5" s="1"/>
  <c r="T730" i="5"/>
  <c r="U730" i="5" s="1"/>
  <c r="T729" i="5"/>
  <c r="U729" i="5" s="1"/>
  <c r="T728" i="5"/>
  <c r="U728" i="5" s="1"/>
  <c r="T727" i="5"/>
  <c r="U727" i="5" s="1"/>
  <c r="T726" i="5"/>
  <c r="U726" i="5" s="1"/>
  <c r="T725" i="5"/>
  <c r="U725" i="5" s="1"/>
  <c r="T724" i="5"/>
  <c r="U724" i="5" s="1"/>
  <c r="T723" i="5"/>
  <c r="U723" i="5" s="1"/>
  <c r="T722" i="5"/>
  <c r="U722" i="5" s="1"/>
  <c r="T721" i="5"/>
  <c r="U721" i="5" s="1"/>
  <c r="T720" i="5"/>
  <c r="U720" i="5" s="1"/>
  <c r="T719" i="5"/>
  <c r="U719" i="5" s="1"/>
  <c r="T718" i="5"/>
  <c r="U718" i="5" s="1"/>
  <c r="T717" i="5"/>
  <c r="U717" i="5" s="1"/>
  <c r="T716" i="5"/>
  <c r="U716" i="5" s="1"/>
  <c r="T715" i="5"/>
  <c r="U715" i="5" s="1"/>
  <c r="T714" i="5"/>
  <c r="U714" i="5" s="1"/>
  <c r="T713" i="5"/>
  <c r="U713" i="5" s="1"/>
  <c r="T712" i="5"/>
  <c r="U712" i="5" s="1"/>
  <c r="T711" i="5"/>
  <c r="U711" i="5" s="1"/>
  <c r="T710" i="5"/>
  <c r="U710" i="5" s="1"/>
  <c r="T709" i="5"/>
  <c r="U709" i="5" s="1"/>
  <c r="T708" i="5"/>
  <c r="U708" i="5" s="1"/>
  <c r="T707" i="5"/>
  <c r="U707" i="5" s="1"/>
  <c r="T706" i="5"/>
  <c r="U706" i="5" s="1"/>
  <c r="T705" i="5"/>
  <c r="U705" i="5" s="1"/>
  <c r="T704" i="5"/>
  <c r="U704" i="5" s="1"/>
  <c r="T703" i="5"/>
  <c r="U703" i="5" s="1"/>
  <c r="T702" i="5"/>
  <c r="U702" i="5" s="1"/>
  <c r="T701" i="5"/>
  <c r="U701" i="5" s="1"/>
  <c r="T700" i="5"/>
  <c r="U700" i="5" s="1"/>
  <c r="T699" i="5"/>
  <c r="U699" i="5" s="1"/>
  <c r="T698" i="5"/>
  <c r="U698" i="5" s="1"/>
  <c r="T697" i="5"/>
  <c r="U697" i="5" s="1"/>
  <c r="T696" i="5"/>
  <c r="U696" i="5" s="1"/>
  <c r="T695" i="5"/>
  <c r="U695" i="5" s="1"/>
  <c r="T694" i="5"/>
  <c r="U694" i="5" s="1"/>
  <c r="T693" i="5"/>
  <c r="U693" i="5" s="1"/>
  <c r="T692" i="5"/>
  <c r="U692" i="5" s="1"/>
  <c r="T691" i="5"/>
  <c r="U691" i="5" s="1"/>
  <c r="T690" i="5"/>
  <c r="U690" i="5" s="1"/>
  <c r="T689" i="5"/>
  <c r="U689" i="5" s="1"/>
  <c r="T688" i="5"/>
  <c r="U688" i="5" s="1"/>
  <c r="T687" i="5"/>
  <c r="U687" i="5" s="1"/>
  <c r="T686" i="5"/>
  <c r="U686" i="5" s="1"/>
  <c r="T685" i="5"/>
  <c r="U685" i="5" s="1"/>
  <c r="T684" i="5"/>
  <c r="U684" i="5" s="1"/>
  <c r="T683" i="5"/>
  <c r="U683" i="5" s="1"/>
  <c r="T682" i="5"/>
  <c r="U682" i="5" s="1"/>
  <c r="T681" i="5"/>
  <c r="U681" i="5" s="1"/>
  <c r="T680" i="5"/>
  <c r="U680" i="5" s="1"/>
  <c r="T679" i="5"/>
  <c r="U679" i="5" s="1"/>
  <c r="T678" i="5"/>
  <c r="U678" i="5" s="1"/>
  <c r="T677" i="5"/>
  <c r="U677" i="5" s="1"/>
  <c r="T676" i="5"/>
  <c r="U676" i="5" s="1"/>
  <c r="T675" i="5"/>
  <c r="U675" i="5" s="1"/>
  <c r="T674" i="5"/>
  <c r="U674" i="5" s="1"/>
  <c r="T673" i="5"/>
  <c r="U673" i="5" s="1"/>
  <c r="T672" i="5"/>
  <c r="U672" i="5" s="1"/>
  <c r="T671" i="5"/>
  <c r="U671" i="5" s="1"/>
  <c r="T670" i="5"/>
  <c r="U670" i="5" s="1"/>
  <c r="T669" i="5"/>
  <c r="U669" i="5" s="1"/>
  <c r="T668" i="5"/>
  <c r="U668" i="5" s="1"/>
  <c r="T667" i="5"/>
  <c r="U667" i="5" s="1"/>
  <c r="T666" i="5"/>
  <c r="U666" i="5" s="1"/>
  <c r="T665" i="5"/>
  <c r="U665" i="5" s="1"/>
  <c r="T664" i="5"/>
  <c r="U664" i="5" s="1"/>
  <c r="T663" i="5"/>
  <c r="U663" i="5" s="1"/>
  <c r="T662" i="5"/>
  <c r="U662" i="5" s="1"/>
  <c r="T661" i="5"/>
  <c r="U661" i="5" s="1"/>
  <c r="T660" i="5"/>
  <c r="U660" i="5" s="1"/>
  <c r="T659" i="5"/>
  <c r="U659" i="5" s="1"/>
  <c r="T658" i="5"/>
  <c r="U658" i="5" s="1"/>
  <c r="T657" i="5"/>
  <c r="U657" i="5" s="1"/>
  <c r="T656" i="5"/>
  <c r="U656" i="5" s="1"/>
  <c r="T655" i="5"/>
  <c r="U655" i="5" s="1"/>
  <c r="T654" i="5"/>
  <c r="U654" i="5" s="1"/>
  <c r="T653" i="5"/>
  <c r="U653" i="5" s="1"/>
  <c r="T652" i="5"/>
  <c r="U652" i="5" s="1"/>
  <c r="T651" i="5"/>
  <c r="U651" i="5" s="1"/>
  <c r="T650" i="5"/>
  <c r="U650" i="5" s="1"/>
  <c r="T649" i="5"/>
  <c r="U649" i="5" s="1"/>
  <c r="T648" i="5"/>
  <c r="U648" i="5" s="1"/>
  <c r="T647" i="5"/>
  <c r="U647" i="5" s="1"/>
  <c r="T646" i="5"/>
  <c r="U646" i="5" s="1"/>
  <c r="T645" i="5"/>
  <c r="U645" i="5" s="1"/>
  <c r="T644" i="5"/>
  <c r="U644" i="5" s="1"/>
  <c r="T643" i="5"/>
  <c r="U643" i="5" s="1"/>
  <c r="T642" i="5"/>
  <c r="U642" i="5" s="1"/>
  <c r="T641" i="5"/>
  <c r="U641" i="5" s="1"/>
  <c r="T640" i="5"/>
  <c r="U640" i="5" s="1"/>
  <c r="T639" i="5"/>
  <c r="U639" i="5" s="1"/>
  <c r="T638" i="5"/>
  <c r="U638" i="5" s="1"/>
  <c r="T637" i="5"/>
  <c r="U637" i="5" s="1"/>
  <c r="T636" i="5"/>
  <c r="U636" i="5" s="1"/>
  <c r="T635" i="5"/>
  <c r="U635" i="5" s="1"/>
  <c r="T634" i="5"/>
  <c r="U634" i="5" s="1"/>
  <c r="T633" i="5"/>
  <c r="U633" i="5" s="1"/>
  <c r="T632" i="5"/>
  <c r="U632" i="5" s="1"/>
  <c r="T631" i="5"/>
  <c r="U631" i="5" s="1"/>
  <c r="T630" i="5"/>
  <c r="U630" i="5" s="1"/>
  <c r="T629" i="5"/>
  <c r="U629" i="5" s="1"/>
  <c r="T628" i="5"/>
  <c r="U628" i="5" s="1"/>
  <c r="T627" i="5"/>
  <c r="U627" i="5" s="1"/>
  <c r="T626" i="5"/>
  <c r="U626" i="5" s="1"/>
  <c r="T625" i="5"/>
  <c r="U625" i="5" s="1"/>
  <c r="T624" i="5"/>
  <c r="U624" i="5" s="1"/>
  <c r="T623" i="5"/>
  <c r="U623" i="5" s="1"/>
  <c r="T622" i="5"/>
  <c r="U622" i="5" s="1"/>
  <c r="T621" i="5"/>
  <c r="U621" i="5" s="1"/>
  <c r="T620" i="5"/>
  <c r="U620" i="5" s="1"/>
  <c r="T619" i="5"/>
  <c r="U619" i="5" s="1"/>
  <c r="T618" i="5"/>
  <c r="U618" i="5" s="1"/>
  <c r="T617" i="5"/>
  <c r="U617" i="5" s="1"/>
  <c r="T616" i="5"/>
  <c r="U616" i="5" s="1"/>
  <c r="T615" i="5"/>
  <c r="U615" i="5" s="1"/>
  <c r="T614" i="5"/>
  <c r="U614" i="5" s="1"/>
  <c r="T613" i="5"/>
  <c r="U613" i="5" s="1"/>
  <c r="T612" i="5"/>
  <c r="U612" i="5" s="1"/>
  <c r="T611" i="5"/>
  <c r="U611" i="5" s="1"/>
  <c r="T610" i="5"/>
  <c r="U610" i="5" s="1"/>
  <c r="T609" i="5"/>
  <c r="U609" i="5" s="1"/>
  <c r="T608" i="5"/>
  <c r="U608" i="5" s="1"/>
  <c r="T607" i="5"/>
  <c r="U607" i="5" s="1"/>
  <c r="T606" i="5"/>
  <c r="U606" i="5" s="1"/>
  <c r="T605" i="5"/>
  <c r="U605" i="5" s="1"/>
  <c r="T604" i="5"/>
  <c r="U604" i="5" s="1"/>
  <c r="T603" i="5"/>
  <c r="U603" i="5" s="1"/>
  <c r="T602" i="5"/>
  <c r="U602" i="5" s="1"/>
  <c r="T601" i="5"/>
  <c r="U601" i="5" s="1"/>
  <c r="T600" i="5"/>
  <c r="U600" i="5" s="1"/>
  <c r="T599" i="5"/>
  <c r="U599" i="5" s="1"/>
  <c r="T598" i="5"/>
  <c r="U598" i="5" s="1"/>
  <c r="T597" i="5"/>
  <c r="U597" i="5" s="1"/>
  <c r="T596" i="5"/>
  <c r="U596" i="5" s="1"/>
  <c r="T595" i="5"/>
  <c r="U595" i="5" s="1"/>
  <c r="T594" i="5"/>
  <c r="U594" i="5" s="1"/>
  <c r="T593" i="5"/>
  <c r="U593" i="5" s="1"/>
  <c r="T592" i="5"/>
  <c r="U592" i="5" s="1"/>
  <c r="T591" i="5"/>
  <c r="U591" i="5" s="1"/>
  <c r="T590" i="5"/>
  <c r="U590" i="5" s="1"/>
  <c r="T589" i="5"/>
  <c r="U589" i="5" s="1"/>
  <c r="T588" i="5"/>
  <c r="U588" i="5" s="1"/>
  <c r="T587" i="5"/>
  <c r="U587" i="5" s="1"/>
  <c r="T586" i="5"/>
  <c r="U586" i="5" s="1"/>
  <c r="T585" i="5"/>
  <c r="U585" i="5" s="1"/>
  <c r="T584" i="5"/>
  <c r="U584" i="5" s="1"/>
  <c r="T583" i="5"/>
  <c r="U583" i="5" s="1"/>
  <c r="T582" i="5"/>
  <c r="U582" i="5" s="1"/>
  <c r="T581" i="5"/>
  <c r="U581" i="5" s="1"/>
  <c r="T580" i="5"/>
  <c r="U580" i="5" s="1"/>
  <c r="T579" i="5"/>
  <c r="U579" i="5" s="1"/>
  <c r="T578" i="5"/>
  <c r="U578" i="5" s="1"/>
  <c r="T577" i="5"/>
  <c r="U577" i="5" s="1"/>
  <c r="T576" i="5"/>
  <c r="U576" i="5" s="1"/>
  <c r="T575" i="5"/>
  <c r="U575" i="5" s="1"/>
  <c r="T574" i="5"/>
  <c r="U574" i="5" s="1"/>
  <c r="T573" i="5"/>
  <c r="U573" i="5" s="1"/>
  <c r="T572" i="5"/>
  <c r="U572" i="5" s="1"/>
  <c r="T571" i="5"/>
  <c r="U571" i="5" s="1"/>
  <c r="T570" i="5"/>
  <c r="U570" i="5" s="1"/>
  <c r="T569" i="5"/>
  <c r="U569" i="5" s="1"/>
  <c r="T568" i="5"/>
  <c r="U568" i="5" s="1"/>
  <c r="T567" i="5"/>
  <c r="U567" i="5" s="1"/>
  <c r="T566" i="5"/>
  <c r="U566" i="5" s="1"/>
  <c r="T565" i="5"/>
  <c r="U565" i="5" s="1"/>
  <c r="T564" i="5"/>
  <c r="U564" i="5" s="1"/>
  <c r="T563" i="5"/>
  <c r="U563" i="5" s="1"/>
  <c r="T562" i="5"/>
  <c r="U562" i="5" s="1"/>
  <c r="T561" i="5"/>
  <c r="U561" i="5" s="1"/>
  <c r="T560" i="5"/>
  <c r="U560" i="5" s="1"/>
  <c r="T559" i="5"/>
  <c r="U559" i="5" s="1"/>
  <c r="T558" i="5"/>
  <c r="U558" i="5" s="1"/>
  <c r="T557" i="5"/>
  <c r="U557" i="5" s="1"/>
  <c r="T556" i="5"/>
  <c r="U556" i="5" s="1"/>
  <c r="T555" i="5"/>
  <c r="U555" i="5" s="1"/>
  <c r="T554" i="5"/>
  <c r="U554" i="5" s="1"/>
  <c r="T553" i="5"/>
  <c r="U553" i="5" s="1"/>
  <c r="T552" i="5"/>
  <c r="U552" i="5" s="1"/>
  <c r="T551" i="5"/>
  <c r="U551" i="5" s="1"/>
  <c r="T550" i="5"/>
  <c r="U550" i="5" s="1"/>
  <c r="T549" i="5"/>
  <c r="U549" i="5" s="1"/>
  <c r="T548" i="5"/>
  <c r="U548" i="5" s="1"/>
  <c r="T547" i="5"/>
  <c r="U547" i="5" s="1"/>
  <c r="T546" i="5"/>
  <c r="U546" i="5" s="1"/>
  <c r="T545" i="5"/>
  <c r="U545" i="5" s="1"/>
  <c r="T544" i="5"/>
  <c r="U544" i="5" s="1"/>
  <c r="T543" i="5"/>
  <c r="U543" i="5" s="1"/>
  <c r="T542" i="5"/>
  <c r="U542" i="5" s="1"/>
  <c r="T541" i="5"/>
  <c r="U541" i="5" s="1"/>
  <c r="T540" i="5"/>
  <c r="U540" i="5" s="1"/>
  <c r="T539" i="5"/>
  <c r="U539" i="5" s="1"/>
  <c r="T538" i="5"/>
  <c r="U538" i="5" s="1"/>
  <c r="T537" i="5"/>
  <c r="U537" i="5" s="1"/>
  <c r="T536" i="5"/>
  <c r="U536" i="5" s="1"/>
  <c r="T535" i="5"/>
  <c r="U535" i="5" s="1"/>
  <c r="T534" i="5"/>
  <c r="U534" i="5" s="1"/>
  <c r="T533" i="5"/>
  <c r="U533" i="5" s="1"/>
  <c r="T532" i="5"/>
  <c r="U532" i="5" s="1"/>
  <c r="T531" i="5"/>
  <c r="U531" i="5" s="1"/>
  <c r="T530" i="5"/>
  <c r="U530" i="5" s="1"/>
  <c r="T529" i="5"/>
  <c r="U529" i="5" s="1"/>
  <c r="T528" i="5"/>
  <c r="U528" i="5" s="1"/>
  <c r="T527" i="5"/>
  <c r="U527" i="5" s="1"/>
  <c r="T526" i="5"/>
  <c r="U526" i="5" s="1"/>
  <c r="T525" i="5"/>
  <c r="U525" i="5" s="1"/>
  <c r="T524" i="5"/>
  <c r="U524" i="5" s="1"/>
  <c r="T523" i="5"/>
  <c r="U523" i="5" s="1"/>
  <c r="T522" i="5"/>
  <c r="U522" i="5" s="1"/>
  <c r="T521" i="5"/>
  <c r="U521" i="5" s="1"/>
  <c r="T520" i="5"/>
  <c r="U520" i="5" s="1"/>
  <c r="T519" i="5"/>
  <c r="U519" i="5" s="1"/>
  <c r="T518" i="5"/>
  <c r="U518" i="5" s="1"/>
  <c r="T517" i="5"/>
  <c r="U517" i="5" s="1"/>
  <c r="T516" i="5"/>
  <c r="U516" i="5" s="1"/>
  <c r="T515" i="5"/>
  <c r="U515" i="5" s="1"/>
  <c r="T514" i="5"/>
  <c r="U514" i="5" s="1"/>
  <c r="T513" i="5"/>
  <c r="U513" i="5" s="1"/>
  <c r="T512" i="5"/>
  <c r="U512" i="5" s="1"/>
  <c r="T511" i="5"/>
  <c r="U511" i="5" s="1"/>
  <c r="T510" i="5"/>
  <c r="U510" i="5" s="1"/>
  <c r="T509" i="5"/>
  <c r="U509" i="5" s="1"/>
  <c r="T508" i="5"/>
  <c r="U508" i="5" s="1"/>
  <c r="T507" i="5"/>
  <c r="U507" i="5" s="1"/>
  <c r="T506" i="5"/>
  <c r="U506" i="5" s="1"/>
  <c r="T505" i="5"/>
  <c r="U505" i="5" s="1"/>
  <c r="T504" i="5"/>
  <c r="U504" i="5" s="1"/>
  <c r="T503" i="5"/>
  <c r="U503" i="5" s="1"/>
  <c r="T502" i="5"/>
  <c r="U502" i="5" s="1"/>
  <c r="T501" i="5"/>
  <c r="U501" i="5" s="1"/>
  <c r="T500" i="5"/>
  <c r="U500" i="5" s="1"/>
  <c r="T499" i="5"/>
  <c r="U499" i="5" s="1"/>
  <c r="T498" i="5"/>
  <c r="U498" i="5" s="1"/>
  <c r="T497" i="5"/>
  <c r="U497" i="5" s="1"/>
  <c r="T496" i="5"/>
  <c r="U496" i="5" s="1"/>
  <c r="T495" i="5"/>
  <c r="U495" i="5" s="1"/>
  <c r="T494" i="5"/>
  <c r="U494" i="5" s="1"/>
  <c r="T493" i="5"/>
  <c r="U493" i="5" s="1"/>
  <c r="T492" i="5"/>
  <c r="U492" i="5" s="1"/>
  <c r="T491" i="5"/>
  <c r="U491" i="5" s="1"/>
  <c r="T490" i="5"/>
  <c r="U490" i="5" s="1"/>
  <c r="T489" i="5"/>
  <c r="U489" i="5" s="1"/>
  <c r="T488" i="5"/>
  <c r="U488" i="5" s="1"/>
  <c r="T487" i="5"/>
  <c r="U487" i="5" s="1"/>
  <c r="T486" i="5"/>
  <c r="U486" i="5" s="1"/>
  <c r="T485" i="5"/>
  <c r="U485" i="5" s="1"/>
  <c r="T484" i="5"/>
  <c r="U484" i="5" s="1"/>
  <c r="T483" i="5"/>
  <c r="U483" i="5" s="1"/>
  <c r="T482" i="5"/>
  <c r="U482" i="5" s="1"/>
  <c r="T481" i="5"/>
  <c r="U481" i="5" s="1"/>
  <c r="T480" i="5"/>
  <c r="U480" i="5" s="1"/>
  <c r="T479" i="5"/>
  <c r="U479" i="5" s="1"/>
  <c r="T478" i="5"/>
  <c r="U478" i="5" s="1"/>
  <c r="T477" i="5"/>
  <c r="U477" i="5" s="1"/>
  <c r="T476" i="5"/>
  <c r="U476" i="5" s="1"/>
  <c r="T475" i="5"/>
  <c r="U475" i="5" s="1"/>
  <c r="T474" i="5"/>
  <c r="U474" i="5" s="1"/>
  <c r="T473" i="5"/>
  <c r="U473" i="5" s="1"/>
  <c r="T472" i="5"/>
  <c r="U472" i="5" s="1"/>
  <c r="T471" i="5"/>
  <c r="U471" i="5" s="1"/>
  <c r="T470" i="5"/>
  <c r="U470" i="5" s="1"/>
  <c r="T469" i="5"/>
  <c r="U469" i="5" s="1"/>
  <c r="T468" i="5"/>
  <c r="U468" i="5" s="1"/>
  <c r="T467" i="5"/>
  <c r="U467" i="5" s="1"/>
  <c r="T466" i="5"/>
  <c r="U466" i="5" s="1"/>
  <c r="T465" i="5"/>
  <c r="U465" i="5" s="1"/>
  <c r="T464" i="5"/>
  <c r="U464" i="5" s="1"/>
  <c r="T463" i="5"/>
  <c r="U463" i="5" s="1"/>
  <c r="T462" i="5"/>
  <c r="U462" i="5" s="1"/>
  <c r="T461" i="5"/>
  <c r="U461" i="5" s="1"/>
  <c r="T460" i="5"/>
  <c r="U460" i="5" s="1"/>
  <c r="T459" i="5"/>
  <c r="U459" i="5" s="1"/>
  <c r="T458" i="5"/>
  <c r="U458" i="5" s="1"/>
  <c r="T457" i="5"/>
  <c r="U457" i="5" s="1"/>
  <c r="T456" i="5"/>
  <c r="U456" i="5" s="1"/>
  <c r="T455" i="5"/>
  <c r="U455" i="5" s="1"/>
  <c r="T454" i="5"/>
  <c r="U454" i="5" s="1"/>
  <c r="T453" i="5"/>
  <c r="U453" i="5" s="1"/>
  <c r="T452" i="5"/>
  <c r="U452" i="5" s="1"/>
  <c r="T451" i="5"/>
  <c r="U451" i="5" s="1"/>
  <c r="T450" i="5"/>
  <c r="U450" i="5" s="1"/>
  <c r="T449" i="5"/>
  <c r="U449" i="5" s="1"/>
  <c r="T448" i="5"/>
  <c r="U448" i="5" s="1"/>
  <c r="T447" i="5"/>
  <c r="U447" i="5" s="1"/>
  <c r="T446" i="5"/>
  <c r="U446" i="5" s="1"/>
  <c r="T445" i="5"/>
  <c r="U445" i="5" s="1"/>
  <c r="T444" i="5"/>
  <c r="U444" i="5" s="1"/>
  <c r="T443" i="5"/>
  <c r="U443" i="5" s="1"/>
  <c r="T442" i="5"/>
  <c r="U442" i="5" s="1"/>
  <c r="T441" i="5"/>
  <c r="U441" i="5" s="1"/>
  <c r="T440" i="5"/>
  <c r="U440" i="5" s="1"/>
  <c r="T439" i="5"/>
  <c r="U439" i="5" s="1"/>
  <c r="T438" i="5"/>
  <c r="U438" i="5" s="1"/>
  <c r="T437" i="5"/>
  <c r="U437" i="5" s="1"/>
  <c r="T436" i="5"/>
  <c r="U436" i="5" s="1"/>
  <c r="T435" i="5"/>
  <c r="U435" i="5" s="1"/>
  <c r="T434" i="5"/>
  <c r="U434" i="5" s="1"/>
  <c r="T433" i="5"/>
  <c r="U433" i="5" s="1"/>
  <c r="T432" i="5"/>
  <c r="U432" i="5" s="1"/>
  <c r="T431" i="5"/>
  <c r="U431" i="5" s="1"/>
  <c r="T430" i="5"/>
  <c r="U430" i="5" s="1"/>
  <c r="T429" i="5"/>
  <c r="U429" i="5" s="1"/>
  <c r="T428" i="5"/>
  <c r="U428" i="5" s="1"/>
  <c r="T427" i="5"/>
  <c r="U427" i="5" s="1"/>
  <c r="T426" i="5"/>
  <c r="U426" i="5" s="1"/>
  <c r="T425" i="5"/>
  <c r="U425" i="5" s="1"/>
  <c r="T424" i="5"/>
  <c r="U424" i="5" s="1"/>
  <c r="T423" i="5"/>
  <c r="U423" i="5" s="1"/>
  <c r="T422" i="5"/>
  <c r="U422" i="5" s="1"/>
  <c r="T421" i="5"/>
  <c r="U421" i="5" s="1"/>
  <c r="T420" i="5"/>
  <c r="U420" i="5" s="1"/>
  <c r="T419" i="5"/>
  <c r="U419" i="5" s="1"/>
  <c r="T418" i="5"/>
  <c r="U418" i="5" s="1"/>
  <c r="T417" i="5"/>
  <c r="U417" i="5" s="1"/>
  <c r="T416" i="5"/>
  <c r="U416" i="5" s="1"/>
  <c r="T415" i="5"/>
  <c r="U415" i="5" s="1"/>
  <c r="T414" i="5"/>
  <c r="U414" i="5" s="1"/>
  <c r="T413" i="5"/>
  <c r="U413" i="5" s="1"/>
  <c r="T412" i="5"/>
  <c r="U412" i="5" s="1"/>
  <c r="T411" i="5"/>
  <c r="U411" i="5" s="1"/>
  <c r="T410" i="5"/>
  <c r="U410" i="5" s="1"/>
  <c r="T409" i="5"/>
  <c r="U409" i="5" s="1"/>
  <c r="T408" i="5"/>
  <c r="U408" i="5" s="1"/>
  <c r="T407" i="5"/>
  <c r="U407" i="5" s="1"/>
  <c r="T406" i="5"/>
  <c r="U406" i="5" s="1"/>
  <c r="T405" i="5"/>
  <c r="U405" i="5" s="1"/>
  <c r="T404" i="5"/>
  <c r="U404" i="5" s="1"/>
  <c r="T403" i="5"/>
  <c r="U403" i="5" s="1"/>
  <c r="T402" i="5"/>
  <c r="U402" i="5" s="1"/>
  <c r="T401" i="5"/>
  <c r="U401" i="5" s="1"/>
  <c r="T400" i="5"/>
  <c r="U400" i="5" s="1"/>
  <c r="T399" i="5"/>
  <c r="U399" i="5" s="1"/>
  <c r="T398" i="5"/>
  <c r="U398" i="5" s="1"/>
  <c r="T397" i="5"/>
  <c r="U397" i="5" s="1"/>
  <c r="T396" i="5"/>
  <c r="U396" i="5" s="1"/>
  <c r="T395" i="5"/>
  <c r="U395" i="5" s="1"/>
  <c r="T394" i="5"/>
  <c r="U394" i="5" s="1"/>
  <c r="T393" i="5"/>
  <c r="U393" i="5" s="1"/>
  <c r="T392" i="5"/>
  <c r="U392" i="5" s="1"/>
  <c r="T391" i="5"/>
  <c r="U391" i="5" s="1"/>
  <c r="T390" i="5"/>
  <c r="U390" i="5" s="1"/>
  <c r="T389" i="5"/>
  <c r="U389" i="5" s="1"/>
  <c r="T388" i="5"/>
  <c r="U388" i="5" s="1"/>
  <c r="T387" i="5"/>
  <c r="U387" i="5" s="1"/>
  <c r="T386" i="5"/>
  <c r="U386" i="5" s="1"/>
  <c r="T385" i="5"/>
  <c r="U385" i="5" s="1"/>
  <c r="T384" i="5"/>
  <c r="U384" i="5" s="1"/>
  <c r="T383" i="5"/>
  <c r="U383" i="5" s="1"/>
  <c r="T382" i="5"/>
  <c r="U382" i="5" s="1"/>
  <c r="T381" i="5"/>
  <c r="U381" i="5" s="1"/>
  <c r="T380" i="5"/>
  <c r="U380" i="5" s="1"/>
  <c r="T379" i="5"/>
  <c r="U379" i="5" s="1"/>
  <c r="T378" i="5"/>
  <c r="U378" i="5" s="1"/>
  <c r="T377" i="5"/>
  <c r="U377" i="5" s="1"/>
  <c r="T376" i="5"/>
  <c r="U376" i="5" s="1"/>
  <c r="T375" i="5"/>
  <c r="U375" i="5" s="1"/>
  <c r="T374" i="5"/>
  <c r="U374" i="5" s="1"/>
  <c r="T373" i="5"/>
  <c r="U373" i="5" s="1"/>
  <c r="T372" i="5"/>
  <c r="U372" i="5" s="1"/>
  <c r="T371" i="5"/>
  <c r="U371" i="5" s="1"/>
  <c r="T370" i="5"/>
  <c r="U370" i="5" s="1"/>
  <c r="T369" i="5"/>
  <c r="U369" i="5" s="1"/>
  <c r="T368" i="5"/>
  <c r="U368" i="5" s="1"/>
  <c r="T367" i="5"/>
  <c r="U367" i="5" s="1"/>
  <c r="T366" i="5"/>
  <c r="U366" i="5" s="1"/>
  <c r="T365" i="5"/>
  <c r="U365" i="5" s="1"/>
  <c r="T364" i="5"/>
  <c r="U364" i="5" s="1"/>
  <c r="T363" i="5"/>
  <c r="U363" i="5" s="1"/>
  <c r="T362" i="5"/>
  <c r="U362" i="5" s="1"/>
  <c r="T361" i="5"/>
  <c r="U361" i="5" s="1"/>
  <c r="T360" i="5"/>
  <c r="U360" i="5" s="1"/>
  <c r="T359" i="5"/>
  <c r="U359" i="5" s="1"/>
  <c r="T358" i="5"/>
  <c r="U358" i="5" s="1"/>
  <c r="T357" i="5"/>
  <c r="U357" i="5" s="1"/>
  <c r="T356" i="5"/>
  <c r="U356" i="5" s="1"/>
  <c r="T355" i="5"/>
  <c r="U355" i="5" s="1"/>
  <c r="T354" i="5"/>
  <c r="U354" i="5" s="1"/>
  <c r="T353" i="5"/>
  <c r="U353" i="5" s="1"/>
  <c r="T352" i="5"/>
  <c r="U352" i="5" s="1"/>
  <c r="T351" i="5"/>
  <c r="U351" i="5" s="1"/>
  <c r="T350" i="5"/>
  <c r="U350" i="5" s="1"/>
  <c r="T349" i="5"/>
  <c r="U349" i="5" s="1"/>
  <c r="T348" i="5"/>
  <c r="U348" i="5" s="1"/>
  <c r="T347" i="5"/>
  <c r="U347" i="5" s="1"/>
  <c r="T346" i="5"/>
  <c r="U346" i="5" s="1"/>
  <c r="T345" i="5"/>
  <c r="U345" i="5" s="1"/>
  <c r="T344" i="5"/>
  <c r="U344" i="5" s="1"/>
  <c r="T343" i="5"/>
  <c r="U343" i="5" s="1"/>
  <c r="T342" i="5"/>
  <c r="U342" i="5" s="1"/>
  <c r="T341" i="5"/>
  <c r="U341" i="5" s="1"/>
  <c r="T340" i="5"/>
  <c r="U340" i="5" s="1"/>
  <c r="T339" i="5"/>
  <c r="U339" i="5" s="1"/>
  <c r="T338" i="5"/>
  <c r="U338" i="5" s="1"/>
  <c r="T337" i="5"/>
  <c r="U337" i="5" s="1"/>
  <c r="T336" i="5"/>
  <c r="U336" i="5" s="1"/>
  <c r="T335" i="5"/>
  <c r="U335" i="5" s="1"/>
  <c r="T334" i="5"/>
  <c r="U334" i="5" s="1"/>
  <c r="T333" i="5"/>
  <c r="U333" i="5" s="1"/>
  <c r="T332" i="5"/>
  <c r="U332" i="5" s="1"/>
  <c r="T331" i="5"/>
  <c r="U331" i="5" s="1"/>
  <c r="T330" i="5"/>
  <c r="U330" i="5" s="1"/>
  <c r="T329" i="5"/>
  <c r="U329" i="5" s="1"/>
  <c r="T328" i="5"/>
  <c r="U328" i="5" s="1"/>
  <c r="T327" i="5"/>
  <c r="U327" i="5" s="1"/>
  <c r="T326" i="5"/>
  <c r="U326" i="5" s="1"/>
  <c r="T325" i="5"/>
  <c r="U325" i="5" s="1"/>
  <c r="T324" i="5"/>
  <c r="U324" i="5" s="1"/>
  <c r="T323" i="5"/>
  <c r="U323" i="5" s="1"/>
  <c r="T322" i="5"/>
  <c r="U322" i="5" s="1"/>
  <c r="T321" i="5"/>
  <c r="U321" i="5" s="1"/>
  <c r="T320" i="5"/>
  <c r="U320" i="5" s="1"/>
  <c r="T319" i="5"/>
  <c r="U319" i="5" s="1"/>
  <c r="T318" i="5"/>
  <c r="U318" i="5" s="1"/>
  <c r="T317" i="5"/>
  <c r="U317" i="5" s="1"/>
  <c r="T316" i="5"/>
  <c r="U316" i="5" s="1"/>
  <c r="T315" i="5"/>
  <c r="U315" i="5" s="1"/>
  <c r="T314" i="5"/>
  <c r="U314" i="5" s="1"/>
  <c r="T313" i="5"/>
  <c r="U313" i="5" s="1"/>
  <c r="T312" i="5"/>
  <c r="U312" i="5" s="1"/>
  <c r="T311" i="5"/>
  <c r="U311" i="5" s="1"/>
  <c r="T310" i="5"/>
  <c r="U310" i="5" s="1"/>
  <c r="T309" i="5"/>
  <c r="U309" i="5" s="1"/>
  <c r="T308" i="5"/>
  <c r="U308" i="5" s="1"/>
  <c r="T307" i="5"/>
  <c r="U307" i="5" s="1"/>
  <c r="T306" i="5"/>
  <c r="U306" i="5" s="1"/>
  <c r="T305" i="5"/>
  <c r="U305" i="5" s="1"/>
  <c r="T304" i="5"/>
  <c r="U304" i="5" s="1"/>
  <c r="T303" i="5"/>
  <c r="U303" i="5" s="1"/>
  <c r="T302" i="5"/>
  <c r="U302" i="5" s="1"/>
  <c r="T301" i="5"/>
  <c r="U301" i="5" s="1"/>
  <c r="T300" i="5"/>
  <c r="U300" i="5" s="1"/>
  <c r="T299" i="5"/>
  <c r="U299" i="5" s="1"/>
  <c r="T298" i="5"/>
  <c r="U298" i="5" s="1"/>
  <c r="T297" i="5"/>
  <c r="U297" i="5" s="1"/>
  <c r="T296" i="5"/>
  <c r="U296" i="5" s="1"/>
  <c r="T295" i="5"/>
  <c r="U295" i="5" s="1"/>
  <c r="T294" i="5"/>
  <c r="U294" i="5" s="1"/>
  <c r="T293" i="5"/>
  <c r="U293" i="5" s="1"/>
  <c r="T292" i="5"/>
  <c r="U292" i="5" s="1"/>
  <c r="T291" i="5"/>
  <c r="U291" i="5" s="1"/>
  <c r="T290" i="5"/>
  <c r="U290" i="5" s="1"/>
  <c r="T289" i="5"/>
  <c r="U289" i="5" s="1"/>
  <c r="T288" i="5"/>
  <c r="U288" i="5" s="1"/>
  <c r="T287" i="5"/>
  <c r="U287" i="5" s="1"/>
  <c r="T286" i="5"/>
  <c r="U286" i="5" s="1"/>
  <c r="T285" i="5"/>
  <c r="U285" i="5" s="1"/>
  <c r="T284" i="5"/>
  <c r="U284" i="5" s="1"/>
  <c r="T283" i="5"/>
  <c r="U283" i="5" s="1"/>
  <c r="T282" i="5"/>
  <c r="U282" i="5" s="1"/>
  <c r="T281" i="5"/>
  <c r="U281" i="5" s="1"/>
  <c r="T280" i="5"/>
  <c r="U280" i="5" s="1"/>
  <c r="T279" i="5"/>
  <c r="U279" i="5" s="1"/>
  <c r="T278" i="5"/>
  <c r="U278" i="5" s="1"/>
  <c r="T277" i="5"/>
  <c r="U277" i="5" s="1"/>
  <c r="T276" i="5"/>
  <c r="U276" i="5" s="1"/>
  <c r="T275" i="5"/>
  <c r="U275" i="5" s="1"/>
  <c r="T274" i="5"/>
  <c r="U274" i="5" s="1"/>
  <c r="T273" i="5"/>
  <c r="U273" i="5" s="1"/>
  <c r="T272" i="5"/>
  <c r="U272" i="5" s="1"/>
  <c r="T271" i="5"/>
  <c r="U271" i="5" s="1"/>
  <c r="T270" i="5"/>
  <c r="U270" i="5" s="1"/>
  <c r="T269" i="5"/>
  <c r="U269" i="5" s="1"/>
  <c r="T268" i="5"/>
  <c r="U268" i="5" s="1"/>
  <c r="T267" i="5"/>
  <c r="U267" i="5" s="1"/>
  <c r="T266" i="5"/>
  <c r="U266" i="5" s="1"/>
  <c r="T265" i="5"/>
  <c r="U265" i="5" s="1"/>
  <c r="T264" i="5"/>
  <c r="U264" i="5" s="1"/>
  <c r="T263" i="5"/>
  <c r="U263" i="5" s="1"/>
  <c r="T262" i="5"/>
  <c r="U262" i="5" s="1"/>
  <c r="T261" i="5"/>
  <c r="U261" i="5" s="1"/>
  <c r="T260" i="5"/>
  <c r="U260" i="5" s="1"/>
  <c r="T259" i="5"/>
  <c r="U259" i="5" s="1"/>
  <c r="T258" i="5"/>
  <c r="U258" i="5" s="1"/>
  <c r="T257" i="5"/>
  <c r="U257" i="5" s="1"/>
  <c r="T256" i="5"/>
  <c r="U256" i="5" s="1"/>
  <c r="T255" i="5"/>
  <c r="U255" i="5" s="1"/>
  <c r="T254" i="5"/>
  <c r="U254" i="5" s="1"/>
  <c r="T253" i="5"/>
  <c r="U253" i="5" s="1"/>
  <c r="T252" i="5"/>
  <c r="U252" i="5" s="1"/>
  <c r="T251" i="5"/>
  <c r="U251" i="5" s="1"/>
  <c r="T250" i="5"/>
  <c r="U250" i="5" s="1"/>
  <c r="T249" i="5"/>
  <c r="U249" i="5" s="1"/>
  <c r="T248" i="5"/>
  <c r="U248" i="5" s="1"/>
  <c r="T247" i="5"/>
  <c r="U247" i="5" s="1"/>
  <c r="T246" i="5"/>
  <c r="U246" i="5" s="1"/>
  <c r="T245" i="5"/>
  <c r="U245" i="5" s="1"/>
  <c r="T244" i="5"/>
  <c r="U244" i="5" s="1"/>
  <c r="T243" i="5"/>
  <c r="U243" i="5" s="1"/>
  <c r="T242" i="5"/>
  <c r="U242" i="5" s="1"/>
  <c r="T241" i="5"/>
  <c r="U241" i="5" s="1"/>
  <c r="T240" i="5"/>
  <c r="U240" i="5" s="1"/>
  <c r="T239" i="5"/>
  <c r="U239" i="5" s="1"/>
  <c r="T238" i="5"/>
  <c r="U238" i="5" s="1"/>
  <c r="T237" i="5"/>
  <c r="U237" i="5" s="1"/>
  <c r="T236" i="5"/>
  <c r="U236" i="5" s="1"/>
  <c r="T235" i="5"/>
  <c r="U235" i="5" s="1"/>
  <c r="T234" i="5"/>
  <c r="U234" i="5" s="1"/>
  <c r="T233" i="5"/>
  <c r="U233" i="5" s="1"/>
  <c r="T232" i="5"/>
  <c r="U232" i="5" s="1"/>
  <c r="T231" i="5"/>
  <c r="U231" i="5" s="1"/>
  <c r="T230" i="5"/>
  <c r="U230" i="5" s="1"/>
  <c r="T229" i="5"/>
  <c r="U229" i="5" s="1"/>
  <c r="T228" i="5"/>
  <c r="U228" i="5" s="1"/>
  <c r="T227" i="5"/>
  <c r="U227" i="5" s="1"/>
  <c r="T226" i="5"/>
  <c r="U226" i="5" s="1"/>
  <c r="T225" i="5"/>
  <c r="U225" i="5" s="1"/>
  <c r="T224" i="5"/>
  <c r="U224" i="5" s="1"/>
  <c r="T223" i="5"/>
  <c r="U223" i="5" s="1"/>
  <c r="T222" i="5"/>
  <c r="U222" i="5" s="1"/>
  <c r="T221" i="5"/>
  <c r="U221" i="5" s="1"/>
  <c r="T220" i="5"/>
  <c r="U220" i="5" s="1"/>
  <c r="T219" i="5"/>
  <c r="U219" i="5" s="1"/>
  <c r="T218" i="5"/>
  <c r="U218" i="5" s="1"/>
  <c r="T217" i="5"/>
  <c r="U217" i="5" s="1"/>
  <c r="T216" i="5"/>
  <c r="U216" i="5" s="1"/>
  <c r="T215" i="5"/>
  <c r="U215" i="5" s="1"/>
  <c r="T214" i="5"/>
  <c r="U214" i="5" s="1"/>
  <c r="T213" i="5"/>
  <c r="U213" i="5" s="1"/>
  <c r="T212" i="5"/>
  <c r="U212" i="5" s="1"/>
  <c r="T211" i="5"/>
  <c r="U211" i="5" s="1"/>
  <c r="T210" i="5"/>
  <c r="U210" i="5" s="1"/>
  <c r="T209" i="5"/>
  <c r="U209" i="5" s="1"/>
  <c r="T208" i="5"/>
  <c r="U208" i="5" s="1"/>
  <c r="T207" i="5"/>
  <c r="U207" i="5" s="1"/>
  <c r="T206" i="5"/>
  <c r="U206" i="5" s="1"/>
  <c r="T205" i="5"/>
  <c r="U205" i="5" s="1"/>
  <c r="T204" i="5"/>
  <c r="U204" i="5" s="1"/>
  <c r="T203" i="5"/>
  <c r="U203" i="5" s="1"/>
  <c r="T202" i="5"/>
  <c r="U202" i="5" s="1"/>
  <c r="T201" i="5"/>
  <c r="U201" i="5" s="1"/>
  <c r="T200" i="5"/>
  <c r="U200" i="5" s="1"/>
  <c r="T199" i="5"/>
  <c r="U199" i="5" s="1"/>
  <c r="T198" i="5"/>
  <c r="U198" i="5" s="1"/>
  <c r="T197" i="5"/>
  <c r="U197" i="5" s="1"/>
  <c r="T196" i="5"/>
  <c r="U196" i="5" s="1"/>
  <c r="T195" i="5"/>
  <c r="U195" i="5" s="1"/>
  <c r="T194" i="5"/>
  <c r="U194" i="5" s="1"/>
  <c r="T193" i="5"/>
  <c r="U193" i="5" s="1"/>
  <c r="T192" i="5"/>
  <c r="U192" i="5" s="1"/>
  <c r="T191" i="5"/>
  <c r="U191" i="5" s="1"/>
  <c r="T190" i="5"/>
  <c r="U190" i="5" s="1"/>
  <c r="T189" i="5"/>
  <c r="U189" i="5" s="1"/>
  <c r="T188" i="5"/>
  <c r="U188" i="5" s="1"/>
  <c r="T187" i="5"/>
  <c r="U187" i="5" s="1"/>
  <c r="T186" i="5"/>
  <c r="U186" i="5" s="1"/>
  <c r="T185" i="5"/>
  <c r="U185" i="5" s="1"/>
  <c r="T184" i="5"/>
  <c r="U184" i="5" s="1"/>
  <c r="T183" i="5"/>
  <c r="U183" i="5" s="1"/>
  <c r="T182" i="5"/>
  <c r="U182" i="5" s="1"/>
  <c r="T181" i="5"/>
  <c r="U181" i="5" s="1"/>
  <c r="T180" i="5"/>
  <c r="U180" i="5" s="1"/>
  <c r="T179" i="5"/>
  <c r="U179" i="5" s="1"/>
  <c r="T178" i="5"/>
  <c r="U178" i="5" s="1"/>
  <c r="T177" i="5"/>
  <c r="U177" i="5" s="1"/>
  <c r="T176" i="5"/>
  <c r="U176" i="5" s="1"/>
  <c r="T175" i="5"/>
  <c r="U175" i="5" s="1"/>
  <c r="T174" i="5"/>
  <c r="U174" i="5" s="1"/>
  <c r="T173" i="5"/>
  <c r="U173" i="5" s="1"/>
  <c r="T172" i="5"/>
  <c r="U172" i="5" s="1"/>
  <c r="T171" i="5"/>
  <c r="U171" i="5" s="1"/>
  <c r="T170" i="5"/>
  <c r="U170" i="5" s="1"/>
  <c r="T169" i="5"/>
  <c r="U169" i="5" s="1"/>
  <c r="T168" i="5"/>
  <c r="U168" i="5" s="1"/>
  <c r="T167" i="5"/>
  <c r="U167" i="5" s="1"/>
  <c r="T166" i="5"/>
  <c r="U166" i="5" s="1"/>
  <c r="T165" i="5"/>
  <c r="U165" i="5" s="1"/>
  <c r="T164" i="5"/>
  <c r="U164" i="5" s="1"/>
  <c r="T163" i="5"/>
  <c r="U163" i="5" s="1"/>
  <c r="T162" i="5"/>
  <c r="U162" i="5" s="1"/>
  <c r="T161" i="5"/>
  <c r="U161" i="5" s="1"/>
  <c r="T160" i="5"/>
  <c r="U160" i="5" s="1"/>
  <c r="T159" i="5"/>
  <c r="U159" i="5" s="1"/>
  <c r="T158" i="5"/>
  <c r="U158" i="5" s="1"/>
  <c r="T157" i="5"/>
  <c r="U157" i="5" s="1"/>
  <c r="T156" i="5"/>
  <c r="U156" i="5" s="1"/>
  <c r="T155" i="5"/>
  <c r="U155" i="5" s="1"/>
  <c r="T154" i="5"/>
  <c r="U154" i="5" s="1"/>
  <c r="T153" i="5"/>
  <c r="U153" i="5" s="1"/>
  <c r="T152" i="5"/>
  <c r="U152" i="5" s="1"/>
  <c r="T151" i="5"/>
  <c r="U151" i="5" s="1"/>
  <c r="T150" i="5"/>
  <c r="U150" i="5" s="1"/>
  <c r="T149" i="5"/>
  <c r="U149" i="5" s="1"/>
  <c r="T148" i="5"/>
  <c r="U148" i="5" s="1"/>
  <c r="T147" i="5"/>
  <c r="U147" i="5" s="1"/>
  <c r="T146" i="5"/>
  <c r="U146" i="5" s="1"/>
  <c r="T145" i="5"/>
  <c r="U145" i="5" s="1"/>
  <c r="T144" i="5"/>
  <c r="U144" i="5" s="1"/>
  <c r="T143" i="5"/>
  <c r="U143" i="5" s="1"/>
  <c r="T142" i="5"/>
  <c r="U142" i="5" s="1"/>
  <c r="T141" i="5"/>
  <c r="U141" i="5" s="1"/>
  <c r="T140" i="5"/>
  <c r="U140" i="5" s="1"/>
  <c r="T139" i="5"/>
  <c r="U139" i="5" s="1"/>
  <c r="T138" i="5"/>
  <c r="U138" i="5" s="1"/>
  <c r="T137" i="5"/>
  <c r="U137" i="5" s="1"/>
  <c r="T136" i="5"/>
  <c r="U136" i="5" s="1"/>
  <c r="T135" i="5"/>
  <c r="U135" i="5" s="1"/>
  <c r="T134" i="5"/>
  <c r="U134" i="5" s="1"/>
  <c r="T133" i="5"/>
  <c r="U133" i="5" s="1"/>
  <c r="T132" i="5"/>
  <c r="U132" i="5" s="1"/>
  <c r="T131" i="5"/>
  <c r="U131" i="5" s="1"/>
  <c r="T130" i="5"/>
  <c r="U130" i="5" s="1"/>
  <c r="T129" i="5"/>
  <c r="U129" i="5" s="1"/>
  <c r="T128" i="5"/>
  <c r="U128" i="5" s="1"/>
  <c r="T127" i="5"/>
  <c r="U127" i="5" s="1"/>
  <c r="T126" i="5"/>
  <c r="U126" i="5" s="1"/>
  <c r="T125" i="5"/>
  <c r="U125" i="5" s="1"/>
  <c r="T124" i="5"/>
  <c r="U124" i="5" s="1"/>
  <c r="T123" i="5"/>
  <c r="U123" i="5" s="1"/>
  <c r="T122" i="5"/>
  <c r="U122" i="5" s="1"/>
  <c r="T121" i="5"/>
  <c r="U121" i="5" s="1"/>
  <c r="T120" i="5"/>
  <c r="U120" i="5" s="1"/>
  <c r="T119" i="5"/>
  <c r="U119" i="5" s="1"/>
  <c r="T118" i="5"/>
  <c r="U118" i="5" s="1"/>
  <c r="T117" i="5"/>
  <c r="U117" i="5" s="1"/>
  <c r="T116" i="5"/>
  <c r="U116" i="5" s="1"/>
  <c r="T115" i="5"/>
  <c r="U115" i="5" s="1"/>
  <c r="T114" i="5"/>
  <c r="U114" i="5" s="1"/>
  <c r="T113" i="5"/>
  <c r="U113" i="5" s="1"/>
  <c r="T112" i="5"/>
  <c r="U112" i="5" s="1"/>
  <c r="T111" i="5"/>
  <c r="U111" i="5" s="1"/>
  <c r="T110" i="5"/>
  <c r="U110" i="5" s="1"/>
  <c r="T109" i="5"/>
  <c r="U109" i="5" s="1"/>
  <c r="T108" i="5"/>
  <c r="U108" i="5" s="1"/>
  <c r="T107" i="5"/>
  <c r="U107" i="5" s="1"/>
  <c r="T106" i="5"/>
  <c r="U106" i="5" s="1"/>
  <c r="T105" i="5"/>
  <c r="U105" i="5" s="1"/>
  <c r="T104" i="5"/>
  <c r="U104" i="5" s="1"/>
  <c r="T103" i="5"/>
  <c r="U103" i="5" s="1"/>
  <c r="T102" i="5"/>
  <c r="U102" i="5" s="1"/>
  <c r="T101" i="5"/>
  <c r="U101" i="5" s="1"/>
  <c r="T100" i="5"/>
  <c r="U100" i="5" s="1"/>
  <c r="T99" i="5"/>
  <c r="U99" i="5" s="1"/>
  <c r="T98" i="5"/>
  <c r="U98" i="5" s="1"/>
  <c r="T97" i="5"/>
  <c r="U97" i="5" s="1"/>
  <c r="T96" i="5"/>
  <c r="U96" i="5" s="1"/>
  <c r="T95" i="5"/>
  <c r="U95" i="5" s="1"/>
  <c r="T94" i="5"/>
  <c r="U94" i="5" s="1"/>
  <c r="T93" i="5"/>
  <c r="U93" i="5" s="1"/>
  <c r="T92" i="5"/>
  <c r="U92" i="5" s="1"/>
  <c r="T91" i="5"/>
  <c r="U91" i="5" s="1"/>
  <c r="T90" i="5"/>
  <c r="U90" i="5" s="1"/>
  <c r="T89" i="5"/>
  <c r="U89" i="5" s="1"/>
  <c r="T88" i="5"/>
  <c r="U88" i="5" s="1"/>
  <c r="T87" i="5"/>
  <c r="U87" i="5" s="1"/>
  <c r="T86" i="5"/>
  <c r="U86" i="5" s="1"/>
  <c r="T85" i="5"/>
  <c r="U85" i="5" s="1"/>
  <c r="T84" i="5"/>
  <c r="U84" i="5" s="1"/>
  <c r="T83" i="5"/>
  <c r="U83" i="5" s="1"/>
  <c r="T82" i="5"/>
  <c r="U82" i="5" s="1"/>
  <c r="T81" i="5"/>
  <c r="U81" i="5" s="1"/>
  <c r="T80" i="5"/>
  <c r="U80" i="5" s="1"/>
  <c r="T79" i="5"/>
  <c r="U79" i="5" s="1"/>
  <c r="T78" i="5"/>
  <c r="U78" i="5" s="1"/>
  <c r="T77" i="5"/>
  <c r="U77" i="5" s="1"/>
  <c r="T76" i="5"/>
  <c r="U76" i="5" s="1"/>
  <c r="T75" i="5"/>
  <c r="U75" i="5" s="1"/>
  <c r="T74" i="5"/>
  <c r="U74" i="5" s="1"/>
  <c r="T73" i="5"/>
  <c r="U73" i="5" s="1"/>
  <c r="T72" i="5"/>
  <c r="U72" i="5" s="1"/>
  <c r="T71" i="5"/>
  <c r="U71" i="5" s="1"/>
  <c r="T70" i="5"/>
  <c r="U70" i="5" s="1"/>
  <c r="T69" i="5"/>
  <c r="U69" i="5" s="1"/>
  <c r="T68" i="5"/>
  <c r="U68" i="5" s="1"/>
  <c r="T67" i="5"/>
  <c r="U67" i="5" s="1"/>
  <c r="T66" i="5"/>
  <c r="U66" i="5" s="1"/>
  <c r="T65" i="5"/>
  <c r="U65" i="5" s="1"/>
  <c r="T64" i="5"/>
  <c r="U64" i="5" s="1"/>
  <c r="T63" i="5"/>
  <c r="U63" i="5" s="1"/>
  <c r="T62" i="5"/>
  <c r="U62" i="5" s="1"/>
  <c r="T61" i="5"/>
  <c r="U61" i="5" s="1"/>
  <c r="T60" i="5"/>
  <c r="U60" i="5" s="1"/>
  <c r="T59" i="5"/>
  <c r="U59" i="5" s="1"/>
  <c r="T58" i="5"/>
  <c r="U58" i="5" s="1"/>
  <c r="T57" i="5"/>
  <c r="U57" i="5" s="1"/>
  <c r="T56" i="5"/>
  <c r="U56" i="5" s="1"/>
  <c r="T55" i="5"/>
  <c r="U55" i="5" s="1"/>
  <c r="T54" i="5"/>
  <c r="U54" i="5" s="1"/>
  <c r="T53" i="5"/>
  <c r="U53" i="5" s="1"/>
  <c r="T52" i="5"/>
  <c r="U52" i="5" s="1"/>
  <c r="T51" i="5"/>
  <c r="U51" i="5" s="1"/>
  <c r="T50" i="5"/>
  <c r="U50" i="5" s="1"/>
  <c r="T49" i="5"/>
  <c r="U49" i="5" s="1"/>
  <c r="T48" i="5"/>
  <c r="U48" i="5" s="1"/>
  <c r="T47" i="5"/>
  <c r="U47" i="5" s="1"/>
  <c r="T46" i="5"/>
  <c r="U46" i="5" s="1"/>
  <c r="T45" i="5"/>
  <c r="U45" i="5" s="1"/>
  <c r="T44" i="5"/>
  <c r="U44" i="5" s="1"/>
  <c r="T43" i="5"/>
  <c r="U43" i="5" s="1"/>
  <c r="T42" i="5"/>
  <c r="U42" i="5" s="1"/>
  <c r="T41" i="5"/>
  <c r="U41" i="5" s="1"/>
  <c r="T40" i="5"/>
  <c r="U40" i="5" s="1"/>
  <c r="T39" i="5"/>
  <c r="U39" i="5" s="1"/>
  <c r="T38" i="5"/>
  <c r="U38" i="5" s="1"/>
  <c r="T37" i="5"/>
  <c r="U37" i="5" s="1"/>
  <c r="T36" i="5"/>
  <c r="U36" i="5" s="1"/>
  <c r="T35" i="5"/>
  <c r="U35" i="5" s="1"/>
  <c r="T34" i="5"/>
  <c r="U34" i="5" s="1"/>
  <c r="T33" i="5"/>
  <c r="U33" i="5" s="1"/>
  <c r="T32" i="5"/>
  <c r="U32" i="5" s="1"/>
  <c r="T31" i="5"/>
  <c r="U31" i="5" s="1"/>
  <c r="T30" i="5"/>
  <c r="U30" i="5" s="1"/>
  <c r="T29" i="5"/>
  <c r="U29" i="5" s="1"/>
  <c r="T28" i="5"/>
  <c r="U28" i="5" s="1"/>
  <c r="T27" i="5"/>
  <c r="U27" i="5" s="1"/>
  <c r="T26" i="5"/>
  <c r="U26" i="5" s="1"/>
  <c r="T25" i="5"/>
  <c r="U25" i="5" s="1"/>
  <c r="T24" i="5"/>
  <c r="U24" i="5" s="1"/>
  <c r="T22" i="5"/>
  <c r="U22" i="5" s="1"/>
  <c r="T21" i="5"/>
  <c r="U21" i="5" s="1"/>
  <c r="T20" i="5"/>
  <c r="U20" i="5" s="1"/>
  <c r="T19" i="5"/>
  <c r="U19" i="5" s="1"/>
  <c r="T18" i="5"/>
  <c r="U18" i="5" s="1"/>
  <c r="T17" i="5"/>
  <c r="U17" i="5" s="1"/>
  <c r="T16" i="5"/>
  <c r="U16" i="5" s="1"/>
  <c r="T15" i="5"/>
  <c r="U15" i="5" s="1"/>
  <c r="T14" i="5"/>
  <c r="U14" i="5" s="1"/>
  <c r="T13" i="5"/>
  <c r="U13" i="5" s="1"/>
  <c r="T12" i="5"/>
  <c r="U12" i="5" s="1"/>
  <c r="T11" i="5"/>
  <c r="U11" i="5" s="1"/>
  <c r="T10" i="5"/>
  <c r="U10" i="5" s="1"/>
  <c r="T9" i="5"/>
  <c r="U9" i="5" s="1"/>
  <c r="T8" i="5"/>
  <c r="U8" i="5" s="1"/>
  <c r="T934" i="4"/>
  <c r="U934" i="4" s="1"/>
  <c r="T933" i="4"/>
  <c r="U933" i="4" s="1"/>
  <c r="T932" i="4"/>
  <c r="U932" i="4" s="1"/>
  <c r="T931" i="4"/>
  <c r="U931" i="4" s="1"/>
  <c r="T930" i="4"/>
  <c r="U930" i="4" s="1"/>
  <c r="T929" i="4"/>
  <c r="U929" i="4" s="1"/>
  <c r="T928" i="4"/>
  <c r="U928" i="4" s="1"/>
  <c r="T927" i="4"/>
  <c r="U927" i="4" s="1"/>
  <c r="T926" i="4"/>
  <c r="U926" i="4" s="1"/>
  <c r="T925" i="4"/>
  <c r="U925" i="4" s="1"/>
  <c r="T924" i="4"/>
  <c r="U924" i="4" s="1"/>
  <c r="T923" i="4"/>
  <c r="U923" i="4" s="1"/>
  <c r="T922" i="4"/>
  <c r="U922" i="4" s="1"/>
  <c r="T921" i="4"/>
  <c r="U921" i="4" s="1"/>
  <c r="T920" i="4"/>
  <c r="U920" i="4" s="1"/>
  <c r="T919" i="4"/>
  <c r="U919" i="4" s="1"/>
  <c r="T918" i="4"/>
  <c r="U918" i="4" s="1"/>
  <c r="T917" i="4"/>
  <c r="U917" i="4" s="1"/>
  <c r="T916" i="4"/>
  <c r="U916" i="4" s="1"/>
  <c r="T915" i="4"/>
  <c r="U915" i="4" s="1"/>
  <c r="T914" i="4"/>
  <c r="U914" i="4" s="1"/>
  <c r="T913" i="4"/>
  <c r="U913" i="4" s="1"/>
  <c r="T912" i="4"/>
  <c r="U912" i="4" s="1"/>
  <c r="T911" i="4"/>
  <c r="U911" i="4" s="1"/>
  <c r="T910" i="4"/>
  <c r="U910" i="4" s="1"/>
  <c r="T909" i="4"/>
  <c r="U909" i="4" s="1"/>
  <c r="T908" i="4"/>
  <c r="U908" i="4" s="1"/>
  <c r="T907" i="4"/>
  <c r="U907" i="4" s="1"/>
  <c r="T906" i="4"/>
  <c r="U906" i="4" s="1"/>
  <c r="T905" i="4"/>
  <c r="U905" i="4" s="1"/>
  <c r="T904" i="4"/>
  <c r="U904" i="4" s="1"/>
  <c r="T903" i="4"/>
  <c r="U903" i="4" s="1"/>
  <c r="T902" i="4"/>
  <c r="U902" i="4" s="1"/>
  <c r="T901" i="4"/>
  <c r="U901" i="4" s="1"/>
  <c r="T900" i="4"/>
  <c r="U900" i="4" s="1"/>
  <c r="T899" i="4"/>
  <c r="U899" i="4" s="1"/>
  <c r="T898" i="4"/>
  <c r="U898" i="4" s="1"/>
  <c r="T897" i="4"/>
  <c r="U897" i="4" s="1"/>
  <c r="T896" i="4"/>
  <c r="U896" i="4" s="1"/>
  <c r="T895" i="4"/>
  <c r="U895" i="4" s="1"/>
  <c r="T894" i="4"/>
  <c r="U894" i="4" s="1"/>
  <c r="T893" i="4"/>
  <c r="U893" i="4" s="1"/>
  <c r="T892" i="4"/>
  <c r="U892" i="4" s="1"/>
  <c r="T891" i="4"/>
  <c r="U891" i="4" s="1"/>
  <c r="T890" i="4"/>
  <c r="U890" i="4" s="1"/>
  <c r="T889" i="4"/>
  <c r="U889" i="4" s="1"/>
  <c r="T888" i="4"/>
  <c r="U888" i="4" s="1"/>
  <c r="T887" i="4"/>
  <c r="U887" i="4" s="1"/>
  <c r="T886" i="4"/>
  <c r="U886" i="4" s="1"/>
  <c r="T885" i="4"/>
  <c r="U885" i="4" s="1"/>
  <c r="T884" i="4"/>
  <c r="U884" i="4" s="1"/>
  <c r="T883" i="4"/>
  <c r="U883" i="4" s="1"/>
  <c r="T882" i="4"/>
  <c r="U882" i="4" s="1"/>
  <c r="T881" i="4"/>
  <c r="U881" i="4" s="1"/>
  <c r="T880" i="4"/>
  <c r="U880" i="4" s="1"/>
  <c r="T879" i="4"/>
  <c r="U879" i="4" s="1"/>
  <c r="T878" i="4"/>
  <c r="U878" i="4" s="1"/>
  <c r="T877" i="4"/>
  <c r="U877" i="4" s="1"/>
  <c r="T876" i="4"/>
  <c r="U876" i="4" s="1"/>
  <c r="T875" i="4"/>
  <c r="U875" i="4" s="1"/>
  <c r="T874" i="4"/>
  <c r="U874" i="4" s="1"/>
  <c r="T873" i="4"/>
  <c r="U873" i="4" s="1"/>
  <c r="T872" i="4"/>
  <c r="U872" i="4" s="1"/>
  <c r="T871" i="4"/>
  <c r="U871" i="4" s="1"/>
  <c r="T870" i="4"/>
  <c r="U870" i="4" s="1"/>
  <c r="T869" i="4"/>
  <c r="U869" i="4" s="1"/>
  <c r="T868" i="4"/>
  <c r="U868" i="4" s="1"/>
  <c r="T867" i="4"/>
  <c r="U867" i="4" s="1"/>
  <c r="T866" i="4"/>
  <c r="U866" i="4" s="1"/>
  <c r="T865" i="4"/>
  <c r="U865" i="4" s="1"/>
  <c r="T864" i="4"/>
  <c r="U864" i="4" s="1"/>
  <c r="T863" i="4"/>
  <c r="U863" i="4" s="1"/>
  <c r="T862" i="4"/>
  <c r="U862" i="4" s="1"/>
  <c r="T861" i="4"/>
  <c r="U861" i="4" s="1"/>
  <c r="T860" i="4"/>
  <c r="U860" i="4" s="1"/>
  <c r="T859" i="4"/>
  <c r="U859" i="4" s="1"/>
  <c r="T858" i="4"/>
  <c r="U858" i="4" s="1"/>
  <c r="T857" i="4"/>
  <c r="U857" i="4" s="1"/>
  <c r="T856" i="4"/>
  <c r="U856" i="4" s="1"/>
  <c r="T855" i="4"/>
  <c r="U855" i="4" s="1"/>
  <c r="T854" i="4"/>
  <c r="U854" i="4" s="1"/>
  <c r="T853" i="4"/>
  <c r="U853" i="4" s="1"/>
  <c r="T852" i="4"/>
  <c r="U852" i="4" s="1"/>
  <c r="T851" i="4"/>
  <c r="U851" i="4" s="1"/>
  <c r="T850" i="4"/>
  <c r="U850" i="4" s="1"/>
  <c r="T849" i="4"/>
  <c r="U849" i="4" s="1"/>
  <c r="T848" i="4"/>
  <c r="U848" i="4" s="1"/>
  <c r="T847" i="4"/>
  <c r="U847" i="4" s="1"/>
  <c r="T846" i="4"/>
  <c r="U846" i="4" s="1"/>
  <c r="T845" i="4"/>
  <c r="U845" i="4" s="1"/>
  <c r="T844" i="4"/>
  <c r="U844" i="4" s="1"/>
  <c r="T843" i="4"/>
  <c r="U843" i="4" s="1"/>
  <c r="T842" i="4"/>
  <c r="U842" i="4" s="1"/>
  <c r="T841" i="4"/>
  <c r="U841" i="4" s="1"/>
  <c r="T840" i="4"/>
  <c r="U840" i="4" s="1"/>
  <c r="T839" i="4"/>
  <c r="U839" i="4" s="1"/>
  <c r="T838" i="4"/>
  <c r="U838" i="4" s="1"/>
  <c r="T837" i="4"/>
  <c r="U837" i="4" s="1"/>
  <c r="T836" i="4"/>
  <c r="U836" i="4" s="1"/>
  <c r="T835" i="4"/>
  <c r="U835" i="4" s="1"/>
  <c r="T834" i="4"/>
  <c r="U834" i="4" s="1"/>
  <c r="T833" i="4"/>
  <c r="U833" i="4" s="1"/>
  <c r="T832" i="4"/>
  <c r="U832" i="4" s="1"/>
  <c r="T831" i="4"/>
  <c r="U831" i="4" s="1"/>
  <c r="T830" i="4"/>
  <c r="U830" i="4" s="1"/>
  <c r="T829" i="4"/>
  <c r="U829" i="4" s="1"/>
  <c r="T828" i="4"/>
  <c r="U828" i="4" s="1"/>
  <c r="T827" i="4"/>
  <c r="U827" i="4" s="1"/>
  <c r="T826" i="4"/>
  <c r="U826" i="4" s="1"/>
  <c r="T825" i="4"/>
  <c r="U825" i="4" s="1"/>
  <c r="T824" i="4"/>
  <c r="U824" i="4" s="1"/>
  <c r="T823" i="4"/>
  <c r="U823" i="4" s="1"/>
  <c r="T822" i="4"/>
  <c r="U822" i="4" s="1"/>
  <c r="T821" i="4"/>
  <c r="U821" i="4" s="1"/>
  <c r="T820" i="4"/>
  <c r="U820" i="4" s="1"/>
  <c r="T819" i="4"/>
  <c r="U819" i="4" s="1"/>
  <c r="T818" i="4"/>
  <c r="U818" i="4" s="1"/>
  <c r="T817" i="4"/>
  <c r="U817" i="4" s="1"/>
  <c r="T816" i="4"/>
  <c r="U816" i="4" s="1"/>
  <c r="T815" i="4"/>
  <c r="U815" i="4" s="1"/>
  <c r="T814" i="4"/>
  <c r="U814" i="4" s="1"/>
  <c r="T813" i="4"/>
  <c r="U813" i="4" s="1"/>
  <c r="T812" i="4"/>
  <c r="U812" i="4" s="1"/>
  <c r="T811" i="4"/>
  <c r="U811" i="4" s="1"/>
  <c r="T810" i="4"/>
  <c r="U810" i="4" s="1"/>
  <c r="T809" i="4"/>
  <c r="U809" i="4" s="1"/>
  <c r="T808" i="4"/>
  <c r="U808" i="4" s="1"/>
  <c r="T807" i="4"/>
  <c r="U807" i="4" s="1"/>
  <c r="T806" i="4"/>
  <c r="U806" i="4" s="1"/>
  <c r="T805" i="4"/>
  <c r="U805" i="4" s="1"/>
  <c r="T804" i="4"/>
  <c r="U804" i="4" s="1"/>
  <c r="T803" i="4"/>
  <c r="U803" i="4" s="1"/>
  <c r="T802" i="4"/>
  <c r="U802" i="4" s="1"/>
  <c r="T801" i="4"/>
  <c r="U801" i="4" s="1"/>
  <c r="T800" i="4"/>
  <c r="U800" i="4" s="1"/>
  <c r="T799" i="4"/>
  <c r="U799" i="4" s="1"/>
  <c r="T798" i="4"/>
  <c r="U798" i="4" s="1"/>
  <c r="T797" i="4"/>
  <c r="U797" i="4" s="1"/>
  <c r="T796" i="4"/>
  <c r="U796" i="4" s="1"/>
  <c r="T795" i="4"/>
  <c r="U795" i="4" s="1"/>
  <c r="T794" i="4"/>
  <c r="U794" i="4" s="1"/>
  <c r="T793" i="4"/>
  <c r="U793" i="4" s="1"/>
  <c r="T792" i="4"/>
  <c r="U792" i="4" s="1"/>
  <c r="T791" i="4"/>
  <c r="U791" i="4" s="1"/>
  <c r="T790" i="4"/>
  <c r="U790" i="4" s="1"/>
  <c r="T789" i="4"/>
  <c r="U789" i="4" s="1"/>
  <c r="T788" i="4"/>
  <c r="U788" i="4" s="1"/>
  <c r="T787" i="4"/>
  <c r="U787" i="4" s="1"/>
  <c r="T786" i="4"/>
  <c r="U786" i="4" s="1"/>
  <c r="T785" i="4"/>
  <c r="U785" i="4" s="1"/>
  <c r="T784" i="4"/>
  <c r="U784" i="4" s="1"/>
  <c r="T783" i="4"/>
  <c r="U783" i="4" s="1"/>
  <c r="T782" i="4"/>
  <c r="U782" i="4" s="1"/>
  <c r="T781" i="4"/>
  <c r="U781" i="4" s="1"/>
  <c r="T780" i="4"/>
  <c r="U780" i="4" s="1"/>
  <c r="T779" i="4"/>
  <c r="U779" i="4" s="1"/>
  <c r="T778" i="4"/>
  <c r="U778" i="4" s="1"/>
  <c r="T777" i="4"/>
  <c r="U777" i="4" s="1"/>
  <c r="T776" i="4"/>
  <c r="U776" i="4" s="1"/>
  <c r="T775" i="4"/>
  <c r="U775" i="4" s="1"/>
  <c r="T774" i="4"/>
  <c r="U774" i="4" s="1"/>
  <c r="T773" i="4"/>
  <c r="U773" i="4" s="1"/>
  <c r="T772" i="4"/>
  <c r="U772" i="4" s="1"/>
  <c r="T771" i="4"/>
  <c r="U771" i="4" s="1"/>
  <c r="T770" i="4"/>
  <c r="U770" i="4" s="1"/>
  <c r="T769" i="4"/>
  <c r="U769" i="4" s="1"/>
  <c r="T768" i="4"/>
  <c r="U768" i="4" s="1"/>
  <c r="T767" i="4"/>
  <c r="U767" i="4" s="1"/>
  <c r="T766" i="4"/>
  <c r="U766" i="4" s="1"/>
  <c r="T765" i="4"/>
  <c r="U765" i="4" s="1"/>
  <c r="T764" i="4"/>
  <c r="U764" i="4" s="1"/>
  <c r="T763" i="4"/>
  <c r="U763" i="4" s="1"/>
  <c r="T762" i="4"/>
  <c r="U762" i="4" s="1"/>
  <c r="T761" i="4"/>
  <c r="U761" i="4" s="1"/>
  <c r="T760" i="4"/>
  <c r="U760" i="4" s="1"/>
  <c r="T759" i="4"/>
  <c r="U759" i="4" s="1"/>
  <c r="T758" i="4"/>
  <c r="U758" i="4" s="1"/>
  <c r="T757" i="4"/>
  <c r="U757" i="4" s="1"/>
  <c r="T756" i="4"/>
  <c r="U756" i="4" s="1"/>
  <c r="T755" i="4"/>
  <c r="U755" i="4" s="1"/>
  <c r="T754" i="4"/>
  <c r="U754" i="4" s="1"/>
  <c r="T753" i="4"/>
  <c r="U753" i="4" s="1"/>
  <c r="T752" i="4"/>
  <c r="U752" i="4" s="1"/>
  <c r="T751" i="4"/>
  <c r="U751" i="4" s="1"/>
  <c r="T750" i="4"/>
  <c r="U750" i="4" s="1"/>
  <c r="T749" i="4"/>
  <c r="U749" i="4" s="1"/>
  <c r="T748" i="4"/>
  <c r="U748" i="4" s="1"/>
  <c r="T747" i="4"/>
  <c r="U747" i="4" s="1"/>
  <c r="T746" i="4"/>
  <c r="U746" i="4" s="1"/>
  <c r="T745" i="4"/>
  <c r="U745" i="4" s="1"/>
  <c r="T744" i="4"/>
  <c r="U744" i="4" s="1"/>
  <c r="T743" i="4"/>
  <c r="U743" i="4" s="1"/>
  <c r="T742" i="4"/>
  <c r="U742" i="4" s="1"/>
  <c r="T741" i="4"/>
  <c r="U741" i="4" s="1"/>
  <c r="T740" i="4"/>
  <c r="U740" i="4" s="1"/>
  <c r="T739" i="4"/>
  <c r="U739" i="4" s="1"/>
  <c r="T738" i="4"/>
  <c r="U738" i="4" s="1"/>
  <c r="T737" i="4"/>
  <c r="U737" i="4" s="1"/>
  <c r="T736" i="4"/>
  <c r="U736" i="4" s="1"/>
  <c r="T735" i="4"/>
  <c r="U735" i="4" s="1"/>
  <c r="T734" i="4"/>
  <c r="U734" i="4" s="1"/>
  <c r="T733" i="4"/>
  <c r="U733" i="4" s="1"/>
  <c r="T732" i="4"/>
  <c r="U732" i="4" s="1"/>
  <c r="T731" i="4"/>
  <c r="U731" i="4" s="1"/>
  <c r="T730" i="4"/>
  <c r="U730" i="4" s="1"/>
  <c r="T729" i="4"/>
  <c r="U729" i="4" s="1"/>
  <c r="T728" i="4"/>
  <c r="U728" i="4" s="1"/>
  <c r="T727" i="4"/>
  <c r="U727" i="4" s="1"/>
  <c r="T726" i="4"/>
  <c r="U726" i="4" s="1"/>
  <c r="T725" i="4"/>
  <c r="U725" i="4" s="1"/>
  <c r="T724" i="4"/>
  <c r="U724" i="4" s="1"/>
  <c r="T723" i="4"/>
  <c r="U723" i="4" s="1"/>
  <c r="T722" i="4"/>
  <c r="U722" i="4" s="1"/>
  <c r="T721" i="4"/>
  <c r="U721" i="4" s="1"/>
  <c r="T720" i="4"/>
  <c r="U720" i="4" s="1"/>
  <c r="T719" i="4"/>
  <c r="U719" i="4" s="1"/>
  <c r="T718" i="4"/>
  <c r="U718" i="4" s="1"/>
  <c r="T717" i="4"/>
  <c r="U717" i="4" s="1"/>
  <c r="T716" i="4"/>
  <c r="U716" i="4" s="1"/>
  <c r="T715" i="4"/>
  <c r="U715" i="4" s="1"/>
  <c r="T714" i="4"/>
  <c r="U714" i="4" s="1"/>
  <c r="T713" i="4"/>
  <c r="U713" i="4" s="1"/>
  <c r="T712" i="4"/>
  <c r="U712" i="4" s="1"/>
  <c r="T711" i="4"/>
  <c r="U711" i="4" s="1"/>
  <c r="T710" i="4"/>
  <c r="U710" i="4" s="1"/>
  <c r="T709" i="4"/>
  <c r="U709" i="4" s="1"/>
  <c r="T708" i="4"/>
  <c r="U708" i="4" s="1"/>
  <c r="T707" i="4"/>
  <c r="U707" i="4" s="1"/>
  <c r="T706" i="4"/>
  <c r="U706" i="4" s="1"/>
  <c r="T705" i="4"/>
  <c r="U705" i="4" s="1"/>
  <c r="T704" i="4"/>
  <c r="U704" i="4" s="1"/>
  <c r="T703" i="4"/>
  <c r="U703" i="4" s="1"/>
  <c r="T702" i="4"/>
  <c r="U702" i="4" s="1"/>
  <c r="T701" i="4"/>
  <c r="U701" i="4" s="1"/>
  <c r="T700" i="4"/>
  <c r="U700" i="4" s="1"/>
  <c r="T699" i="4"/>
  <c r="U699" i="4" s="1"/>
  <c r="T698" i="4"/>
  <c r="U698" i="4" s="1"/>
  <c r="T697" i="4"/>
  <c r="U697" i="4" s="1"/>
  <c r="T696" i="4"/>
  <c r="U696" i="4" s="1"/>
  <c r="T695" i="4"/>
  <c r="U695" i="4" s="1"/>
  <c r="T694" i="4"/>
  <c r="U694" i="4" s="1"/>
  <c r="T693" i="4"/>
  <c r="U693" i="4" s="1"/>
  <c r="T692" i="4"/>
  <c r="U692" i="4" s="1"/>
  <c r="T691" i="4"/>
  <c r="U691" i="4" s="1"/>
  <c r="T690" i="4"/>
  <c r="U690" i="4" s="1"/>
  <c r="T689" i="4"/>
  <c r="U689" i="4" s="1"/>
  <c r="T688" i="4"/>
  <c r="U688" i="4" s="1"/>
  <c r="T687" i="4"/>
  <c r="U687" i="4" s="1"/>
  <c r="T686" i="4"/>
  <c r="U686" i="4" s="1"/>
  <c r="T685" i="4"/>
  <c r="U685" i="4" s="1"/>
  <c r="T684" i="4"/>
  <c r="U684" i="4" s="1"/>
  <c r="T683" i="4"/>
  <c r="U683" i="4" s="1"/>
  <c r="T682" i="4"/>
  <c r="U682" i="4" s="1"/>
  <c r="T681" i="4"/>
  <c r="U681" i="4" s="1"/>
  <c r="T680" i="4"/>
  <c r="U680" i="4" s="1"/>
  <c r="T679" i="4"/>
  <c r="U679" i="4" s="1"/>
  <c r="T678" i="4"/>
  <c r="U678" i="4" s="1"/>
  <c r="T677" i="4"/>
  <c r="U677" i="4" s="1"/>
  <c r="T676" i="4"/>
  <c r="U676" i="4" s="1"/>
  <c r="T675" i="4"/>
  <c r="U675" i="4" s="1"/>
  <c r="T674" i="4"/>
  <c r="U674" i="4" s="1"/>
  <c r="T673" i="4"/>
  <c r="U673" i="4" s="1"/>
  <c r="T672" i="4"/>
  <c r="U672" i="4" s="1"/>
  <c r="T671" i="4"/>
  <c r="U671" i="4" s="1"/>
  <c r="T670" i="4"/>
  <c r="U670" i="4" s="1"/>
  <c r="T669" i="4"/>
  <c r="U669" i="4" s="1"/>
  <c r="T668" i="4"/>
  <c r="U668" i="4" s="1"/>
  <c r="T667" i="4"/>
  <c r="U667" i="4" s="1"/>
  <c r="T666" i="4"/>
  <c r="U666" i="4" s="1"/>
  <c r="T665" i="4"/>
  <c r="U665" i="4" s="1"/>
  <c r="T664" i="4"/>
  <c r="U664" i="4" s="1"/>
  <c r="T663" i="4"/>
  <c r="U663" i="4" s="1"/>
  <c r="T662" i="4"/>
  <c r="U662" i="4" s="1"/>
  <c r="T661" i="4"/>
  <c r="U661" i="4" s="1"/>
  <c r="T660" i="4"/>
  <c r="U660" i="4" s="1"/>
  <c r="T659" i="4"/>
  <c r="U659" i="4" s="1"/>
  <c r="T658" i="4"/>
  <c r="U658" i="4" s="1"/>
  <c r="T657" i="4"/>
  <c r="U657" i="4" s="1"/>
  <c r="T656" i="4"/>
  <c r="U656" i="4" s="1"/>
  <c r="T655" i="4"/>
  <c r="U655" i="4" s="1"/>
  <c r="T654" i="4"/>
  <c r="U654" i="4" s="1"/>
  <c r="T653" i="4"/>
  <c r="U653" i="4" s="1"/>
  <c r="T652" i="4"/>
  <c r="U652" i="4" s="1"/>
  <c r="T651" i="4"/>
  <c r="U651" i="4" s="1"/>
  <c r="T650" i="4"/>
  <c r="U650" i="4" s="1"/>
  <c r="T649" i="4"/>
  <c r="U649" i="4" s="1"/>
  <c r="T648" i="4"/>
  <c r="U648" i="4" s="1"/>
  <c r="T647" i="4"/>
  <c r="U647" i="4" s="1"/>
  <c r="T646" i="4"/>
  <c r="U646" i="4" s="1"/>
  <c r="T645" i="4"/>
  <c r="U645" i="4" s="1"/>
  <c r="T644" i="4"/>
  <c r="U644" i="4" s="1"/>
  <c r="T643" i="4"/>
  <c r="U643" i="4" s="1"/>
  <c r="T642" i="4"/>
  <c r="U642" i="4" s="1"/>
  <c r="T641" i="4"/>
  <c r="U641" i="4" s="1"/>
  <c r="T640" i="4"/>
  <c r="U640" i="4" s="1"/>
  <c r="T639" i="4"/>
  <c r="U639" i="4" s="1"/>
  <c r="T638" i="4"/>
  <c r="U638" i="4" s="1"/>
  <c r="T637" i="4"/>
  <c r="U637" i="4" s="1"/>
  <c r="T636" i="4"/>
  <c r="U636" i="4" s="1"/>
  <c r="T635" i="4"/>
  <c r="U635" i="4" s="1"/>
  <c r="T634" i="4"/>
  <c r="U634" i="4" s="1"/>
  <c r="T633" i="4"/>
  <c r="U633" i="4" s="1"/>
  <c r="T632" i="4"/>
  <c r="U632" i="4" s="1"/>
  <c r="T631" i="4"/>
  <c r="U631" i="4" s="1"/>
  <c r="T630" i="4"/>
  <c r="U630" i="4" s="1"/>
  <c r="T629" i="4"/>
  <c r="U629" i="4" s="1"/>
  <c r="T628" i="4"/>
  <c r="U628" i="4" s="1"/>
  <c r="T627" i="4"/>
  <c r="U627" i="4" s="1"/>
  <c r="T626" i="4"/>
  <c r="U626" i="4" s="1"/>
  <c r="T625" i="4"/>
  <c r="U625" i="4" s="1"/>
  <c r="T624" i="4"/>
  <c r="U624" i="4" s="1"/>
  <c r="T623" i="4"/>
  <c r="U623" i="4" s="1"/>
  <c r="T622" i="4"/>
  <c r="U622" i="4" s="1"/>
  <c r="T621" i="4"/>
  <c r="U621" i="4" s="1"/>
  <c r="T620" i="4"/>
  <c r="U620" i="4" s="1"/>
  <c r="T619" i="4"/>
  <c r="U619" i="4" s="1"/>
  <c r="T618" i="4"/>
  <c r="U618" i="4" s="1"/>
  <c r="T617" i="4"/>
  <c r="U617" i="4" s="1"/>
  <c r="T616" i="4"/>
  <c r="U616" i="4" s="1"/>
  <c r="T615" i="4"/>
  <c r="U615" i="4" s="1"/>
  <c r="T614" i="4"/>
  <c r="U614" i="4" s="1"/>
  <c r="T613" i="4"/>
  <c r="U613" i="4" s="1"/>
  <c r="T612" i="4"/>
  <c r="U612" i="4" s="1"/>
  <c r="T611" i="4"/>
  <c r="U611" i="4" s="1"/>
  <c r="T610" i="4"/>
  <c r="U610" i="4" s="1"/>
  <c r="T609" i="4"/>
  <c r="U609" i="4" s="1"/>
  <c r="T608" i="4"/>
  <c r="U608" i="4" s="1"/>
  <c r="T607" i="4"/>
  <c r="U607" i="4" s="1"/>
  <c r="T606" i="4"/>
  <c r="U606" i="4" s="1"/>
  <c r="T605" i="4"/>
  <c r="U605" i="4" s="1"/>
  <c r="T604" i="4"/>
  <c r="U604" i="4" s="1"/>
  <c r="T603" i="4"/>
  <c r="U603" i="4" s="1"/>
  <c r="T602" i="4"/>
  <c r="U602" i="4" s="1"/>
  <c r="T601" i="4"/>
  <c r="U601" i="4" s="1"/>
  <c r="T600" i="4"/>
  <c r="U600" i="4" s="1"/>
  <c r="T599" i="4"/>
  <c r="U599" i="4" s="1"/>
  <c r="T598" i="4"/>
  <c r="U598" i="4" s="1"/>
  <c r="T597" i="4"/>
  <c r="U597" i="4" s="1"/>
  <c r="T596" i="4"/>
  <c r="U596" i="4" s="1"/>
  <c r="T595" i="4"/>
  <c r="U595" i="4" s="1"/>
  <c r="T594" i="4"/>
  <c r="U594" i="4" s="1"/>
  <c r="T593" i="4"/>
  <c r="U593" i="4" s="1"/>
  <c r="T592" i="4"/>
  <c r="U592" i="4" s="1"/>
  <c r="T591" i="4"/>
  <c r="U591" i="4" s="1"/>
  <c r="T590" i="4"/>
  <c r="U590" i="4" s="1"/>
  <c r="T589" i="4"/>
  <c r="U589" i="4" s="1"/>
  <c r="T588" i="4"/>
  <c r="U588" i="4" s="1"/>
  <c r="T587" i="4"/>
  <c r="U587" i="4" s="1"/>
  <c r="T586" i="4"/>
  <c r="U586" i="4" s="1"/>
  <c r="T585" i="4"/>
  <c r="U585" i="4" s="1"/>
  <c r="T584" i="4"/>
  <c r="U584" i="4" s="1"/>
  <c r="T583" i="4"/>
  <c r="U583" i="4" s="1"/>
  <c r="T582" i="4"/>
  <c r="U582" i="4" s="1"/>
  <c r="T581" i="4"/>
  <c r="U581" i="4" s="1"/>
  <c r="T580" i="4"/>
  <c r="U580" i="4" s="1"/>
  <c r="T579" i="4"/>
  <c r="U579" i="4" s="1"/>
  <c r="T578" i="4"/>
  <c r="U578" i="4" s="1"/>
  <c r="T577" i="4"/>
  <c r="U577" i="4" s="1"/>
  <c r="T576" i="4"/>
  <c r="U576" i="4" s="1"/>
  <c r="T575" i="4"/>
  <c r="U575" i="4" s="1"/>
  <c r="T574" i="4"/>
  <c r="U574" i="4" s="1"/>
  <c r="T573" i="4"/>
  <c r="U573" i="4" s="1"/>
  <c r="T572" i="4"/>
  <c r="U572" i="4" s="1"/>
  <c r="T571" i="4"/>
  <c r="U571" i="4" s="1"/>
  <c r="T570" i="4"/>
  <c r="U570" i="4" s="1"/>
  <c r="T569" i="4"/>
  <c r="U569" i="4" s="1"/>
  <c r="T568" i="4"/>
  <c r="U568" i="4" s="1"/>
  <c r="T567" i="4"/>
  <c r="U567" i="4" s="1"/>
  <c r="T566" i="4"/>
  <c r="U566" i="4" s="1"/>
  <c r="T565" i="4"/>
  <c r="U565" i="4" s="1"/>
  <c r="T564" i="4"/>
  <c r="U564" i="4" s="1"/>
  <c r="T563" i="4"/>
  <c r="U563" i="4" s="1"/>
  <c r="T562" i="4"/>
  <c r="U562" i="4" s="1"/>
  <c r="T561" i="4"/>
  <c r="U561" i="4" s="1"/>
  <c r="T560" i="4"/>
  <c r="U560" i="4" s="1"/>
  <c r="T559" i="4"/>
  <c r="U559" i="4" s="1"/>
  <c r="T558" i="4"/>
  <c r="U558" i="4" s="1"/>
  <c r="T557" i="4"/>
  <c r="U557" i="4" s="1"/>
  <c r="T556" i="4"/>
  <c r="U556" i="4" s="1"/>
  <c r="T555" i="4"/>
  <c r="U555" i="4" s="1"/>
  <c r="T554" i="4"/>
  <c r="U554" i="4" s="1"/>
  <c r="T553" i="4"/>
  <c r="U553" i="4" s="1"/>
  <c r="T552" i="4"/>
  <c r="U552" i="4" s="1"/>
  <c r="T551" i="4"/>
  <c r="U551" i="4" s="1"/>
  <c r="T550" i="4"/>
  <c r="U550" i="4" s="1"/>
  <c r="T549" i="4"/>
  <c r="U549" i="4" s="1"/>
  <c r="T548" i="4"/>
  <c r="U548" i="4" s="1"/>
  <c r="T547" i="4"/>
  <c r="U547" i="4" s="1"/>
  <c r="T546" i="4"/>
  <c r="U546" i="4" s="1"/>
  <c r="T545" i="4"/>
  <c r="U545" i="4" s="1"/>
  <c r="T544" i="4"/>
  <c r="U544" i="4" s="1"/>
  <c r="T543" i="4"/>
  <c r="U543" i="4" s="1"/>
  <c r="T542" i="4"/>
  <c r="U542" i="4" s="1"/>
  <c r="T541" i="4"/>
  <c r="U541" i="4" s="1"/>
  <c r="T540" i="4"/>
  <c r="U540" i="4" s="1"/>
  <c r="T539" i="4"/>
  <c r="U539" i="4" s="1"/>
  <c r="T538" i="4"/>
  <c r="U538" i="4" s="1"/>
  <c r="T537" i="4"/>
  <c r="U537" i="4" s="1"/>
  <c r="T536" i="4"/>
  <c r="U536" i="4" s="1"/>
  <c r="T535" i="4"/>
  <c r="U535" i="4" s="1"/>
  <c r="T534" i="4"/>
  <c r="U534" i="4" s="1"/>
  <c r="T533" i="4"/>
  <c r="U533" i="4" s="1"/>
  <c r="T532" i="4"/>
  <c r="U532" i="4" s="1"/>
  <c r="T531" i="4"/>
  <c r="U531" i="4" s="1"/>
  <c r="T530" i="4"/>
  <c r="U530" i="4" s="1"/>
  <c r="T529" i="4"/>
  <c r="U529" i="4" s="1"/>
  <c r="T528" i="4"/>
  <c r="U528" i="4" s="1"/>
  <c r="T527" i="4"/>
  <c r="U527" i="4" s="1"/>
  <c r="T526" i="4"/>
  <c r="U526" i="4" s="1"/>
  <c r="T525" i="4"/>
  <c r="U525" i="4" s="1"/>
  <c r="T524" i="4"/>
  <c r="U524" i="4" s="1"/>
  <c r="T523" i="4"/>
  <c r="U523" i="4" s="1"/>
  <c r="T522" i="4"/>
  <c r="U522" i="4" s="1"/>
  <c r="T521" i="4"/>
  <c r="U521" i="4" s="1"/>
  <c r="T520" i="4"/>
  <c r="U520" i="4" s="1"/>
  <c r="T519" i="4"/>
  <c r="U519" i="4" s="1"/>
  <c r="T518" i="4"/>
  <c r="U518" i="4" s="1"/>
  <c r="T517" i="4"/>
  <c r="U517" i="4" s="1"/>
  <c r="T516" i="4"/>
  <c r="U516" i="4" s="1"/>
  <c r="T515" i="4"/>
  <c r="U515" i="4" s="1"/>
  <c r="T514" i="4"/>
  <c r="U514" i="4" s="1"/>
  <c r="T513" i="4"/>
  <c r="U513" i="4" s="1"/>
  <c r="T512" i="4"/>
  <c r="U512" i="4" s="1"/>
  <c r="T511" i="4"/>
  <c r="U511" i="4" s="1"/>
  <c r="T510" i="4"/>
  <c r="U510" i="4" s="1"/>
  <c r="T509" i="4"/>
  <c r="U509" i="4" s="1"/>
  <c r="T508" i="4"/>
  <c r="U508" i="4" s="1"/>
  <c r="T507" i="4"/>
  <c r="U507" i="4" s="1"/>
  <c r="T506" i="4"/>
  <c r="U506" i="4" s="1"/>
  <c r="T505" i="4"/>
  <c r="U505" i="4" s="1"/>
  <c r="T504" i="4"/>
  <c r="U504" i="4" s="1"/>
  <c r="T503" i="4"/>
  <c r="U503" i="4" s="1"/>
  <c r="T502" i="4"/>
  <c r="U502" i="4" s="1"/>
  <c r="T501" i="4"/>
  <c r="U501" i="4" s="1"/>
  <c r="T500" i="4"/>
  <c r="U500" i="4" s="1"/>
  <c r="T499" i="4"/>
  <c r="U499" i="4" s="1"/>
  <c r="T498" i="4"/>
  <c r="U498" i="4" s="1"/>
  <c r="T497" i="4"/>
  <c r="U497" i="4" s="1"/>
  <c r="T496" i="4"/>
  <c r="U496" i="4" s="1"/>
  <c r="T495" i="4"/>
  <c r="U495" i="4" s="1"/>
  <c r="T494" i="4"/>
  <c r="U494" i="4" s="1"/>
  <c r="T493" i="4"/>
  <c r="U493" i="4" s="1"/>
  <c r="T492" i="4"/>
  <c r="U492" i="4" s="1"/>
  <c r="T491" i="4"/>
  <c r="U491" i="4" s="1"/>
  <c r="T490" i="4"/>
  <c r="U490" i="4" s="1"/>
  <c r="T489" i="4"/>
  <c r="U489" i="4" s="1"/>
  <c r="T488" i="4"/>
  <c r="U488" i="4" s="1"/>
  <c r="T487" i="4"/>
  <c r="U487" i="4" s="1"/>
  <c r="T486" i="4"/>
  <c r="U486" i="4" s="1"/>
  <c r="T485" i="4"/>
  <c r="U485" i="4" s="1"/>
  <c r="T484" i="4"/>
  <c r="U484" i="4" s="1"/>
  <c r="T483" i="4"/>
  <c r="U483" i="4" s="1"/>
  <c r="T482" i="4"/>
  <c r="U482" i="4" s="1"/>
  <c r="T481" i="4"/>
  <c r="U481" i="4" s="1"/>
  <c r="T480" i="4"/>
  <c r="U480" i="4" s="1"/>
  <c r="T479" i="4"/>
  <c r="U479" i="4" s="1"/>
  <c r="T478" i="4"/>
  <c r="U478" i="4" s="1"/>
  <c r="T477" i="4"/>
  <c r="U477" i="4" s="1"/>
  <c r="T476" i="4"/>
  <c r="U476" i="4" s="1"/>
  <c r="T475" i="4"/>
  <c r="U475" i="4" s="1"/>
  <c r="T474" i="4"/>
  <c r="U474" i="4" s="1"/>
  <c r="T473" i="4"/>
  <c r="U473" i="4" s="1"/>
  <c r="T472" i="4"/>
  <c r="U472" i="4" s="1"/>
  <c r="T471" i="4"/>
  <c r="U471" i="4" s="1"/>
  <c r="T470" i="4"/>
  <c r="U470" i="4" s="1"/>
  <c r="T469" i="4"/>
  <c r="U469" i="4" s="1"/>
  <c r="T468" i="4"/>
  <c r="U468" i="4" s="1"/>
  <c r="T467" i="4"/>
  <c r="U467" i="4" s="1"/>
  <c r="T466" i="4"/>
  <c r="U466" i="4" s="1"/>
  <c r="T465" i="4"/>
  <c r="U465" i="4" s="1"/>
  <c r="T464" i="4"/>
  <c r="U464" i="4" s="1"/>
  <c r="T463" i="4"/>
  <c r="U463" i="4" s="1"/>
  <c r="T462" i="4"/>
  <c r="U462" i="4" s="1"/>
  <c r="T461" i="4"/>
  <c r="U461" i="4" s="1"/>
  <c r="T460" i="4"/>
  <c r="U460" i="4" s="1"/>
  <c r="T459" i="4"/>
  <c r="U459" i="4" s="1"/>
  <c r="T458" i="4"/>
  <c r="U458" i="4" s="1"/>
  <c r="T457" i="4"/>
  <c r="U457" i="4" s="1"/>
  <c r="T456" i="4"/>
  <c r="U456" i="4" s="1"/>
  <c r="T455" i="4"/>
  <c r="U455" i="4" s="1"/>
  <c r="T454" i="4"/>
  <c r="U454" i="4" s="1"/>
  <c r="T453" i="4"/>
  <c r="U453" i="4" s="1"/>
  <c r="T452" i="4"/>
  <c r="U452" i="4" s="1"/>
  <c r="T451" i="4"/>
  <c r="U451" i="4" s="1"/>
  <c r="T450" i="4"/>
  <c r="U450" i="4" s="1"/>
  <c r="T449" i="4"/>
  <c r="U449" i="4" s="1"/>
  <c r="T448" i="4"/>
  <c r="U448" i="4" s="1"/>
  <c r="T447" i="4"/>
  <c r="U447" i="4" s="1"/>
  <c r="T446" i="4"/>
  <c r="U446" i="4" s="1"/>
  <c r="T445" i="4"/>
  <c r="U445" i="4" s="1"/>
  <c r="T444" i="4"/>
  <c r="U444" i="4" s="1"/>
  <c r="T443" i="4"/>
  <c r="U443" i="4" s="1"/>
  <c r="T442" i="4"/>
  <c r="U442" i="4" s="1"/>
  <c r="T441" i="4"/>
  <c r="U441" i="4" s="1"/>
  <c r="T440" i="4"/>
  <c r="U440" i="4" s="1"/>
  <c r="T439" i="4"/>
  <c r="U439" i="4" s="1"/>
  <c r="T438" i="4"/>
  <c r="U438" i="4" s="1"/>
  <c r="T437" i="4"/>
  <c r="U437" i="4" s="1"/>
  <c r="T436" i="4"/>
  <c r="U436" i="4" s="1"/>
  <c r="T435" i="4"/>
  <c r="U435" i="4" s="1"/>
  <c r="T434" i="4"/>
  <c r="U434" i="4" s="1"/>
  <c r="T433" i="4"/>
  <c r="U433" i="4" s="1"/>
  <c r="T432" i="4"/>
  <c r="U432" i="4" s="1"/>
  <c r="T431" i="4"/>
  <c r="U431" i="4" s="1"/>
  <c r="T430" i="4"/>
  <c r="U430" i="4" s="1"/>
  <c r="T429" i="4"/>
  <c r="U429" i="4" s="1"/>
  <c r="T428" i="4"/>
  <c r="U428" i="4" s="1"/>
  <c r="T427" i="4"/>
  <c r="U427" i="4" s="1"/>
  <c r="T426" i="4"/>
  <c r="U426" i="4" s="1"/>
  <c r="T425" i="4"/>
  <c r="U425" i="4" s="1"/>
  <c r="T424" i="4"/>
  <c r="U424" i="4" s="1"/>
  <c r="T423" i="4"/>
  <c r="U423" i="4" s="1"/>
  <c r="T422" i="4"/>
  <c r="U422" i="4" s="1"/>
  <c r="T421" i="4"/>
  <c r="U421" i="4" s="1"/>
  <c r="T420" i="4"/>
  <c r="U420" i="4" s="1"/>
  <c r="T419" i="4"/>
  <c r="U419" i="4" s="1"/>
  <c r="T418" i="4"/>
  <c r="U418" i="4" s="1"/>
  <c r="T417" i="4"/>
  <c r="U417" i="4" s="1"/>
  <c r="T416" i="4"/>
  <c r="U416" i="4" s="1"/>
  <c r="T415" i="4"/>
  <c r="U415" i="4" s="1"/>
  <c r="T414" i="4"/>
  <c r="U414" i="4" s="1"/>
  <c r="T413" i="4"/>
  <c r="U413" i="4" s="1"/>
  <c r="T412" i="4"/>
  <c r="U412" i="4" s="1"/>
  <c r="T411" i="4"/>
  <c r="U411" i="4" s="1"/>
  <c r="T410" i="4"/>
  <c r="U410" i="4" s="1"/>
  <c r="T409" i="4"/>
  <c r="U409" i="4" s="1"/>
  <c r="T408" i="4"/>
  <c r="U408" i="4" s="1"/>
  <c r="T407" i="4"/>
  <c r="U407" i="4" s="1"/>
  <c r="T406" i="4"/>
  <c r="U406" i="4" s="1"/>
  <c r="T405" i="4"/>
  <c r="U405" i="4" s="1"/>
  <c r="T404" i="4"/>
  <c r="U404" i="4" s="1"/>
  <c r="T403" i="4"/>
  <c r="U403" i="4" s="1"/>
  <c r="T402" i="4"/>
  <c r="U402" i="4" s="1"/>
  <c r="T401" i="4"/>
  <c r="U401" i="4" s="1"/>
  <c r="T400" i="4"/>
  <c r="U400" i="4" s="1"/>
  <c r="T399" i="4"/>
  <c r="U399" i="4" s="1"/>
  <c r="T398" i="4"/>
  <c r="U398" i="4" s="1"/>
  <c r="T397" i="4"/>
  <c r="U397" i="4" s="1"/>
  <c r="T396" i="4"/>
  <c r="U396" i="4" s="1"/>
  <c r="T395" i="4"/>
  <c r="U395" i="4" s="1"/>
  <c r="T394" i="4"/>
  <c r="U394" i="4" s="1"/>
  <c r="T393" i="4"/>
  <c r="U393" i="4" s="1"/>
  <c r="T392" i="4"/>
  <c r="U392" i="4" s="1"/>
  <c r="T391" i="4"/>
  <c r="U391" i="4" s="1"/>
  <c r="T390" i="4"/>
  <c r="U390" i="4" s="1"/>
  <c r="T389" i="4"/>
  <c r="U389" i="4" s="1"/>
  <c r="T388" i="4"/>
  <c r="U388" i="4" s="1"/>
  <c r="T387" i="4"/>
  <c r="U387" i="4" s="1"/>
  <c r="T386" i="4"/>
  <c r="U386" i="4" s="1"/>
  <c r="T385" i="4"/>
  <c r="U385" i="4" s="1"/>
  <c r="T384" i="4"/>
  <c r="U384" i="4" s="1"/>
  <c r="T383" i="4"/>
  <c r="U383" i="4" s="1"/>
  <c r="T382" i="4"/>
  <c r="U382" i="4" s="1"/>
  <c r="T381" i="4"/>
  <c r="U381" i="4" s="1"/>
  <c r="T380" i="4"/>
  <c r="U380" i="4" s="1"/>
  <c r="T379" i="4"/>
  <c r="U379" i="4" s="1"/>
  <c r="T378" i="4"/>
  <c r="U378" i="4" s="1"/>
  <c r="T377" i="4"/>
  <c r="U377" i="4" s="1"/>
  <c r="T376" i="4"/>
  <c r="U376" i="4" s="1"/>
  <c r="T375" i="4"/>
  <c r="U375" i="4" s="1"/>
  <c r="T374" i="4"/>
  <c r="U374" i="4" s="1"/>
  <c r="T373" i="4"/>
  <c r="U373" i="4" s="1"/>
  <c r="T372" i="4"/>
  <c r="U372" i="4" s="1"/>
  <c r="T371" i="4"/>
  <c r="U371" i="4" s="1"/>
  <c r="T370" i="4"/>
  <c r="U370" i="4" s="1"/>
  <c r="T369" i="4"/>
  <c r="U369" i="4" s="1"/>
  <c r="T368" i="4"/>
  <c r="U368" i="4" s="1"/>
  <c r="T367" i="4"/>
  <c r="U367" i="4" s="1"/>
  <c r="T366" i="4"/>
  <c r="U366" i="4" s="1"/>
  <c r="T365" i="4"/>
  <c r="U365" i="4" s="1"/>
  <c r="T364" i="4"/>
  <c r="U364" i="4" s="1"/>
  <c r="T363" i="4"/>
  <c r="U363" i="4" s="1"/>
  <c r="T362" i="4"/>
  <c r="U362" i="4" s="1"/>
  <c r="T361" i="4"/>
  <c r="U361" i="4" s="1"/>
  <c r="T360" i="4"/>
  <c r="U360" i="4" s="1"/>
  <c r="T359" i="4"/>
  <c r="U359" i="4" s="1"/>
  <c r="T358" i="4"/>
  <c r="U358" i="4" s="1"/>
  <c r="T357" i="4"/>
  <c r="U357" i="4" s="1"/>
  <c r="T356" i="4"/>
  <c r="U356" i="4" s="1"/>
  <c r="T355" i="4"/>
  <c r="U355" i="4" s="1"/>
  <c r="T354" i="4"/>
  <c r="U354" i="4" s="1"/>
  <c r="T353" i="4"/>
  <c r="U353" i="4" s="1"/>
  <c r="T352" i="4"/>
  <c r="U352" i="4" s="1"/>
  <c r="T351" i="4"/>
  <c r="U351" i="4" s="1"/>
  <c r="T350" i="4"/>
  <c r="U350" i="4" s="1"/>
  <c r="T349" i="4"/>
  <c r="U349" i="4" s="1"/>
  <c r="T348" i="4"/>
  <c r="U348" i="4" s="1"/>
  <c r="T347" i="4"/>
  <c r="U347" i="4" s="1"/>
  <c r="T346" i="4"/>
  <c r="U346" i="4" s="1"/>
  <c r="T345" i="4"/>
  <c r="U345" i="4" s="1"/>
  <c r="T344" i="4"/>
  <c r="U344" i="4" s="1"/>
  <c r="T343" i="4"/>
  <c r="U343" i="4" s="1"/>
  <c r="T342" i="4"/>
  <c r="U342" i="4" s="1"/>
  <c r="T341" i="4"/>
  <c r="U341" i="4" s="1"/>
  <c r="T340" i="4"/>
  <c r="U340" i="4" s="1"/>
  <c r="T339" i="4"/>
  <c r="U339" i="4" s="1"/>
  <c r="T338" i="4"/>
  <c r="U338" i="4" s="1"/>
  <c r="T337" i="4"/>
  <c r="U337" i="4" s="1"/>
  <c r="T336" i="4"/>
  <c r="U336" i="4" s="1"/>
  <c r="T335" i="4"/>
  <c r="U335" i="4" s="1"/>
  <c r="T334" i="4"/>
  <c r="U334" i="4" s="1"/>
  <c r="T333" i="4"/>
  <c r="U333" i="4" s="1"/>
  <c r="T332" i="4"/>
  <c r="U332" i="4" s="1"/>
  <c r="T331" i="4"/>
  <c r="U331" i="4" s="1"/>
  <c r="T330" i="4"/>
  <c r="U330" i="4" s="1"/>
  <c r="T329" i="4"/>
  <c r="U329" i="4" s="1"/>
  <c r="T328" i="4"/>
  <c r="U328" i="4" s="1"/>
  <c r="T327" i="4"/>
  <c r="U327" i="4" s="1"/>
  <c r="T326" i="4"/>
  <c r="U326" i="4" s="1"/>
  <c r="T325" i="4"/>
  <c r="U325" i="4" s="1"/>
  <c r="T324" i="4"/>
  <c r="U324" i="4" s="1"/>
  <c r="T323" i="4"/>
  <c r="U323" i="4" s="1"/>
  <c r="T322" i="4"/>
  <c r="U322" i="4" s="1"/>
  <c r="T321" i="4"/>
  <c r="U321" i="4" s="1"/>
  <c r="T320" i="4"/>
  <c r="U320" i="4" s="1"/>
  <c r="T319" i="4"/>
  <c r="U319" i="4" s="1"/>
  <c r="T318" i="4"/>
  <c r="U318" i="4" s="1"/>
  <c r="T317" i="4"/>
  <c r="U317" i="4" s="1"/>
  <c r="T316" i="4"/>
  <c r="U316" i="4" s="1"/>
  <c r="T315" i="4"/>
  <c r="U315" i="4" s="1"/>
  <c r="T314" i="4"/>
  <c r="U314" i="4" s="1"/>
  <c r="T313" i="4"/>
  <c r="U313" i="4" s="1"/>
  <c r="T312" i="4"/>
  <c r="U312" i="4" s="1"/>
  <c r="T311" i="4"/>
  <c r="U311" i="4" s="1"/>
  <c r="T310" i="4"/>
  <c r="U310" i="4" s="1"/>
  <c r="T309" i="4"/>
  <c r="U309" i="4" s="1"/>
  <c r="T308" i="4"/>
  <c r="U308" i="4" s="1"/>
  <c r="T307" i="4"/>
  <c r="U307" i="4" s="1"/>
  <c r="T306" i="4"/>
  <c r="U306" i="4" s="1"/>
  <c r="T305" i="4"/>
  <c r="U305" i="4" s="1"/>
  <c r="T304" i="4"/>
  <c r="U304" i="4" s="1"/>
  <c r="T303" i="4"/>
  <c r="U303" i="4" s="1"/>
  <c r="T302" i="4"/>
  <c r="U302" i="4" s="1"/>
  <c r="T301" i="4"/>
  <c r="U301" i="4" s="1"/>
  <c r="T300" i="4"/>
  <c r="U300" i="4" s="1"/>
  <c r="T299" i="4"/>
  <c r="U299" i="4" s="1"/>
  <c r="T298" i="4"/>
  <c r="U298" i="4" s="1"/>
  <c r="T297" i="4"/>
  <c r="U297" i="4" s="1"/>
  <c r="T296" i="4"/>
  <c r="U296" i="4" s="1"/>
  <c r="T295" i="4"/>
  <c r="U295" i="4" s="1"/>
  <c r="T294" i="4"/>
  <c r="U294" i="4" s="1"/>
  <c r="T293" i="4"/>
  <c r="U293" i="4" s="1"/>
  <c r="T292" i="4"/>
  <c r="U292" i="4" s="1"/>
  <c r="T291" i="4"/>
  <c r="U291" i="4" s="1"/>
  <c r="T290" i="4"/>
  <c r="U290" i="4" s="1"/>
  <c r="T289" i="4"/>
  <c r="U289" i="4" s="1"/>
  <c r="T288" i="4"/>
  <c r="U288" i="4" s="1"/>
  <c r="T287" i="4"/>
  <c r="U287" i="4" s="1"/>
  <c r="T286" i="4"/>
  <c r="U286" i="4" s="1"/>
  <c r="T285" i="4"/>
  <c r="U285" i="4" s="1"/>
  <c r="T284" i="4"/>
  <c r="U284" i="4" s="1"/>
  <c r="T283" i="4"/>
  <c r="U283" i="4" s="1"/>
  <c r="T282" i="4"/>
  <c r="U282" i="4" s="1"/>
  <c r="T281" i="4"/>
  <c r="U281" i="4" s="1"/>
  <c r="T280" i="4"/>
  <c r="U280" i="4" s="1"/>
  <c r="T279" i="4"/>
  <c r="U279" i="4" s="1"/>
  <c r="T278" i="4"/>
  <c r="U278" i="4" s="1"/>
  <c r="T277" i="4"/>
  <c r="U277" i="4" s="1"/>
  <c r="T276" i="4"/>
  <c r="U276" i="4" s="1"/>
  <c r="T275" i="4"/>
  <c r="U275" i="4" s="1"/>
  <c r="T274" i="4"/>
  <c r="U274" i="4" s="1"/>
  <c r="T273" i="4"/>
  <c r="U273" i="4" s="1"/>
  <c r="T272" i="4"/>
  <c r="U272" i="4" s="1"/>
  <c r="T271" i="4"/>
  <c r="U271" i="4" s="1"/>
  <c r="T270" i="4"/>
  <c r="U270" i="4" s="1"/>
  <c r="T269" i="4"/>
  <c r="U269" i="4" s="1"/>
  <c r="T268" i="4"/>
  <c r="U268" i="4" s="1"/>
  <c r="T267" i="4"/>
  <c r="U267" i="4" s="1"/>
  <c r="T266" i="4"/>
  <c r="U266" i="4" s="1"/>
  <c r="T265" i="4"/>
  <c r="U265" i="4" s="1"/>
  <c r="T264" i="4"/>
  <c r="U264" i="4" s="1"/>
  <c r="T263" i="4"/>
  <c r="U263" i="4" s="1"/>
  <c r="T262" i="4"/>
  <c r="U262" i="4" s="1"/>
  <c r="T261" i="4"/>
  <c r="U261" i="4" s="1"/>
  <c r="T260" i="4"/>
  <c r="U260" i="4" s="1"/>
  <c r="T259" i="4"/>
  <c r="U259" i="4" s="1"/>
  <c r="T258" i="4"/>
  <c r="U258" i="4" s="1"/>
  <c r="T257" i="4"/>
  <c r="U257" i="4" s="1"/>
  <c r="T256" i="4"/>
  <c r="U256" i="4" s="1"/>
  <c r="T255" i="4"/>
  <c r="U255" i="4" s="1"/>
  <c r="T254" i="4"/>
  <c r="U254" i="4" s="1"/>
  <c r="T253" i="4"/>
  <c r="U253" i="4" s="1"/>
  <c r="T252" i="4"/>
  <c r="U252" i="4" s="1"/>
  <c r="T251" i="4"/>
  <c r="U251" i="4" s="1"/>
  <c r="T250" i="4"/>
  <c r="U250" i="4" s="1"/>
  <c r="T249" i="4"/>
  <c r="U249" i="4" s="1"/>
  <c r="T248" i="4"/>
  <c r="U248" i="4" s="1"/>
  <c r="T247" i="4"/>
  <c r="U247" i="4" s="1"/>
  <c r="T246" i="4"/>
  <c r="U246" i="4" s="1"/>
  <c r="T245" i="4"/>
  <c r="U245" i="4" s="1"/>
  <c r="T244" i="4"/>
  <c r="U244" i="4" s="1"/>
  <c r="T243" i="4"/>
  <c r="U243" i="4" s="1"/>
  <c r="T242" i="4"/>
  <c r="U242" i="4" s="1"/>
  <c r="T241" i="4"/>
  <c r="U241" i="4" s="1"/>
  <c r="T240" i="4"/>
  <c r="U240" i="4" s="1"/>
  <c r="T239" i="4"/>
  <c r="U239" i="4" s="1"/>
  <c r="T238" i="4"/>
  <c r="U238" i="4" s="1"/>
  <c r="T237" i="4"/>
  <c r="U237" i="4" s="1"/>
  <c r="T236" i="4"/>
  <c r="U236" i="4" s="1"/>
  <c r="T235" i="4"/>
  <c r="U235" i="4" s="1"/>
  <c r="T234" i="4"/>
  <c r="U234" i="4" s="1"/>
  <c r="T233" i="4"/>
  <c r="U233" i="4" s="1"/>
  <c r="T232" i="4"/>
  <c r="U232" i="4" s="1"/>
  <c r="T231" i="4"/>
  <c r="U231" i="4" s="1"/>
  <c r="T230" i="4"/>
  <c r="U230" i="4" s="1"/>
  <c r="T229" i="4"/>
  <c r="U229" i="4" s="1"/>
  <c r="T228" i="4"/>
  <c r="U228" i="4" s="1"/>
  <c r="T227" i="4"/>
  <c r="U227" i="4" s="1"/>
  <c r="T226" i="4"/>
  <c r="U226" i="4" s="1"/>
  <c r="T225" i="4"/>
  <c r="U225" i="4" s="1"/>
  <c r="T224" i="4"/>
  <c r="U224" i="4" s="1"/>
  <c r="T223" i="4"/>
  <c r="U223" i="4" s="1"/>
  <c r="T222" i="4"/>
  <c r="U222" i="4" s="1"/>
  <c r="T221" i="4"/>
  <c r="U221" i="4" s="1"/>
  <c r="T220" i="4"/>
  <c r="U220" i="4" s="1"/>
  <c r="T219" i="4"/>
  <c r="U219" i="4" s="1"/>
  <c r="T218" i="4"/>
  <c r="U218" i="4" s="1"/>
  <c r="T217" i="4"/>
  <c r="U217" i="4" s="1"/>
  <c r="T216" i="4"/>
  <c r="U216" i="4" s="1"/>
  <c r="T215" i="4"/>
  <c r="U215" i="4" s="1"/>
  <c r="T214" i="4"/>
  <c r="U214" i="4" s="1"/>
  <c r="T213" i="4"/>
  <c r="U213" i="4" s="1"/>
  <c r="T212" i="4"/>
  <c r="U212" i="4" s="1"/>
  <c r="T211" i="4"/>
  <c r="U211" i="4" s="1"/>
  <c r="T210" i="4"/>
  <c r="U210" i="4" s="1"/>
  <c r="T209" i="4"/>
  <c r="U209" i="4" s="1"/>
  <c r="T208" i="4"/>
  <c r="U208" i="4" s="1"/>
  <c r="T207" i="4"/>
  <c r="U207" i="4" s="1"/>
  <c r="T206" i="4"/>
  <c r="U206" i="4" s="1"/>
  <c r="T205" i="4"/>
  <c r="U205" i="4" s="1"/>
  <c r="T204" i="4"/>
  <c r="U204" i="4" s="1"/>
  <c r="T203" i="4"/>
  <c r="U203" i="4" s="1"/>
  <c r="T202" i="4"/>
  <c r="U202" i="4" s="1"/>
  <c r="T201" i="4"/>
  <c r="U201" i="4" s="1"/>
  <c r="T200" i="4"/>
  <c r="U200" i="4" s="1"/>
  <c r="T199" i="4"/>
  <c r="U199" i="4" s="1"/>
  <c r="T198" i="4"/>
  <c r="U198" i="4" s="1"/>
  <c r="T197" i="4"/>
  <c r="U197" i="4" s="1"/>
  <c r="T196" i="4"/>
  <c r="U196" i="4" s="1"/>
  <c r="T195" i="4"/>
  <c r="U195" i="4" s="1"/>
  <c r="T194" i="4"/>
  <c r="U194" i="4" s="1"/>
  <c r="T193" i="4"/>
  <c r="U193" i="4" s="1"/>
  <c r="T192" i="4"/>
  <c r="U192" i="4" s="1"/>
  <c r="T191" i="4"/>
  <c r="U191" i="4" s="1"/>
  <c r="T190" i="4"/>
  <c r="U190" i="4" s="1"/>
  <c r="T189" i="4"/>
  <c r="U189" i="4" s="1"/>
  <c r="T188" i="4"/>
  <c r="U188" i="4" s="1"/>
  <c r="T187" i="4"/>
  <c r="U187" i="4" s="1"/>
  <c r="T186" i="4"/>
  <c r="U186" i="4" s="1"/>
  <c r="T185" i="4"/>
  <c r="U185" i="4" s="1"/>
  <c r="T184" i="4"/>
  <c r="U184" i="4" s="1"/>
  <c r="T183" i="4"/>
  <c r="U183" i="4" s="1"/>
  <c r="T182" i="4"/>
  <c r="U182" i="4" s="1"/>
  <c r="T181" i="4"/>
  <c r="U181" i="4" s="1"/>
  <c r="T180" i="4"/>
  <c r="U180" i="4" s="1"/>
  <c r="T179" i="4"/>
  <c r="U179" i="4" s="1"/>
  <c r="T178" i="4"/>
  <c r="U178" i="4" s="1"/>
  <c r="T177" i="4"/>
  <c r="U177" i="4" s="1"/>
  <c r="T176" i="4"/>
  <c r="U176" i="4" s="1"/>
  <c r="T175" i="4"/>
  <c r="U175" i="4" s="1"/>
  <c r="T174" i="4"/>
  <c r="U174" i="4" s="1"/>
  <c r="T173" i="4"/>
  <c r="U173" i="4" s="1"/>
  <c r="T172" i="4"/>
  <c r="U172" i="4" s="1"/>
  <c r="T171" i="4"/>
  <c r="U171" i="4" s="1"/>
  <c r="T170" i="4"/>
  <c r="U170" i="4" s="1"/>
  <c r="T169" i="4"/>
  <c r="U169" i="4" s="1"/>
  <c r="T168" i="4"/>
  <c r="U168" i="4" s="1"/>
  <c r="T167" i="4"/>
  <c r="U167" i="4" s="1"/>
  <c r="T166" i="4"/>
  <c r="U166" i="4" s="1"/>
  <c r="T165" i="4"/>
  <c r="U165" i="4" s="1"/>
  <c r="T164" i="4"/>
  <c r="U164" i="4" s="1"/>
  <c r="T163" i="4"/>
  <c r="U163" i="4" s="1"/>
  <c r="T162" i="4"/>
  <c r="U162" i="4" s="1"/>
  <c r="T161" i="4"/>
  <c r="U161" i="4" s="1"/>
  <c r="T160" i="4"/>
  <c r="U160" i="4" s="1"/>
  <c r="T159" i="4"/>
  <c r="U159" i="4" s="1"/>
  <c r="T158" i="4"/>
  <c r="U158" i="4" s="1"/>
  <c r="T157" i="4"/>
  <c r="U157" i="4" s="1"/>
  <c r="T156" i="4"/>
  <c r="U156" i="4" s="1"/>
  <c r="T155" i="4"/>
  <c r="U155" i="4" s="1"/>
  <c r="T154" i="4"/>
  <c r="U154" i="4" s="1"/>
  <c r="T153" i="4"/>
  <c r="U153" i="4" s="1"/>
  <c r="T152" i="4"/>
  <c r="U152" i="4" s="1"/>
  <c r="T151" i="4"/>
  <c r="U151" i="4" s="1"/>
  <c r="T150" i="4"/>
  <c r="U150" i="4" s="1"/>
  <c r="T149" i="4"/>
  <c r="U149" i="4" s="1"/>
  <c r="T148" i="4"/>
  <c r="U148" i="4" s="1"/>
  <c r="T147" i="4"/>
  <c r="U147" i="4" s="1"/>
  <c r="T146" i="4"/>
  <c r="U146" i="4" s="1"/>
  <c r="T145" i="4"/>
  <c r="U145" i="4" s="1"/>
  <c r="T144" i="4"/>
  <c r="U144" i="4" s="1"/>
  <c r="T143" i="4"/>
  <c r="U143" i="4" s="1"/>
  <c r="T142" i="4"/>
  <c r="U142" i="4" s="1"/>
  <c r="T141" i="4"/>
  <c r="U141" i="4" s="1"/>
  <c r="T140" i="4"/>
  <c r="U140" i="4" s="1"/>
  <c r="T139" i="4"/>
  <c r="U139" i="4" s="1"/>
  <c r="T138" i="4"/>
  <c r="U138" i="4" s="1"/>
  <c r="T137" i="4"/>
  <c r="U137" i="4" s="1"/>
  <c r="T136" i="4"/>
  <c r="U136" i="4" s="1"/>
  <c r="T135" i="4"/>
  <c r="U135" i="4" s="1"/>
  <c r="T134" i="4"/>
  <c r="U134" i="4" s="1"/>
  <c r="T133" i="4"/>
  <c r="U133" i="4" s="1"/>
  <c r="T132" i="4"/>
  <c r="U132" i="4" s="1"/>
  <c r="T131" i="4"/>
  <c r="U131" i="4" s="1"/>
  <c r="T130" i="4"/>
  <c r="U130" i="4" s="1"/>
  <c r="T129" i="4"/>
  <c r="U129" i="4" s="1"/>
  <c r="T128" i="4"/>
  <c r="U128" i="4" s="1"/>
  <c r="T127" i="4"/>
  <c r="U127" i="4" s="1"/>
  <c r="T126" i="4"/>
  <c r="U126" i="4" s="1"/>
  <c r="T125" i="4"/>
  <c r="U125" i="4" s="1"/>
  <c r="T124" i="4"/>
  <c r="U124" i="4" s="1"/>
  <c r="T123" i="4"/>
  <c r="U123" i="4" s="1"/>
  <c r="T122" i="4"/>
  <c r="U122" i="4" s="1"/>
  <c r="T121" i="4"/>
  <c r="U121" i="4" s="1"/>
  <c r="T120" i="4"/>
  <c r="U120" i="4" s="1"/>
  <c r="T119" i="4"/>
  <c r="U119" i="4" s="1"/>
  <c r="T118" i="4"/>
  <c r="U118" i="4" s="1"/>
  <c r="T117" i="4"/>
  <c r="U117" i="4" s="1"/>
  <c r="T116" i="4"/>
  <c r="U116" i="4" s="1"/>
  <c r="T115" i="4"/>
  <c r="U115" i="4" s="1"/>
  <c r="T114" i="4"/>
  <c r="U114" i="4" s="1"/>
  <c r="T113" i="4"/>
  <c r="U113" i="4" s="1"/>
  <c r="T112" i="4"/>
  <c r="U112" i="4" s="1"/>
  <c r="T111" i="4"/>
  <c r="U111" i="4" s="1"/>
  <c r="T110" i="4"/>
  <c r="U110" i="4" s="1"/>
  <c r="T109" i="4"/>
  <c r="U109" i="4" s="1"/>
  <c r="T108" i="4"/>
  <c r="U108" i="4" s="1"/>
  <c r="T107" i="4"/>
  <c r="U107" i="4" s="1"/>
  <c r="T106" i="4"/>
  <c r="U106" i="4" s="1"/>
  <c r="T105" i="4"/>
  <c r="U105" i="4" s="1"/>
  <c r="T104" i="4"/>
  <c r="U104" i="4" s="1"/>
  <c r="T103" i="4"/>
  <c r="U103" i="4" s="1"/>
  <c r="T102" i="4"/>
  <c r="U102" i="4" s="1"/>
  <c r="T101" i="4"/>
  <c r="U101" i="4" s="1"/>
  <c r="T100" i="4"/>
  <c r="U100" i="4" s="1"/>
  <c r="T99" i="4"/>
  <c r="U99" i="4" s="1"/>
  <c r="T98" i="4"/>
  <c r="U98" i="4" s="1"/>
  <c r="T97" i="4"/>
  <c r="U97" i="4" s="1"/>
  <c r="T96" i="4"/>
  <c r="U96" i="4" s="1"/>
  <c r="T95" i="4"/>
  <c r="U95" i="4" s="1"/>
  <c r="T94" i="4"/>
  <c r="U94" i="4" s="1"/>
  <c r="T93" i="4"/>
  <c r="U93" i="4" s="1"/>
  <c r="T92" i="4"/>
  <c r="U92" i="4" s="1"/>
  <c r="T91" i="4"/>
  <c r="U91" i="4" s="1"/>
  <c r="T90" i="4"/>
  <c r="U90" i="4" s="1"/>
  <c r="T89" i="4"/>
  <c r="U89" i="4" s="1"/>
  <c r="T88" i="4"/>
  <c r="U88" i="4" s="1"/>
  <c r="T87" i="4"/>
  <c r="U87" i="4" s="1"/>
  <c r="T86" i="4"/>
  <c r="U86" i="4" s="1"/>
  <c r="T85" i="4"/>
  <c r="U85" i="4" s="1"/>
  <c r="T84" i="4"/>
  <c r="U84" i="4" s="1"/>
  <c r="T83" i="4"/>
  <c r="U83" i="4" s="1"/>
  <c r="T82" i="4"/>
  <c r="U82" i="4" s="1"/>
  <c r="T81" i="4"/>
  <c r="U81" i="4" s="1"/>
  <c r="T80" i="4"/>
  <c r="U80" i="4" s="1"/>
  <c r="T79" i="4"/>
  <c r="U79" i="4" s="1"/>
  <c r="T78" i="4"/>
  <c r="U78" i="4" s="1"/>
  <c r="T77" i="4"/>
  <c r="U77" i="4" s="1"/>
  <c r="T76" i="4"/>
  <c r="U76" i="4" s="1"/>
  <c r="T75" i="4"/>
  <c r="U75" i="4" s="1"/>
  <c r="T74" i="4"/>
  <c r="U74" i="4" s="1"/>
  <c r="T73" i="4"/>
  <c r="U73" i="4" s="1"/>
  <c r="T72" i="4"/>
  <c r="U72" i="4" s="1"/>
  <c r="T71" i="4"/>
  <c r="U71" i="4" s="1"/>
  <c r="T70" i="4"/>
  <c r="U70" i="4" s="1"/>
  <c r="T69" i="4"/>
  <c r="U69" i="4" s="1"/>
  <c r="T68" i="4"/>
  <c r="U68" i="4" s="1"/>
  <c r="T67" i="4"/>
  <c r="U67" i="4" s="1"/>
  <c r="T66" i="4"/>
  <c r="U66" i="4" s="1"/>
  <c r="T65" i="4"/>
  <c r="U65" i="4" s="1"/>
  <c r="T64" i="4"/>
  <c r="U64" i="4" s="1"/>
  <c r="T63" i="4"/>
  <c r="U63" i="4" s="1"/>
  <c r="T62" i="4"/>
  <c r="U62" i="4" s="1"/>
  <c r="T61" i="4"/>
  <c r="U61" i="4" s="1"/>
  <c r="T60" i="4"/>
  <c r="U60" i="4" s="1"/>
  <c r="T59" i="4"/>
  <c r="U59" i="4" s="1"/>
  <c r="T58" i="4"/>
  <c r="U58" i="4" s="1"/>
  <c r="T57" i="4"/>
  <c r="U57" i="4" s="1"/>
  <c r="T56" i="4"/>
  <c r="U56" i="4" s="1"/>
  <c r="T55" i="4"/>
  <c r="U55" i="4" s="1"/>
  <c r="T54" i="4"/>
  <c r="U54" i="4" s="1"/>
  <c r="T53" i="4"/>
  <c r="U53" i="4" s="1"/>
  <c r="T52" i="4"/>
  <c r="U52" i="4" s="1"/>
  <c r="T51" i="4"/>
  <c r="U51" i="4" s="1"/>
  <c r="T50" i="4"/>
  <c r="U50" i="4" s="1"/>
  <c r="T49" i="4"/>
  <c r="U49" i="4" s="1"/>
  <c r="T48" i="4"/>
  <c r="U48" i="4" s="1"/>
  <c r="T47" i="4"/>
  <c r="U47" i="4" s="1"/>
  <c r="T46" i="4"/>
  <c r="U46" i="4" s="1"/>
  <c r="T45" i="4"/>
  <c r="U45" i="4" s="1"/>
  <c r="T44" i="4"/>
  <c r="U44" i="4" s="1"/>
  <c r="T43" i="4"/>
  <c r="U43" i="4" s="1"/>
  <c r="T42" i="4"/>
  <c r="U42" i="4" s="1"/>
  <c r="T41" i="4"/>
  <c r="U41" i="4" s="1"/>
  <c r="T40" i="4"/>
  <c r="U40" i="4" s="1"/>
  <c r="T39" i="4"/>
  <c r="U39" i="4" s="1"/>
  <c r="T38" i="4"/>
  <c r="U38" i="4" s="1"/>
  <c r="T37" i="4"/>
  <c r="U37" i="4" s="1"/>
  <c r="T36" i="4"/>
  <c r="U36" i="4" s="1"/>
  <c r="T35" i="4"/>
  <c r="U35" i="4" s="1"/>
  <c r="T34" i="4"/>
  <c r="U34" i="4" s="1"/>
  <c r="T33" i="4"/>
  <c r="U33" i="4" s="1"/>
  <c r="T32" i="4"/>
  <c r="U32" i="4" s="1"/>
  <c r="T31" i="4"/>
  <c r="U31" i="4" s="1"/>
  <c r="T30" i="4"/>
  <c r="U30" i="4" s="1"/>
  <c r="T29" i="4"/>
  <c r="U29" i="4" s="1"/>
  <c r="T28" i="4"/>
  <c r="U28" i="4" s="1"/>
  <c r="T27" i="4"/>
  <c r="U27" i="4" s="1"/>
  <c r="T26" i="4"/>
  <c r="U26" i="4" s="1"/>
  <c r="T25" i="4"/>
  <c r="U25" i="4" s="1"/>
  <c r="T24" i="4"/>
  <c r="U24" i="4" s="1"/>
  <c r="T23" i="4"/>
  <c r="U23" i="4" s="1"/>
  <c r="T22" i="4"/>
  <c r="U22" i="4" s="1"/>
  <c r="T21" i="4"/>
  <c r="U21" i="4" s="1"/>
  <c r="T20" i="4"/>
  <c r="U20" i="4" s="1"/>
  <c r="T19" i="4"/>
  <c r="U19" i="4" s="1"/>
  <c r="T18" i="4"/>
  <c r="U18" i="4" s="1"/>
  <c r="T17" i="4"/>
  <c r="U17" i="4" s="1"/>
  <c r="T16" i="4"/>
  <c r="U16" i="4" s="1"/>
  <c r="T15" i="4"/>
  <c r="U15" i="4" s="1"/>
  <c r="T14" i="4"/>
  <c r="U14" i="4" s="1"/>
  <c r="T13" i="4"/>
  <c r="U13" i="4" s="1"/>
  <c r="T12" i="4"/>
  <c r="U12" i="4" s="1"/>
  <c r="T11" i="4"/>
  <c r="U11" i="4" s="1"/>
  <c r="T10" i="4"/>
  <c r="U10" i="4" s="1"/>
  <c r="T9" i="4"/>
  <c r="U9" i="4" s="1"/>
  <c r="T8" i="4"/>
  <c r="U8" i="4" s="1"/>
  <c r="T934" i="3"/>
  <c r="U934" i="3" s="1"/>
  <c r="T933" i="3"/>
  <c r="U933" i="3" s="1"/>
  <c r="T932" i="3"/>
  <c r="U932" i="3" s="1"/>
  <c r="T931" i="3"/>
  <c r="U931" i="3" s="1"/>
  <c r="T930" i="3"/>
  <c r="U930" i="3" s="1"/>
  <c r="T929" i="3"/>
  <c r="U929" i="3" s="1"/>
  <c r="T928" i="3"/>
  <c r="U928" i="3" s="1"/>
  <c r="T927" i="3"/>
  <c r="U927" i="3" s="1"/>
  <c r="T926" i="3"/>
  <c r="U926" i="3" s="1"/>
  <c r="T925" i="3"/>
  <c r="U925" i="3" s="1"/>
  <c r="T924" i="3"/>
  <c r="U924" i="3" s="1"/>
  <c r="T923" i="3"/>
  <c r="U923" i="3" s="1"/>
  <c r="T922" i="3"/>
  <c r="U922" i="3" s="1"/>
  <c r="T921" i="3"/>
  <c r="U921" i="3" s="1"/>
  <c r="T920" i="3"/>
  <c r="U920" i="3" s="1"/>
  <c r="T919" i="3"/>
  <c r="U919" i="3" s="1"/>
  <c r="T918" i="3"/>
  <c r="U918" i="3" s="1"/>
  <c r="T917" i="3"/>
  <c r="U917" i="3" s="1"/>
  <c r="T916" i="3"/>
  <c r="U916" i="3" s="1"/>
  <c r="T915" i="3"/>
  <c r="U915" i="3" s="1"/>
  <c r="T914" i="3"/>
  <c r="U914" i="3" s="1"/>
  <c r="T913" i="3"/>
  <c r="U913" i="3" s="1"/>
  <c r="T912" i="3"/>
  <c r="U912" i="3" s="1"/>
  <c r="T911" i="3"/>
  <c r="U911" i="3" s="1"/>
  <c r="T910" i="3"/>
  <c r="U910" i="3" s="1"/>
  <c r="T909" i="3"/>
  <c r="U909" i="3" s="1"/>
  <c r="T908" i="3"/>
  <c r="U908" i="3" s="1"/>
  <c r="T907" i="3"/>
  <c r="U907" i="3" s="1"/>
  <c r="T906" i="3"/>
  <c r="U906" i="3" s="1"/>
  <c r="T905" i="3"/>
  <c r="U905" i="3" s="1"/>
  <c r="T904" i="3"/>
  <c r="U904" i="3" s="1"/>
  <c r="T903" i="3"/>
  <c r="U903" i="3" s="1"/>
  <c r="T902" i="3"/>
  <c r="U902" i="3" s="1"/>
  <c r="T901" i="3"/>
  <c r="U901" i="3" s="1"/>
  <c r="T900" i="3"/>
  <c r="U900" i="3" s="1"/>
  <c r="T899" i="3"/>
  <c r="U899" i="3" s="1"/>
  <c r="T898" i="3"/>
  <c r="U898" i="3" s="1"/>
  <c r="T897" i="3"/>
  <c r="U897" i="3" s="1"/>
  <c r="T896" i="3"/>
  <c r="U896" i="3" s="1"/>
  <c r="T895" i="3"/>
  <c r="U895" i="3" s="1"/>
  <c r="T894" i="3"/>
  <c r="U894" i="3" s="1"/>
  <c r="T893" i="3"/>
  <c r="U893" i="3" s="1"/>
  <c r="T892" i="3"/>
  <c r="U892" i="3" s="1"/>
  <c r="T891" i="3"/>
  <c r="U891" i="3" s="1"/>
  <c r="T890" i="3"/>
  <c r="U890" i="3" s="1"/>
  <c r="T889" i="3"/>
  <c r="U889" i="3" s="1"/>
  <c r="T888" i="3"/>
  <c r="U888" i="3" s="1"/>
  <c r="T887" i="3"/>
  <c r="U887" i="3" s="1"/>
  <c r="T886" i="3"/>
  <c r="U886" i="3" s="1"/>
  <c r="T885" i="3"/>
  <c r="U885" i="3" s="1"/>
  <c r="T884" i="3"/>
  <c r="U884" i="3" s="1"/>
  <c r="T883" i="3"/>
  <c r="U883" i="3" s="1"/>
  <c r="T882" i="3"/>
  <c r="U882" i="3" s="1"/>
  <c r="T881" i="3"/>
  <c r="U881" i="3" s="1"/>
  <c r="T880" i="3"/>
  <c r="U880" i="3" s="1"/>
  <c r="T879" i="3"/>
  <c r="U879" i="3" s="1"/>
  <c r="T878" i="3"/>
  <c r="U878" i="3" s="1"/>
  <c r="T877" i="3"/>
  <c r="U877" i="3" s="1"/>
  <c r="T876" i="3"/>
  <c r="U876" i="3" s="1"/>
  <c r="T875" i="3"/>
  <c r="U875" i="3" s="1"/>
  <c r="T874" i="3"/>
  <c r="U874" i="3" s="1"/>
  <c r="T873" i="3"/>
  <c r="U873" i="3" s="1"/>
  <c r="T872" i="3"/>
  <c r="U872" i="3" s="1"/>
  <c r="T871" i="3"/>
  <c r="U871" i="3" s="1"/>
  <c r="T870" i="3"/>
  <c r="U870" i="3" s="1"/>
  <c r="T869" i="3"/>
  <c r="U869" i="3" s="1"/>
  <c r="T868" i="3"/>
  <c r="U868" i="3" s="1"/>
  <c r="T867" i="3"/>
  <c r="U867" i="3" s="1"/>
  <c r="T866" i="3"/>
  <c r="U866" i="3" s="1"/>
  <c r="T865" i="3"/>
  <c r="U865" i="3" s="1"/>
  <c r="T864" i="3"/>
  <c r="U864" i="3" s="1"/>
  <c r="T863" i="3"/>
  <c r="U863" i="3" s="1"/>
  <c r="T862" i="3"/>
  <c r="U862" i="3" s="1"/>
  <c r="T861" i="3"/>
  <c r="U861" i="3" s="1"/>
  <c r="T860" i="3"/>
  <c r="U860" i="3" s="1"/>
  <c r="T859" i="3"/>
  <c r="U859" i="3" s="1"/>
  <c r="T858" i="3"/>
  <c r="U858" i="3" s="1"/>
  <c r="T857" i="3"/>
  <c r="U857" i="3" s="1"/>
  <c r="T856" i="3"/>
  <c r="U856" i="3" s="1"/>
  <c r="T855" i="3"/>
  <c r="U855" i="3" s="1"/>
  <c r="T854" i="3"/>
  <c r="U854" i="3" s="1"/>
  <c r="T853" i="3"/>
  <c r="U853" i="3" s="1"/>
  <c r="T852" i="3"/>
  <c r="U852" i="3" s="1"/>
  <c r="T851" i="3"/>
  <c r="U851" i="3" s="1"/>
  <c r="T850" i="3"/>
  <c r="U850" i="3" s="1"/>
  <c r="T849" i="3"/>
  <c r="U849" i="3" s="1"/>
  <c r="T848" i="3"/>
  <c r="U848" i="3" s="1"/>
  <c r="T847" i="3"/>
  <c r="U847" i="3" s="1"/>
  <c r="T846" i="3"/>
  <c r="U846" i="3" s="1"/>
  <c r="T845" i="3"/>
  <c r="U845" i="3" s="1"/>
  <c r="T844" i="3"/>
  <c r="U844" i="3" s="1"/>
  <c r="T843" i="3"/>
  <c r="U843" i="3" s="1"/>
  <c r="T842" i="3"/>
  <c r="U842" i="3" s="1"/>
  <c r="T841" i="3"/>
  <c r="U841" i="3" s="1"/>
  <c r="T840" i="3"/>
  <c r="U840" i="3" s="1"/>
  <c r="T839" i="3"/>
  <c r="U839" i="3" s="1"/>
  <c r="T838" i="3"/>
  <c r="U838" i="3" s="1"/>
  <c r="T837" i="3"/>
  <c r="U837" i="3" s="1"/>
  <c r="T836" i="3"/>
  <c r="U836" i="3" s="1"/>
  <c r="T835" i="3"/>
  <c r="U835" i="3" s="1"/>
  <c r="T834" i="3"/>
  <c r="U834" i="3" s="1"/>
  <c r="T833" i="3"/>
  <c r="U833" i="3" s="1"/>
  <c r="T832" i="3"/>
  <c r="U832" i="3" s="1"/>
  <c r="T831" i="3"/>
  <c r="U831" i="3" s="1"/>
  <c r="T830" i="3"/>
  <c r="U830" i="3" s="1"/>
  <c r="T829" i="3"/>
  <c r="U829" i="3" s="1"/>
  <c r="T828" i="3"/>
  <c r="U828" i="3" s="1"/>
  <c r="T827" i="3"/>
  <c r="U827" i="3" s="1"/>
  <c r="T826" i="3"/>
  <c r="U826" i="3" s="1"/>
  <c r="T825" i="3"/>
  <c r="U825" i="3" s="1"/>
  <c r="T824" i="3"/>
  <c r="U824" i="3" s="1"/>
  <c r="T823" i="3"/>
  <c r="U823" i="3" s="1"/>
  <c r="T822" i="3"/>
  <c r="U822" i="3" s="1"/>
  <c r="T821" i="3"/>
  <c r="U821" i="3" s="1"/>
  <c r="T820" i="3"/>
  <c r="U820" i="3" s="1"/>
  <c r="T819" i="3"/>
  <c r="U819" i="3" s="1"/>
  <c r="T818" i="3"/>
  <c r="U818" i="3" s="1"/>
  <c r="T817" i="3"/>
  <c r="U817" i="3" s="1"/>
  <c r="T816" i="3"/>
  <c r="U816" i="3" s="1"/>
  <c r="T815" i="3"/>
  <c r="U815" i="3" s="1"/>
  <c r="T814" i="3"/>
  <c r="U814" i="3" s="1"/>
  <c r="T813" i="3"/>
  <c r="U813" i="3" s="1"/>
  <c r="T812" i="3"/>
  <c r="U812" i="3" s="1"/>
  <c r="T811" i="3"/>
  <c r="U811" i="3" s="1"/>
  <c r="T810" i="3"/>
  <c r="U810" i="3" s="1"/>
  <c r="T809" i="3"/>
  <c r="U809" i="3" s="1"/>
  <c r="T808" i="3"/>
  <c r="U808" i="3" s="1"/>
  <c r="T807" i="3"/>
  <c r="U807" i="3" s="1"/>
  <c r="T806" i="3"/>
  <c r="U806" i="3" s="1"/>
  <c r="T805" i="3"/>
  <c r="U805" i="3" s="1"/>
  <c r="T804" i="3"/>
  <c r="U804" i="3" s="1"/>
  <c r="T803" i="3"/>
  <c r="U803" i="3" s="1"/>
  <c r="T802" i="3"/>
  <c r="U802" i="3" s="1"/>
  <c r="T801" i="3"/>
  <c r="U801" i="3" s="1"/>
  <c r="T800" i="3"/>
  <c r="U800" i="3" s="1"/>
  <c r="T799" i="3"/>
  <c r="U799" i="3" s="1"/>
  <c r="T798" i="3"/>
  <c r="U798" i="3" s="1"/>
  <c r="T797" i="3"/>
  <c r="U797" i="3" s="1"/>
  <c r="T796" i="3"/>
  <c r="U796" i="3" s="1"/>
  <c r="T795" i="3"/>
  <c r="U795" i="3" s="1"/>
  <c r="T794" i="3"/>
  <c r="U794" i="3" s="1"/>
  <c r="T793" i="3"/>
  <c r="U793" i="3" s="1"/>
  <c r="T792" i="3"/>
  <c r="U792" i="3" s="1"/>
  <c r="T791" i="3"/>
  <c r="U791" i="3" s="1"/>
  <c r="T790" i="3"/>
  <c r="U790" i="3" s="1"/>
  <c r="T789" i="3"/>
  <c r="U789" i="3" s="1"/>
  <c r="T788" i="3"/>
  <c r="U788" i="3" s="1"/>
  <c r="T787" i="3"/>
  <c r="U787" i="3" s="1"/>
  <c r="T786" i="3"/>
  <c r="U786" i="3" s="1"/>
  <c r="T785" i="3"/>
  <c r="U785" i="3" s="1"/>
  <c r="T784" i="3"/>
  <c r="U784" i="3" s="1"/>
  <c r="T783" i="3"/>
  <c r="U783" i="3" s="1"/>
  <c r="T782" i="3"/>
  <c r="U782" i="3" s="1"/>
  <c r="T781" i="3"/>
  <c r="U781" i="3" s="1"/>
  <c r="T780" i="3"/>
  <c r="U780" i="3" s="1"/>
  <c r="T779" i="3"/>
  <c r="U779" i="3" s="1"/>
  <c r="T778" i="3"/>
  <c r="U778" i="3" s="1"/>
  <c r="T777" i="3"/>
  <c r="U777" i="3" s="1"/>
  <c r="T776" i="3"/>
  <c r="U776" i="3" s="1"/>
  <c r="T775" i="3"/>
  <c r="U775" i="3" s="1"/>
  <c r="T774" i="3"/>
  <c r="U774" i="3" s="1"/>
  <c r="T773" i="3"/>
  <c r="U773" i="3" s="1"/>
  <c r="T772" i="3"/>
  <c r="U772" i="3" s="1"/>
  <c r="T771" i="3"/>
  <c r="U771" i="3" s="1"/>
  <c r="T770" i="3"/>
  <c r="U770" i="3" s="1"/>
  <c r="T769" i="3"/>
  <c r="U769" i="3" s="1"/>
  <c r="T768" i="3"/>
  <c r="U768" i="3" s="1"/>
  <c r="T767" i="3"/>
  <c r="U767" i="3" s="1"/>
  <c r="T766" i="3"/>
  <c r="U766" i="3" s="1"/>
  <c r="T765" i="3"/>
  <c r="U765" i="3" s="1"/>
  <c r="T764" i="3"/>
  <c r="U764" i="3" s="1"/>
  <c r="T763" i="3"/>
  <c r="U763" i="3" s="1"/>
  <c r="T762" i="3"/>
  <c r="U762" i="3" s="1"/>
  <c r="T761" i="3"/>
  <c r="U761" i="3" s="1"/>
  <c r="T760" i="3"/>
  <c r="U760" i="3" s="1"/>
  <c r="T759" i="3"/>
  <c r="U759" i="3" s="1"/>
  <c r="T758" i="3"/>
  <c r="U758" i="3" s="1"/>
  <c r="T757" i="3"/>
  <c r="U757" i="3" s="1"/>
  <c r="T756" i="3"/>
  <c r="U756" i="3" s="1"/>
  <c r="T755" i="3"/>
  <c r="U755" i="3" s="1"/>
  <c r="T754" i="3"/>
  <c r="U754" i="3" s="1"/>
  <c r="T753" i="3"/>
  <c r="U753" i="3" s="1"/>
  <c r="T752" i="3"/>
  <c r="U752" i="3" s="1"/>
  <c r="T751" i="3"/>
  <c r="U751" i="3" s="1"/>
  <c r="T750" i="3"/>
  <c r="U750" i="3" s="1"/>
  <c r="T749" i="3"/>
  <c r="U749" i="3" s="1"/>
  <c r="T748" i="3"/>
  <c r="U748" i="3" s="1"/>
  <c r="T747" i="3"/>
  <c r="U747" i="3" s="1"/>
  <c r="T746" i="3"/>
  <c r="U746" i="3" s="1"/>
  <c r="T745" i="3"/>
  <c r="U745" i="3" s="1"/>
  <c r="T744" i="3"/>
  <c r="U744" i="3" s="1"/>
  <c r="T743" i="3"/>
  <c r="U743" i="3" s="1"/>
  <c r="T742" i="3"/>
  <c r="U742" i="3" s="1"/>
  <c r="T741" i="3"/>
  <c r="U741" i="3" s="1"/>
  <c r="T740" i="3"/>
  <c r="U740" i="3" s="1"/>
  <c r="T739" i="3"/>
  <c r="U739" i="3" s="1"/>
  <c r="T738" i="3"/>
  <c r="U738" i="3" s="1"/>
  <c r="T737" i="3"/>
  <c r="U737" i="3" s="1"/>
  <c r="T736" i="3"/>
  <c r="U736" i="3" s="1"/>
  <c r="T735" i="3"/>
  <c r="U735" i="3" s="1"/>
  <c r="T734" i="3"/>
  <c r="U734" i="3" s="1"/>
  <c r="T733" i="3"/>
  <c r="U733" i="3" s="1"/>
  <c r="T732" i="3"/>
  <c r="U732" i="3" s="1"/>
  <c r="T731" i="3"/>
  <c r="U731" i="3" s="1"/>
  <c r="T730" i="3"/>
  <c r="U730" i="3" s="1"/>
  <c r="T729" i="3"/>
  <c r="U729" i="3" s="1"/>
  <c r="T728" i="3"/>
  <c r="U728" i="3" s="1"/>
  <c r="T727" i="3"/>
  <c r="U727" i="3" s="1"/>
  <c r="T726" i="3"/>
  <c r="U726" i="3" s="1"/>
  <c r="T725" i="3"/>
  <c r="U725" i="3" s="1"/>
  <c r="T724" i="3"/>
  <c r="U724" i="3" s="1"/>
  <c r="T723" i="3"/>
  <c r="U723" i="3" s="1"/>
  <c r="T722" i="3"/>
  <c r="U722" i="3" s="1"/>
  <c r="T721" i="3"/>
  <c r="U721" i="3" s="1"/>
  <c r="T720" i="3"/>
  <c r="U720" i="3" s="1"/>
  <c r="T719" i="3"/>
  <c r="U719" i="3" s="1"/>
  <c r="T718" i="3"/>
  <c r="U718" i="3" s="1"/>
  <c r="T717" i="3"/>
  <c r="U717" i="3" s="1"/>
  <c r="T716" i="3"/>
  <c r="U716" i="3" s="1"/>
  <c r="T715" i="3"/>
  <c r="U715" i="3" s="1"/>
  <c r="T714" i="3"/>
  <c r="U714" i="3" s="1"/>
  <c r="T713" i="3"/>
  <c r="U713" i="3" s="1"/>
  <c r="T712" i="3"/>
  <c r="U712" i="3" s="1"/>
  <c r="T711" i="3"/>
  <c r="U711" i="3" s="1"/>
  <c r="T710" i="3"/>
  <c r="U710" i="3" s="1"/>
  <c r="T709" i="3"/>
  <c r="U709" i="3" s="1"/>
  <c r="T708" i="3"/>
  <c r="U708" i="3" s="1"/>
  <c r="T707" i="3"/>
  <c r="U707" i="3" s="1"/>
  <c r="T706" i="3"/>
  <c r="U706" i="3" s="1"/>
  <c r="T705" i="3"/>
  <c r="U705" i="3" s="1"/>
  <c r="T704" i="3"/>
  <c r="U704" i="3" s="1"/>
  <c r="T703" i="3"/>
  <c r="U703" i="3" s="1"/>
  <c r="T702" i="3"/>
  <c r="U702" i="3" s="1"/>
  <c r="T701" i="3"/>
  <c r="U701" i="3" s="1"/>
  <c r="T700" i="3"/>
  <c r="U700" i="3" s="1"/>
  <c r="T699" i="3"/>
  <c r="U699" i="3" s="1"/>
  <c r="T698" i="3"/>
  <c r="U698" i="3" s="1"/>
  <c r="T697" i="3"/>
  <c r="U697" i="3" s="1"/>
  <c r="T696" i="3"/>
  <c r="U696" i="3" s="1"/>
  <c r="T695" i="3"/>
  <c r="U695" i="3" s="1"/>
  <c r="T694" i="3"/>
  <c r="U694" i="3" s="1"/>
  <c r="T693" i="3"/>
  <c r="U693" i="3" s="1"/>
  <c r="T692" i="3"/>
  <c r="U692" i="3" s="1"/>
  <c r="T691" i="3"/>
  <c r="U691" i="3" s="1"/>
  <c r="T690" i="3"/>
  <c r="U690" i="3" s="1"/>
  <c r="T689" i="3"/>
  <c r="U689" i="3" s="1"/>
  <c r="T688" i="3"/>
  <c r="U688" i="3" s="1"/>
  <c r="T687" i="3"/>
  <c r="U687" i="3" s="1"/>
  <c r="T686" i="3"/>
  <c r="U686" i="3" s="1"/>
  <c r="T685" i="3"/>
  <c r="U685" i="3" s="1"/>
  <c r="T684" i="3"/>
  <c r="U684" i="3" s="1"/>
  <c r="T683" i="3"/>
  <c r="U683" i="3" s="1"/>
  <c r="T682" i="3"/>
  <c r="U682" i="3" s="1"/>
  <c r="T681" i="3"/>
  <c r="U681" i="3" s="1"/>
  <c r="T680" i="3"/>
  <c r="U680" i="3" s="1"/>
  <c r="T679" i="3"/>
  <c r="U679" i="3" s="1"/>
  <c r="T678" i="3"/>
  <c r="U678" i="3" s="1"/>
  <c r="T677" i="3"/>
  <c r="U677" i="3" s="1"/>
  <c r="T676" i="3"/>
  <c r="U676" i="3" s="1"/>
  <c r="T675" i="3"/>
  <c r="U675" i="3" s="1"/>
  <c r="T674" i="3"/>
  <c r="U674" i="3" s="1"/>
  <c r="T673" i="3"/>
  <c r="U673" i="3" s="1"/>
  <c r="T672" i="3"/>
  <c r="U672" i="3" s="1"/>
  <c r="T671" i="3"/>
  <c r="U671" i="3" s="1"/>
  <c r="T670" i="3"/>
  <c r="U670" i="3" s="1"/>
  <c r="T669" i="3"/>
  <c r="U669" i="3" s="1"/>
  <c r="T668" i="3"/>
  <c r="U668" i="3" s="1"/>
  <c r="T667" i="3"/>
  <c r="U667" i="3" s="1"/>
  <c r="T666" i="3"/>
  <c r="U666" i="3" s="1"/>
  <c r="T665" i="3"/>
  <c r="U665" i="3" s="1"/>
  <c r="T664" i="3"/>
  <c r="U664" i="3" s="1"/>
  <c r="T663" i="3"/>
  <c r="U663" i="3" s="1"/>
  <c r="T662" i="3"/>
  <c r="U662" i="3" s="1"/>
  <c r="T661" i="3"/>
  <c r="U661" i="3" s="1"/>
  <c r="T660" i="3"/>
  <c r="U660" i="3" s="1"/>
  <c r="T659" i="3"/>
  <c r="U659" i="3" s="1"/>
  <c r="T658" i="3"/>
  <c r="U658" i="3" s="1"/>
  <c r="T657" i="3"/>
  <c r="U657" i="3" s="1"/>
  <c r="T656" i="3"/>
  <c r="U656" i="3" s="1"/>
  <c r="T655" i="3"/>
  <c r="U655" i="3" s="1"/>
  <c r="T654" i="3"/>
  <c r="U654" i="3" s="1"/>
  <c r="T653" i="3"/>
  <c r="U653" i="3" s="1"/>
  <c r="T652" i="3"/>
  <c r="U652" i="3" s="1"/>
  <c r="T651" i="3"/>
  <c r="U651" i="3" s="1"/>
  <c r="T650" i="3"/>
  <c r="U650" i="3" s="1"/>
  <c r="T649" i="3"/>
  <c r="U649" i="3" s="1"/>
  <c r="T648" i="3"/>
  <c r="U648" i="3" s="1"/>
  <c r="T647" i="3"/>
  <c r="U647" i="3" s="1"/>
  <c r="T646" i="3"/>
  <c r="U646" i="3" s="1"/>
  <c r="T645" i="3"/>
  <c r="U645" i="3" s="1"/>
  <c r="T644" i="3"/>
  <c r="U644" i="3" s="1"/>
  <c r="T643" i="3"/>
  <c r="U643" i="3" s="1"/>
  <c r="T642" i="3"/>
  <c r="U642" i="3" s="1"/>
  <c r="T641" i="3"/>
  <c r="U641" i="3" s="1"/>
  <c r="T640" i="3"/>
  <c r="U640" i="3" s="1"/>
  <c r="T639" i="3"/>
  <c r="U639" i="3" s="1"/>
  <c r="T638" i="3"/>
  <c r="U638" i="3" s="1"/>
  <c r="T637" i="3"/>
  <c r="U637" i="3" s="1"/>
  <c r="T636" i="3"/>
  <c r="U636" i="3" s="1"/>
  <c r="T635" i="3"/>
  <c r="U635" i="3" s="1"/>
  <c r="T634" i="3"/>
  <c r="U634" i="3" s="1"/>
  <c r="T633" i="3"/>
  <c r="U633" i="3" s="1"/>
  <c r="T632" i="3"/>
  <c r="U632" i="3" s="1"/>
  <c r="T631" i="3"/>
  <c r="U631" i="3" s="1"/>
  <c r="T630" i="3"/>
  <c r="U630" i="3" s="1"/>
  <c r="T629" i="3"/>
  <c r="U629" i="3" s="1"/>
  <c r="T628" i="3"/>
  <c r="U628" i="3" s="1"/>
  <c r="T627" i="3"/>
  <c r="U627" i="3" s="1"/>
  <c r="T626" i="3"/>
  <c r="U626" i="3" s="1"/>
  <c r="T625" i="3"/>
  <c r="U625" i="3" s="1"/>
  <c r="T624" i="3"/>
  <c r="U624" i="3" s="1"/>
  <c r="T623" i="3"/>
  <c r="U623" i="3" s="1"/>
  <c r="T622" i="3"/>
  <c r="U622" i="3" s="1"/>
  <c r="T621" i="3"/>
  <c r="U621" i="3" s="1"/>
  <c r="T620" i="3"/>
  <c r="U620" i="3" s="1"/>
  <c r="T619" i="3"/>
  <c r="U619" i="3" s="1"/>
  <c r="T618" i="3"/>
  <c r="U618" i="3" s="1"/>
  <c r="T617" i="3"/>
  <c r="U617" i="3" s="1"/>
  <c r="T616" i="3"/>
  <c r="U616" i="3" s="1"/>
  <c r="T615" i="3"/>
  <c r="U615" i="3" s="1"/>
  <c r="T614" i="3"/>
  <c r="U614" i="3" s="1"/>
  <c r="T613" i="3"/>
  <c r="U613" i="3" s="1"/>
  <c r="T612" i="3"/>
  <c r="U612" i="3" s="1"/>
  <c r="T611" i="3"/>
  <c r="U611" i="3" s="1"/>
  <c r="T610" i="3"/>
  <c r="U610" i="3" s="1"/>
  <c r="T609" i="3"/>
  <c r="U609" i="3" s="1"/>
  <c r="T608" i="3"/>
  <c r="U608" i="3" s="1"/>
  <c r="T607" i="3"/>
  <c r="U607" i="3" s="1"/>
  <c r="T606" i="3"/>
  <c r="U606" i="3" s="1"/>
  <c r="T605" i="3"/>
  <c r="U605" i="3" s="1"/>
  <c r="T604" i="3"/>
  <c r="U604" i="3" s="1"/>
  <c r="T603" i="3"/>
  <c r="U603" i="3" s="1"/>
  <c r="T602" i="3"/>
  <c r="U602" i="3" s="1"/>
  <c r="T601" i="3"/>
  <c r="U601" i="3" s="1"/>
  <c r="T600" i="3"/>
  <c r="U600" i="3" s="1"/>
  <c r="T599" i="3"/>
  <c r="U599" i="3" s="1"/>
  <c r="T598" i="3"/>
  <c r="U598" i="3" s="1"/>
  <c r="T597" i="3"/>
  <c r="U597" i="3" s="1"/>
  <c r="T596" i="3"/>
  <c r="U596" i="3" s="1"/>
  <c r="T595" i="3"/>
  <c r="U595" i="3" s="1"/>
  <c r="T594" i="3"/>
  <c r="U594" i="3" s="1"/>
  <c r="T593" i="3"/>
  <c r="U593" i="3" s="1"/>
  <c r="T592" i="3"/>
  <c r="U592" i="3" s="1"/>
  <c r="T591" i="3"/>
  <c r="U591" i="3" s="1"/>
  <c r="T590" i="3"/>
  <c r="U590" i="3" s="1"/>
  <c r="T589" i="3"/>
  <c r="U589" i="3" s="1"/>
  <c r="T588" i="3"/>
  <c r="U588" i="3" s="1"/>
  <c r="T587" i="3"/>
  <c r="U587" i="3" s="1"/>
  <c r="T586" i="3"/>
  <c r="U586" i="3" s="1"/>
  <c r="T585" i="3"/>
  <c r="U585" i="3" s="1"/>
  <c r="T584" i="3"/>
  <c r="U584" i="3" s="1"/>
  <c r="T583" i="3"/>
  <c r="U583" i="3" s="1"/>
  <c r="T582" i="3"/>
  <c r="U582" i="3" s="1"/>
  <c r="T581" i="3"/>
  <c r="U581" i="3" s="1"/>
  <c r="T580" i="3"/>
  <c r="U580" i="3" s="1"/>
  <c r="T579" i="3"/>
  <c r="U579" i="3" s="1"/>
  <c r="T578" i="3"/>
  <c r="U578" i="3" s="1"/>
  <c r="T577" i="3"/>
  <c r="U577" i="3" s="1"/>
  <c r="T576" i="3"/>
  <c r="U576" i="3" s="1"/>
  <c r="T575" i="3"/>
  <c r="U575" i="3" s="1"/>
  <c r="T574" i="3"/>
  <c r="U574" i="3" s="1"/>
  <c r="T573" i="3"/>
  <c r="U573" i="3" s="1"/>
  <c r="T572" i="3"/>
  <c r="U572" i="3" s="1"/>
  <c r="T571" i="3"/>
  <c r="U571" i="3" s="1"/>
  <c r="T570" i="3"/>
  <c r="U570" i="3" s="1"/>
  <c r="T569" i="3"/>
  <c r="U569" i="3" s="1"/>
  <c r="T568" i="3"/>
  <c r="U568" i="3" s="1"/>
  <c r="T567" i="3"/>
  <c r="U567" i="3" s="1"/>
  <c r="T566" i="3"/>
  <c r="U566" i="3" s="1"/>
  <c r="T565" i="3"/>
  <c r="U565" i="3" s="1"/>
  <c r="T564" i="3"/>
  <c r="U564" i="3" s="1"/>
  <c r="T563" i="3"/>
  <c r="U563" i="3" s="1"/>
  <c r="T562" i="3"/>
  <c r="U562" i="3" s="1"/>
  <c r="T561" i="3"/>
  <c r="U561" i="3" s="1"/>
  <c r="T560" i="3"/>
  <c r="U560" i="3" s="1"/>
  <c r="T559" i="3"/>
  <c r="U559" i="3" s="1"/>
  <c r="T558" i="3"/>
  <c r="U558" i="3" s="1"/>
  <c r="T557" i="3"/>
  <c r="U557" i="3" s="1"/>
  <c r="T556" i="3"/>
  <c r="U556" i="3" s="1"/>
  <c r="T555" i="3"/>
  <c r="U555" i="3" s="1"/>
  <c r="T554" i="3"/>
  <c r="U554" i="3" s="1"/>
  <c r="T553" i="3"/>
  <c r="U553" i="3" s="1"/>
  <c r="T552" i="3"/>
  <c r="U552" i="3" s="1"/>
  <c r="T551" i="3"/>
  <c r="U551" i="3" s="1"/>
  <c r="T550" i="3"/>
  <c r="U550" i="3" s="1"/>
  <c r="T549" i="3"/>
  <c r="U549" i="3" s="1"/>
  <c r="T548" i="3"/>
  <c r="U548" i="3" s="1"/>
  <c r="T547" i="3"/>
  <c r="U547" i="3" s="1"/>
  <c r="T546" i="3"/>
  <c r="U546" i="3" s="1"/>
  <c r="T545" i="3"/>
  <c r="U545" i="3" s="1"/>
  <c r="T544" i="3"/>
  <c r="U544" i="3" s="1"/>
  <c r="T543" i="3"/>
  <c r="U543" i="3" s="1"/>
  <c r="T542" i="3"/>
  <c r="U542" i="3" s="1"/>
  <c r="T541" i="3"/>
  <c r="U541" i="3" s="1"/>
  <c r="T540" i="3"/>
  <c r="U540" i="3" s="1"/>
  <c r="T539" i="3"/>
  <c r="U539" i="3" s="1"/>
  <c r="T538" i="3"/>
  <c r="U538" i="3" s="1"/>
  <c r="T537" i="3"/>
  <c r="U537" i="3" s="1"/>
  <c r="T536" i="3"/>
  <c r="U536" i="3" s="1"/>
  <c r="T535" i="3"/>
  <c r="U535" i="3" s="1"/>
  <c r="T534" i="3"/>
  <c r="U534" i="3" s="1"/>
  <c r="T533" i="3"/>
  <c r="U533" i="3" s="1"/>
  <c r="T532" i="3"/>
  <c r="U532" i="3" s="1"/>
  <c r="T531" i="3"/>
  <c r="U531" i="3" s="1"/>
  <c r="T530" i="3"/>
  <c r="U530" i="3" s="1"/>
  <c r="T529" i="3"/>
  <c r="U529" i="3" s="1"/>
  <c r="T528" i="3"/>
  <c r="U528" i="3" s="1"/>
  <c r="T527" i="3"/>
  <c r="U527" i="3" s="1"/>
  <c r="T526" i="3"/>
  <c r="U526" i="3" s="1"/>
  <c r="T525" i="3"/>
  <c r="U525" i="3" s="1"/>
  <c r="T524" i="3"/>
  <c r="U524" i="3" s="1"/>
  <c r="T523" i="3"/>
  <c r="U523" i="3" s="1"/>
  <c r="T522" i="3"/>
  <c r="U522" i="3" s="1"/>
  <c r="T521" i="3"/>
  <c r="U521" i="3" s="1"/>
  <c r="T520" i="3"/>
  <c r="U520" i="3" s="1"/>
  <c r="T519" i="3"/>
  <c r="U519" i="3" s="1"/>
  <c r="T518" i="3"/>
  <c r="U518" i="3" s="1"/>
  <c r="T517" i="3"/>
  <c r="U517" i="3" s="1"/>
  <c r="T516" i="3"/>
  <c r="U516" i="3" s="1"/>
  <c r="T515" i="3"/>
  <c r="U515" i="3" s="1"/>
  <c r="T514" i="3"/>
  <c r="U514" i="3" s="1"/>
  <c r="T513" i="3"/>
  <c r="U513" i="3" s="1"/>
  <c r="T512" i="3"/>
  <c r="U512" i="3" s="1"/>
  <c r="T511" i="3"/>
  <c r="U511" i="3" s="1"/>
  <c r="T510" i="3"/>
  <c r="U510" i="3" s="1"/>
  <c r="T509" i="3"/>
  <c r="U509" i="3" s="1"/>
  <c r="T508" i="3"/>
  <c r="U508" i="3" s="1"/>
  <c r="T507" i="3"/>
  <c r="U507" i="3" s="1"/>
  <c r="T506" i="3"/>
  <c r="U506" i="3" s="1"/>
  <c r="T505" i="3"/>
  <c r="U505" i="3" s="1"/>
  <c r="T504" i="3"/>
  <c r="U504" i="3" s="1"/>
  <c r="T503" i="3"/>
  <c r="U503" i="3" s="1"/>
  <c r="T502" i="3"/>
  <c r="U502" i="3" s="1"/>
  <c r="T501" i="3"/>
  <c r="U501" i="3" s="1"/>
  <c r="T500" i="3"/>
  <c r="U500" i="3" s="1"/>
  <c r="T499" i="3"/>
  <c r="U499" i="3" s="1"/>
  <c r="T498" i="3"/>
  <c r="U498" i="3" s="1"/>
  <c r="T497" i="3"/>
  <c r="U497" i="3" s="1"/>
  <c r="T496" i="3"/>
  <c r="U496" i="3" s="1"/>
  <c r="T495" i="3"/>
  <c r="U495" i="3" s="1"/>
  <c r="T494" i="3"/>
  <c r="U494" i="3" s="1"/>
  <c r="T493" i="3"/>
  <c r="U493" i="3" s="1"/>
  <c r="T492" i="3"/>
  <c r="U492" i="3" s="1"/>
  <c r="T491" i="3"/>
  <c r="U491" i="3" s="1"/>
  <c r="T490" i="3"/>
  <c r="U490" i="3" s="1"/>
  <c r="T489" i="3"/>
  <c r="U489" i="3" s="1"/>
  <c r="T488" i="3"/>
  <c r="U488" i="3" s="1"/>
  <c r="T487" i="3"/>
  <c r="U487" i="3" s="1"/>
  <c r="T486" i="3"/>
  <c r="U486" i="3" s="1"/>
  <c r="T485" i="3"/>
  <c r="U485" i="3" s="1"/>
  <c r="T484" i="3"/>
  <c r="U484" i="3" s="1"/>
  <c r="T483" i="3"/>
  <c r="U483" i="3" s="1"/>
  <c r="T482" i="3"/>
  <c r="U482" i="3" s="1"/>
  <c r="T481" i="3"/>
  <c r="U481" i="3" s="1"/>
  <c r="T480" i="3"/>
  <c r="U480" i="3" s="1"/>
  <c r="T479" i="3"/>
  <c r="U479" i="3" s="1"/>
  <c r="T478" i="3"/>
  <c r="U478" i="3" s="1"/>
  <c r="T477" i="3"/>
  <c r="U477" i="3" s="1"/>
  <c r="T476" i="3"/>
  <c r="U476" i="3" s="1"/>
  <c r="T475" i="3"/>
  <c r="U475" i="3" s="1"/>
  <c r="T474" i="3"/>
  <c r="U474" i="3" s="1"/>
  <c r="T473" i="3"/>
  <c r="U473" i="3" s="1"/>
  <c r="T472" i="3"/>
  <c r="U472" i="3" s="1"/>
  <c r="T471" i="3"/>
  <c r="U471" i="3" s="1"/>
  <c r="T470" i="3"/>
  <c r="U470" i="3" s="1"/>
  <c r="T469" i="3"/>
  <c r="U469" i="3" s="1"/>
  <c r="T468" i="3"/>
  <c r="U468" i="3" s="1"/>
  <c r="T467" i="3"/>
  <c r="U467" i="3" s="1"/>
  <c r="T466" i="3"/>
  <c r="U466" i="3" s="1"/>
  <c r="T465" i="3"/>
  <c r="U465" i="3" s="1"/>
  <c r="T464" i="3"/>
  <c r="U464" i="3" s="1"/>
  <c r="T463" i="3"/>
  <c r="U463" i="3" s="1"/>
  <c r="T462" i="3"/>
  <c r="U462" i="3" s="1"/>
  <c r="T461" i="3"/>
  <c r="U461" i="3" s="1"/>
  <c r="T460" i="3"/>
  <c r="U460" i="3" s="1"/>
  <c r="T459" i="3"/>
  <c r="U459" i="3" s="1"/>
  <c r="T458" i="3"/>
  <c r="U458" i="3" s="1"/>
  <c r="T457" i="3"/>
  <c r="U457" i="3" s="1"/>
  <c r="T456" i="3"/>
  <c r="U456" i="3" s="1"/>
  <c r="T455" i="3"/>
  <c r="U455" i="3" s="1"/>
  <c r="T454" i="3"/>
  <c r="U454" i="3" s="1"/>
  <c r="T453" i="3"/>
  <c r="U453" i="3" s="1"/>
  <c r="T452" i="3"/>
  <c r="U452" i="3" s="1"/>
  <c r="T451" i="3"/>
  <c r="U451" i="3" s="1"/>
  <c r="T450" i="3"/>
  <c r="U450" i="3" s="1"/>
  <c r="T449" i="3"/>
  <c r="U449" i="3" s="1"/>
  <c r="T448" i="3"/>
  <c r="U448" i="3" s="1"/>
  <c r="T447" i="3"/>
  <c r="U447" i="3" s="1"/>
  <c r="T446" i="3"/>
  <c r="U446" i="3" s="1"/>
  <c r="T445" i="3"/>
  <c r="U445" i="3" s="1"/>
  <c r="T444" i="3"/>
  <c r="U444" i="3" s="1"/>
  <c r="T443" i="3"/>
  <c r="U443" i="3" s="1"/>
  <c r="T442" i="3"/>
  <c r="U442" i="3" s="1"/>
  <c r="T441" i="3"/>
  <c r="U441" i="3" s="1"/>
  <c r="T440" i="3"/>
  <c r="U440" i="3" s="1"/>
  <c r="T439" i="3"/>
  <c r="U439" i="3" s="1"/>
  <c r="T438" i="3"/>
  <c r="U438" i="3" s="1"/>
  <c r="T437" i="3"/>
  <c r="U437" i="3" s="1"/>
  <c r="T436" i="3"/>
  <c r="U436" i="3" s="1"/>
  <c r="T435" i="3"/>
  <c r="U435" i="3" s="1"/>
  <c r="T434" i="3"/>
  <c r="U434" i="3" s="1"/>
  <c r="T433" i="3"/>
  <c r="U433" i="3" s="1"/>
  <c r="T432" i="3"/>
  <c r="U432" i="3" s="1"/>
  <c r="T431" i="3"/>
  <c r="U431" i="3" s="1"/>
  <c r="T430" i="3"/>
  <c r="U430" i="3" s="1"/>
  <c r="T429" i="3"/>
  <c r="U429" i="3" s="1"/>
  <c r="T428" i="3"/>
  <c r="U428" i="3" s="1"/>
  <c r="T427" i="3"/>
  <c r="U427" i="3" s="1"/>
  <c r="T426" i="3"/>
  <c r="U426" i="3" s="1"/>
  <c r="T425" i="3"/>
  <c r="U425" i="3" s="1"/>
  <c r="T424" i="3"/>
  <c r="U424" i="3" s="1"/>
  <c r="T423" i="3"/>
  <c r="U423" i="3" s="1"/>
  <c r="T422" i="3"/>
  <c r="U422" i="3" s="1"/>
  <c r="T421" i="3"/>
  <c r="U421" i="3" s="1"/>
  <c r="T420" i="3"/>
  <c r="U420" i="3" s="1"/>
  <c r="T419" i="3"/>
  <c r="U419" i="3" s="1"/>
  <c r="T418" i="3"/>
  <c r="U418" i="3" s="1"/>
  <c r="T417" i="3"/>
  <c r="U417" i="3" s="1"/>
  <c r="T416" i="3"/>
  <c r="U416" i="3" s="1"/>
  <c r="T415" i="3"/>
  <c r="U415" i="3" s="1"/>
  <c r="T414" i="3"/>
  <c r="U414" i="3" s="1"/>
  <c r="T413" i="3"/>
  <c r="U413" i="3" s="1"/>
  <c r="T412" i="3"/>
  <c r="U412" i="3" s="1"/>
  <c r="T411" i="3"/>
  <c r="U411" i="3" s="1"/>
  <c r="T410" i="3"/>
  <c r="U410" i="3" s="1"/>
  <c r="T409" i="3"/>
  <c r="U409" i="3" s="1"/>
  <c r="T408" i="3"/>
  <c r="U408" i="3" s="1"/>
  <c r="T407" i="3"/>
  <c r="U407" i="3" s="1"/>
  <c r="T406" i="3"/>
  <c r="U406" i="3" s="1"/>
  <c r="T405" i="3"/>
  <c r="U405" i="3" s="1"/>
  <c r="T404" i="3"/>
  <c r="U404" i="3" s="1"/>
  <c r="T403" i="3"/>
  <c r="U403" i="3" s="1"/>
  <c r="T402" i="3"/>
  <c r="U402" i="3" s="1"/>
  <c r="T401" i="3"/>
  <c r="U401" i="3" s="1"/>
  <c r="T400" i="3"/>
  <c r="U400" i="3" s="1"/>
  <c r="T399" i="3"/>
  <c r="U399" i="3" s="1"/>
  <c r="T398" i="3"/>
  <c r="U398" i="3" s="1"/>
  <c r="T397" i="3"/>
  <c r="U397" i="3" s="1"/>
  <c r="T396" i="3"/>
  <c r="U396" i="3" s="1"/>
  <c r="T395" i="3"/>
  <c r="U395" i="3" s="1"/>
  <c r="T394" i="3"/>
  <c r="U394" i="3" s="1"/>
  <c r="T393" i="3"/>
  <c r="U393" i="3" s="1"/>
  <c r="T392" i="3"/>
  <c r="U392" i="3" s="1"/>
  <c r="T391" i="3"/>
  <c r="U391" i="3" s="1"/>
  <c r="T390" i="3"/>
  <c r="U390" i="3" s="1"/>
  <c r="T389" i="3"/>
  <c r="U389" i="3" s="1"/>
  <c r="T388" i="3"/>
  <c r="U388" i="3" s="1"/>
  <c r="T387" i="3"/>
  <c r="U387" i="3" s="1"/>
  <c r="T386" i="3"/>
  <c r="U386" i="3" s="1"/>
  <c r="T385" i="3"/>
  <c r="U385" i="3" s="1"/>
  <c r="T384" i="3"/>
  <c r="U384" i="3" s="1"/>
  <c r="T383" i="3"/>
  <c r="U383" i="3" s="1"/>
  <c r="T382" i="3"/>
  <c r="U382" i="3" s="1"/>
  <c r="T381" i="3"/>
  <c r="U381" i="3" s="1"/>
  <c r="T380" i="3"/>
  <c r="U380" i="3" s="1"/>
  <c r="T379" i="3"/>
  <c r="U379" i="3" s="1"/>
  <c r="T378" i="3"/>
  <c r="U378" i="3" s="1"/>
  <c r="T377" i="3"/>
  <c r="U377" i="3" s="1"/>
  <c r="T376" i="3"/>
  <c r="U376" i="3" s="1"/>
  <c r="T375" i="3"/>
  <c r="U375" i="3" s="1"/>
  <c r="T374" i="3"/>
  <c r="U374" i="3" s="1"/>
  <c r="T373" i="3"/>
  <c r="U373" i="3" s="1"/>
  <c r="T372" i="3"/>
  <c r="U372" i="3" s="1"/>
  <c r="T371" i="3"/>
  <c r="U371" i="3" s="1"/>
  <c r="T370" i="3"/>
  <c r="U370" i="3" s="1"/>
  <c r="T369" i="3"/>
  <c r="U369" i="3" s="1"/>
  <c r="T368" i="3"/>
  <c r="U368" i="3" s="1"/>
  <c r="T367" i="3"/>
  <c r="U367" i="3" s="1"/>
  <c r="T366" i="3"/>
  <c r="U366" i="3" s="1"/>
  <c r="T365" i="3"/>
  <c r="U365" i="3" s="1"/>
  <c r="T364" i="3"/>
  <c r="U364" i="3" s="1"/>
  <c r="T363" i="3"/>
  <c r="U363" i="3" s="1"/>
  <c r="T362" i="3"/>
  <c r="U362" i="3" s="1"/>
  <c r="T361" i="3"/>
  <c r="U361" i="3" s="1"/>
  <c r="T360" i="3"/>
  <c r="U360" i="3" s="1"/>
  <c r="T359" i="3"/>
  <c r="U359" i="3" s="1"/>
  <c r="T358" i="3"/>
  <c r="U358" i="3" s="1"/>
  <c r="T357" i="3"/>
  <c r="U357" i="3" s="1"/>
  <c r="T356" i="3"/>
  <c r="U356" i="3" s="1"/>
  <c r="T355" i="3"/>
  <c r="U355" i="3" s="1"/>
  <c r="T354" i="3"/>
  <c r="U354" i="3" s="1"/>
  <c r="T353" i="3"/>
  <c r="U353" i="3" s="1"/>
  <c r="T352" i="3"/>
  <c r="U352" i="3" s="1"/>
  <c r="T351" i="3"/>
  <c r="U351" i="3" s="1"/>
  <c r="T350" i="3"/>
  <c r="U350" i="3" s="1"/>
  <c r="T349" i="3"/>
  <c r="U349" i="3" s="1"/>
  <c r="T348" i="3"/>
  <c r="U348" i="3" s="1"/>
  <c r="T347" i="3"/>
  <c r="U347" i="3" s="1"/>
  <c r="T346" i="3"/>
  <c r="U346" i="3" s="1"/>
  <c r="T345" i="3"/>
  <c r="U345" i="3" s="1"/>
  <c r="T344" i="3"/>
  <c r="U344" i="3" s="1"/>
  <c r="T343" i="3"/>
  <c r="U343" i="3" s="1"/>
  <c r="T342" i="3"/>
  <c r="U342" i="3" s="1"/>
  <c r="T341" i="3"/>
  <c r="U341" i="3" s="1"/>
  <c r="T340" i="3"/>
  <c r="U340" i="3" s="1"/>
  <c r="T339" i="3"/>
  <c r="U339" i="3" s="1"/>
  <c r="T338" i="3"/>
  <c r="U338" i="3" s="1"/>
  <c r="T337" i="3"/>
  <c r="U337" i="3" s="1"/>
  <c r="T336" i="3"/>
  <c r="U336" i="3" s="1"/>
  <c r="T335" i="3"/>
  <c r="U335" i="3" s="1"/>
  <c r="T334" i="3"/>
  <c r="U334" i="3" s="1"/>
  <c r="T333" i="3"/>
  <c r="U333" i="3" s="1"/>
  <c r="T332" i="3"/>
  <c r="U332" i="3" s="1"/>
  <c r="T331" i="3"/>
  <c r="U331" i="3" s="1"/>
  <c r="T330" i="3"/>
  <c r="U330" i="3" s="1"/>
  <c r="T329" i="3"/>
  <c r="U329" i="3" s="1"/>
  <c r="T328" i="3"/>
  <c r="U328" i="3" s="1"/>
  <c r="T327" i="3"/>
  <c r="U327" i="3" s="1"/>
  <c r="T326" i="3"/>
  <c r="U326" i="3" s="1"/>
  <c r="T325" i="3"/>
  <c r="U325" i="3" s="1"/>
  <c r="T324" i="3"/>
  <c r="U324" i="3" s="1"/>
  <c r="T323" i="3"/>
  <c r="U323" i="3" s="1"/>
  <c r="T322" i="3"/>
  <c r="U322" i="3" s="1"/>
  <c r="T321" i="3"/>
  <c r="U321" i="3" s="1"/>
  <c r="T320" i="3"/>
  <c r="U320" i="3" s="1"/>
  <c r="T319" i="3"/>
  <c r="U319" i="3" s="1"/>
  <c r="T318" i="3"/>
  <c r="U318" i="3" s="1"/>
  <c r="T317" i="3"/>
  <c r="U317" i="3" s="1"/>
  <c r="T316" i="3"/>
  <c r="U316" i="3" s="1"/>
  <c r="T315" i="3"/>
  <c r="U315" i="3" s="1"/>
  <c r="T314" i="3"/>
  <c r="U314" i="3" s="1"/>
  <c r="T313" i="3"/>
  <c r="U313" i="3" s="1"/>
  <c r="T312" i="3"/>
  <c r="U312" i="3" s="1"/>
  <c r="T311" i="3"/>
  <c r="U311" i="3" s="1"/>
  <c r="T310" i="3"/>
  <c r="U310" i="3" s="1"/>
  <c r="T309" i="3"/>
  <c r="U309" i="3" s="1"/>
  <c r="T308" i="3"/>
  <c r="U308" i="3" s="1"/>
  <c r="T307" i="3"/>
  <c r="U307" i="3" s="1"/>
  <c r="T306" i="3"/>
  <c r="U306" i="3" s="1"/>
  <c r="T305" i="3"/>
  <c r="U305" i="3" s="1"/>
  <c r="T304" i="3"/>
  <c r="U304" i="3" s="1"/>
  <c r="T303" i="3"/>
  <c r="U303" i="3" s="1"/>
  <c r="T302" i="3"/>
  <c r="U302" i="3" s="1"/>
  <c r="T301" i="3"/>
  <c r="U301" i="3" s="1"/>
  <c r="T300" i="3"/>
  <c r="U300" i="3" s="1"/>
  <c r="T299" i="3"/>
  <c r="U299" i="3" s="1"/>
  <c r="T298" i="3"/>
  <c r="U298" i="3" s="1"/>
  <c r="T297" i="3"/>
  <c r="U297" i="3" s="1"/>
  <c r="T296" i="3"/>
  <c r="U296" i="3" s="1"/>
  <c r="T295" i="3"/>
  <c r="U295" i="3" s="1"/>
  <c r="T294" i="3"/>
  <c r="U294" i="3" s="1"/>
  <c r="T293" i="3"/>
  <c r="U293" i="3" s="1"/>
  <c r="T292" i="3"/>
  <c r="U292" i="3" s="1"/>
  <c r="T291" i="3"/>
  <c r="U291" i="3" s="1"/>
  <c r="T290" i="3"/>
  <c r="U290" i="3" s="1"/>
  <c r="T289" i="3"/>
  <c r="U289" i="3" s="1"/>
  <c r="T288" i="3"/>
  <c r="U288" i="3" s="1"/>
  <c r="T287" i="3"/>
  <c r="U287" i="3" s="1"/>
  <c r="T286" i="3"/>
  <c r="U286" i="3" s="1"/>
  <c r="T285" i="3"/>
  <c r="U285" i="3" s="1"/>
  <c r="T284" i="3"/>
  <c r="U284" i="3" s="1"/>
  <c r="T283" i="3"/>
  <c r="U283" i="3" s="1"/>
  <c r="T282" i="3"/>
  <c r="U282" i="3" s="1"/>
  <c r="T281" i="3"/>
  <c r="U281" i="3" s="1"/>
  <c r="T280" i="3"/>
  <c r="U280" i="3" s="1"/>
  <c r="T279" i="3"/>
  <c r="U279" i="3" s="1"/>
  <c r="T278" i="3"/>
  <c r="U278" i="3" s="1"/>
  <c r="T277" i="3"/>
  <c r="U277" i="3" s="1"/>
  <c r="T276" i="3"/>
  <c r="U276" i="3" s="1"/>
  <c r="T275" i="3"/>
  <c r="U275" i="3" s="1"/>
  <c r="T274" i="3"/>
  <c r="U274" i="3" s="1"/>
  <c r="T273" i="3"/>
  <c r="U273" i="3" s="1"/>
  <c r="T272" i="3"/>
  <c r="U272" i="3" s="1"/>
  <c r="T271" i="3"/>
  <c r="U271" i="3" s="1"/>
  <c r="T270" i="3"/>
  <c r="U270" i="3" s="1"/>
  <c r="T269" i="3"/>
  <c r="U269" i="3" s="1"/>
  <c r="T268" i="3"/>
  <c r="U268" i="3" s="1"/>
  <c r="T267" i="3"/>
  <c r="U267" i="3" s="1"/>
  <c r="T266" i="3"/>
  <c r="U266" i="3" s="1"/>
  <c r="T265" i="3"/>
  <c r="U265" i="3" s="1"/>
  <c r="T264" i="3"/>
  <c r="U264" i="3" s="1"/>
  <c r="T263" i="3"/>
  <c r="U263" i="3" s="1"/>
  <c r="T262" i="3"/>
  <c r="U262" i="3" s="1"/>
  <c r="T261" i="3"/>
  <c r="U261" i="3" s="1"/>
  <c r="T260" i="3"/>
  <c r="U260" i="3" s="1"/>
  <c r="T259" i="3"/>
  <c r="U259" i="3" s="1"/>
  <c r="T258" i="3"/>
  <c r="U258" i="3" s="1"/>
  <c r="T257" i="3"/>
  <c r="U257" i="3" s="1"/>
  <c r="T256" i="3"/>
  <c r="U256" i="3" s="1"/>
  <c r="T255" i="3"/>
  <c r="U255" i="3" s="1"/>
  <c r="T254" i="3"/>
  <c r="U254" i="3" s="1"/>
  <c r="T253" i="3"/>
  <c r="U253" i="3" s="1"/>
  <c r="T252" i="3"/>
  <c r="U252" i="3" s="1"/>
  <c r="T251" i="3"/>
  <c r="U251" i="3" s="1"/>
  <c r="T250" i="3"/>
  <c r="U250" i="3" s="1"/>
  <c r="T249" i="3"/>
  <c r="U249" i="3" s="1"/>
  <c r="T248" i="3"/>
  <c r="U248" i="3" s="1"/>
  <c r="T247" i="3"/>
  <c r="U247" i="3" s="1"/>
  <c r="T246" i="3"/>
  <c r="U246" i="3" s="1"/>
  <c r="T245" i="3"/>
  <c r="U245" i="3" s="1"/>
  <c r="T244" i="3"/>
  <c r="U244" i="3" s="1"/>
  <c r="T243" i="3"/>
  <c r="U243" i="3" s="1"/>
  <c r="T242" i="3"/>
  <c r="U242" i="3" s="1"/>
  <c r="T241" i="3"/>
  <c r="U241" i="3" s="1"/>
  <c r="T240" i="3"/>
  <c r="U240" i="3" s="1"/>
  <c r="T239" i="3"/>
  <c r="U239" i="3" s="1"/>
  <c r="T238" i="3"/>
  <c r="U238" i="3" s="1"/>
  <c r="T237" i="3"/>
  <c r="U237" i="3" s="1"/>
  <c r="T236" i="3"/>
  <c r="U236" i="3" s="1"/>
  <c r="T235" i="3"/>
  <c r="U235" i="3" s="1"/>
  <c r="T234" i="3"/>
  <c r="U234" i="3" s="1"/>
  <c r="T233" i="3"/>
  <c r="U233" i="3" s="1"/>
  <c r="T232" i="3"/>
  <c r="U232" i="3" s="1"/>
  <c r="T231" i="3"/>
  <c r="U231" i="3" s="1"/>
  <c r="T230" i="3"/>
  <c r="U230" i="3" s="1"/>
  <c r="T229" i="3"/>
  <c r="U229" i="3" s="1"/>
  <c r="T228" i="3"/>
  <c r="U228" i="3" s="1"/>
  <c r="T227" i="3"/>
  <c r="U227" i="3" s="1"/>
  <c r="T226" i="3"/>
  <c r="U226" i="3" s="1"/>
  <c r="T225" i="3"/>
  <c r="U225" i="3" s="1"/>
  <c r="T224" i="3"/>
  <c r="U224" i="3" s="1"/>
  <c r="T223" i="3"/>
  <c r="U223" i="3" s="1"/>
  <c r="T222" i="3"/>
  <c r="U222" i="3" s="1"/>
  <c r="T221" i="3"/>
  <c r="U221" i="3" s="1"/>
  <c r="T220" i="3"/>
  <c r="U220" i="3" s="1"/>
  <c r="T219" i="3"/>
  <c r="U219" i="3" s="1"/>
  <c r="T218" i="3"/>
  <c r="U218" i="3" s="1"/>
  <c r="T217" i="3"/>
  <c r="U217" i="3" s="1"/>
  <c r="T216" i="3"/>
  <c r="U216" i="3" s="1"/>
  <c r="T215" i="3"/>
  <c r="U215" i="3" s="1"/>
  <c r="T214" i="3"/>
  <c r="U214" i="3" s="1"/>
  <c r="T213" i="3"/>
  <c r="U213" i="3" s="1"/>
  <c r="T212" i="3"/>
  <c r="U212" i="3" s="1"/>
  <c r="T211" i="3"/>
  <c r="U211" i="3" s="1"/>
  <c r="T210" i="3"/>
  <c r="U210" i="3" s="1"/>
  <c r="T209" i="3"/>
  <c r="U209" i="3" s="1"/>
  <c r="T208" i="3"/>
  <c r="U208" i="3" s="1"/>
  <c r="T207" i="3"/>
  <c r="U207" i="3" s="1"/>
  <c r="T206" i="3"/>
  <c r="U206" i="3" s="1"/>
  <c r="T205" i="3"/>
  <c r="U205" i="3" s="1"/>
  <c r="T204" i="3"/>
  <c r="U204" i="3" s="1"/>
  <c r="T203" i="3"/>
  <c r="U203" i="3" s="1"/>
  <c r="T202" i="3"/>
  <c r="U202" i="3" s="1"/>
  <c r="T201" i="3"/>
  <c r="U201" i="3" s="1"/>
  <c r="T200" i="3"/>
  <c r="U200" i="3" s="1"/>
  <c r="T199" i="3"/>
  <c r="U199" i="3" s="1"/>
  <c r="T198" i="3"/>
  <c r="U198" i="3" s="1"/>
  <c r="T197" i="3"/>
  <c r="U197" i="3" s="1"/>
  <c r="T196" i="3"/>
  <c r="U196" i="3" s="1"/>
  <c r="T195" i="3"/>
  <c r="U195" i="3" s="1"/>
  <c r="T194" i="3"/>
  <c r="U194" i="3" s="1"/>
  <c r="T193" i="3"/>
  <c r="U193" i="3" s="1"/>
  <c r="T192" i="3"/>
  <c r="U192" i="3" s="1"/>
  <c r="T191" i="3"/>
  <c r="U191" i="3" s="1"/>
  <c r="T190" i="3"/>
  <c r="U190" i="3" s="1"/>
  <c r="T189" i="3"/>
  <c r="U189" i="3" s="1"/>
  <c r="T188" i="3"/>
  <c r="U188" i="3" s="1"/>
  <c r="T187" i="3"/>
  <c r="U187" i="3" s="1"/>
  <c r="T186" i="3"/>
  <c r="U186" i="3" s="1"/>
  <c r="T185" i="3"/>
  <c r="U185" i="3" s="1"/>
  <c r="T184" i="3"/>
  <c r="U184" i="3" s="1"/>
  <c r="T183" i="3"/>
  <c r="U183" i="3" s="1"/>
  <c r="T182" i="3"/>
  <c r="U182" i="3" s="1"/>
  <c r="T181" i="3"/>
  <c r="U181" i="3" s="1"/>
  <c r="T180" i="3"/>
  <c r="U180" i="3" s="1"/>
  <c r="T179" i="3"/>
  <c r="U179" i="3" s="1"/>
  <c r="T178" i="3"/>
  <c r="U178" i="3" s="1"/>
  <c r="T177" i="3"/>
  <c r="U177" i="3" s="1"/>
  <c r="T176" i="3"/>
  <c r="U176" i="3" s="1"/>
  <c r="T175" i="3"/>
  <c r="U175" i="3" s="1"/>
  <c r="T174" i="3"/>
  <c r="U174" i="3" s="1"/>
  <c r="T173" i="3"/>
  <c r="U173" i="3" s="1"/>
  <c r="T172" i="3"/>
  <c r="U172" i="3" s="1"/>
  <c r="T171" i="3"/>
  <c r="U171" i="3" s="1"/>
  <c r="T170" i="3"/>
  <c r="U170" i="3" s="1"/>
  <c r="T169" i="3"/>
  <c r="U169" i="3" s="1"/>
  <c r="T168" i="3"/>
  <c r="U168" i="3" s="1"/>
  <c r="T167" i="3"/>
  <c r="U167" i="3" s="1"/>
  <c r="T166" i="3"/>
  <c r="U166" i="3" s="1"/>
  <c r="T165" i="3"/>
  <c r="U165" i="3" s="1"/>
  <c r="T164" i="3"/>
  <c r="U164" i="3" s="1"/>
  <c r="T163" i="3"/>
  <c r="U163" i="3" s="1"/>
  <c r="T162" i="3"/>
  <c r="U162" i="3" s="1"/>
  <c r="T161" i="3"/>
  <c r="U161" i="3" s="1"/>
  <c r="T160" i="3"/>
  <c r="U160" i="3" s="1"/>
  <c r="T159" i="3"/>
  <c r="U159" i="3" s="1"/>
  <c r="T158" i="3"/>
  <c r="U158" i="3" s="1"/>
  <c r="T157" i="3"/>
  <c r="U157" i="3" s="1"/>
  <c r="T156" i="3"/>
  <c r="U156" i="3" s="1"/>
  <c r="T155" i="3"/>
  <c r="U155" i="3" s="1"/>
  <c r="T154" i="3"/>
  <c r="U154" i="3" s="1"/>
  <c r="T153" i="3"/>
  <c r="U153" i="3" s="1"/>
  <c r="T152" i="3"/>
  <c r="U152" i="3" s="1"/>
  <c r="T151" i="3"/>
  <c r="U151" i="3" s="1"/>
  <c r="T150" i="3"/>
  <c r="U150" i="3" s="1"/>
  <c r="T149" i="3"/>
  <c r="U149" i="3" s="1"/>
  <c r="T148" i="3"/>
  <c r="U148" i="3" s="1"/>
  <c r="T147" i="3"/>
  <c r="U147" i="3" s="1"/>
  <c r="T146" i="3"/>
  <c r="U146" i="3" s="1"/>
  <c r="T145" i="3"/>
  <c r="U145" i="3" s="1"/>
  <c r="T144" i="3"/>
  <c r="U144" i="3" s="1"/>
  <c r="T143" i="3"/>
  <c r="U143" i="3" s="1"/>
  <c r="T142" i="3"/>
  <c r="U142" i="3" s="1"/>
  <c r="T141" i="3"/>
  <c r="U141" i="3" s="1"/>
  <c r="T140" i="3"/>
  <c r="U140" i="3" s="1"/>
  <c r="T139" i="3"/>
  <c r="U139" i="3" s="1"/>
  <c r="T138" i="3"/>
  <c r="U138" i="3" s="1"/>
  <c r="T137" i="3"/>
  <c r="U137" i="3" s="1"/>
  <c r="T136" i="3"/>
  <c r="U136" i="3" s="1"/>
  <c r="T135" i="3"/>
  <c r="U135" i="3" s="1"/>
  <c r="T134" i="3"/>
  <c r="U134" i="3" s="1"/>
  <c r="T133" i="3"/>
  <c r="U133" i="3" s="1"/>
  <c r="T132" i="3"/>
  <c r="U132" i="3" s="1"/>
  <c r="T131" i="3"/>
  <c r="U131" i="3" s="1"/>
  <c r="T130" i="3"/>
  <c r="U130" i="3" s="1"/>
  <c r="T129" i="3"/>
  <c r="U129" i="3" s="1"/>
  <c r="T128" i="3"/>
  <c r="U128" i="3" s="1"/>
  <c r="T127" i="3"/>
  <c r="U127" i="3" s="1"/>
  <c r="T126" i="3"/>
  <c r="U126" i="3" s="1"/>
  <c r="T125" i="3"/>
  <c r="U125" i="3" s="1"/>
  <c r="T124" i="3"/>
  <c r="U124" i="3" s="1"/>
  <c r="T123" i="3"/>
  <c r="U123" i="3" s="1"/>
  <c r="T122" i="3"/>
  <c r="U122" i="3" s="1"/>
  <c r="T121" i="3"/>
  <c r="U121" i="3" s="1"/>
  <c r="T120" i="3"/>
  <c r="U120" i="3" s="1"/>
  <c r="T119" i="3"/>
  <c r="U119" i="3" s="1"/>
  <c r="T118" i="3"/>
  <c r="U118" i="3" s="1"/>
  <c r="T117" i="3"/>
  <c r="U117" i="3" s="1"/>
  <c r="T116" i="3"/>
  <c r="U116" i="3" s="1"/>
  <c r="T115" i="3"/>
  <c r="U115" i="3" s="1"/>
  <c r="T114" i="3"/>
  <c r="U114" i="3" s="1"/>
  <c r="T113" i="3"/>
  <c r="U113" i="3" s="1"/>
  <c r="T112" i="3"/>
  <c r="U112" i="3" s="1"/>
  <c r="T111" i="3"/>
  <c r="U111" i="3" s="1"/>
  <c r="T110" i="3"/>
  <c r="U110" i="3" s="1"/>
  <c r="T109" i="3"/>
  <c r="U109" i="3" s="1"/>
  <c r="T108" i="3"/>
  <c r="U108" i="3" s="1"/>
  <c r="T107" i="3"/>
  <c r="U107" i="3" s="1"/>
  <c r="T106" i="3"/>
  <c r="U106" i="3" s="1"/>
  <c r="T105" i="3"/>
  <c r="U105" i="3" s="1"/>
  <c r="T104" i="3"/>
  <c r="U104" i="3" s="1"/>
  <c r="T103" i="3"/>
  <c r="U103" i="3" s="1"/>
  <c r="T102" i="3"/>
  <c r="U102" i="3" s="1"/>
  <c r="T101" i="3"/>
  <c r="U101" i="3" s="1"/>
  <c r="T100" i="3"/>
  <c r="U100" i="3" s="1"/>
  <c r="T99" i="3"/>
  <c r="U99" i="3" s="1"/>
  <c r="T98" i="3"/>
  <c r="U98" i="3" s="1"/>
  <c r="T97" i="3"/>
  <c r="U97" i="3" s="1"/>
  <c r="T96" i="3"/>
  <c r="U96" i="3" s="1"/>
  <c r="T95" i="3"/>
  <c r="U95" i="3" s="1"/>
  <c r="T94" i="3"/>
  <c r="U94" i="3" s="1"/>
  <c r="T93" i="3"/>
  <c r="U93" i="3" s="1"/>
  <c r="T92" i="3"/>
  <c r="U92" i="3" s="1"/>
  <c r="T91" i="3"/>
  <c r="U91" i="3" s="1"/>
  <c r="T90" i="3"/>
  <c r="U90" i="3" s="1"/>
  <c r="T89" i="3"/>
  <c r="U89" i="3" s="1"/>
  <c r="T88" i="3"/>
  <c r="U88" i="3" s="1"/>
  <c r="T87" i="3"/>
  <c r="U87" i="3" s="1"/>
  <c r="T86" i="3"/>
  <c r="U86" i="3" s="1"/>
  <c r="T85" i="3"/>
  <c r="U85" i="3" s="1"/>
  <c r="T84" i="3"/>
  <c r="U84" i="3" s="1"/>
  <c r="T83" i="3"/>
  <c r="U83" i="3" s="1"/>
  <c r="T82" i="3"/>
  <c r="U82" i="3" s="1"/>
  <c r="T81" i="3"/>
  <c r="U81" i="3" s="1"/>
  <c r="T80" i="3"/>
  <c r="U80" i="3" s="1"/>
  <c r="T79" i="3"/>
  <c r="U79" i="3" s="1"/>
  <c r="T78" i="3"/>
  <c r="U78" i="3" s="1"/>
  <c r="T77" i="3"/>
  <c r="U77" i="3" s="1"/>
  <c r="T76" i="3"/>
  <c r="U76" i="3" s="1"/>
  <c r="T75" i="3"/>
  <c r="U75" i="3" s="1"/>
  <c r="T74" i="3"/>
  <c r="U74" i="3" s="1"/>
  <c r="T73" i="3"/>
  <c r="U73" i="3" s="1"/>
  <c r="T72" i="3"/>
  <c r="U72" i="3" s="1"/>
  <c r="T71" i="3"/>
  <c r="U71" i="3" s="1"/>
  <c r="T70" i="3"/>
  <c r="U70" i="3" s="1"/>
  <c r="T69" i="3"/>
  <c r="U69" i="3" s="1"/>
  <c r="T68" i="3"/>
  <c r="U68" i="3" s="1"/>
  <c r="T67" i="3"/>
  <c r="U67" i="3" s="1"/>
  <c r="T66" i="3"/>
  <c r="U66" i="3" s="1"/>
  <c r="T65" i="3"/>
  <c r="U65" i="3" s="1"/>
  <c r="T64" i="3"/>
  <c r="U64" i="3" s="1"/>
  <c r="T63" i="3"/>
  <c r="U63" i="3" s="1"/>
  <c r="T62" i="3"/>
  <c r="U62" i="3" s="1"/>
  <c r="T61" i="3"/>
  <c r="U61" i="3" s="1"/>
  <c r="T60" i="3"/>
  <c r="U60" i="3" s="1"/>
  <c r="T59" i="3"/>
  <c r="U59" i="3" s="1"/>
  <c r="T58" i="3"/>
  <c r="U58" i="3" s="1"/>
  <c r="T57" i="3"/>
  <c r="U57" i="3" s="1"/>
  <c r="T56" i="3"/>
  <c r="U56" i="3" s="1"/>
  <c r="T55" i="3"/>
  <c r="U55" i="3" s="1"/>
  <c r="T54" i="3"/>
  <c r="U54" i="3" s="1"/>
  <c r="T53" i="3"/>
  <c r="U53" i="3" s="1"/>
  <c r="T52" i="3"/>
  <c r="U52" i="3" s="1"/>
  <c r="T51" i="3"/>
  <c r="U51" i="3" s="1"/>
  <c r="T50" i="3"/>
  <c r="U50" i="3" s="1"/>
  <c r="T49" i="3"/>
  <c r="U49" i="3" s="1"/>
  <c r="T48" i="3"/>
  <c r="U48" i="3" s="1"/>
  <c r="T47" i="3"/>
  <c r="U47" i="3" s="1"/>
  <c r="T46" i="3"/>
  <c r="U46" i="3" s="1"/>
  <c r="T45" i="3"/>
  <c r="U45" i="3" s="1"/>
  <c r="T44" i="3"/>
  <c r="U44" i="3" s="1"/>
  <c r="T43" i="3"/>
  <c r="U43" i="3" s="1"/>
  <c r="T42" i="3"/>
  <c r="U42" i="3" s="1"/>
  <c r="T41" i="3"/>
  <c r="U41" i="3" s="1"/>
  <c r="T40" i="3"/>
  <c r="U40" i="3" s="1"/>
  <c r="T39" i="3"/>
  <c r="U39" i="3" s="1"/>
  <c r="T38" i="3"/>
  <c r="U38" i="3" s="1"/>
  <c r="T37" i="3"/>
  <c r="U37" i="3" s="1"/>
  <c r="T36" i="3"/>
  <c r="U36" i="3" s="1"/>
  <c r="T35" i="3"/>
  <c r="U35" i="3" s="1"/>
  <c r="T34" i="3"/>
  <c r="U34" i="3" s="1"/>
  <c r="T33" i="3"/>
  <c r="U33" i="3" s="1"/>
  <c r="T32" i="3"/>
  <c r="U32" i="3" s="1"/>
  <c r="T31" i="3"/>
  <c r="U31" i="3" s="1"/>
  <c r="T30" i="3"/>
  <c r="U30" i="3" s="1"/>
  <c r="T29" i="3"/>
  <c r="U29" i="3" s="1"/>
  <c r="T28" i="3"/>
  <c r="U28" i="3" s="1"/>
  <c r="T27" i="3"/>
  <c r="U27" i="3" s="1"/>
  <c r="T26" i="3"/>
  <c r="U26" i="3" s="1"/>
  <c r="T25" i="3"/>
  <c r="U25" i="3" s="1"/>
  <c r="T24" i="3"/>
  <c r="U24" i="3" s="1"/>
  <c r="T23" i="3"/>
  <c r="U23" i="3" s="1"/>
  <c r="T22" i="3"/>
  <c r="U22" i="3" s="1"/>
  <c r="T21" i="3"/>
  <c r="U21" i="3" s="1"/>
  <c r="T20" i="3"/>
  <c r="U20" i="3" s="1"/>
  <c r="T19" i="3"/>
  <c r="U19" i="3" s="1"/>
  <c r="T18" i="3"/>
  <c r="U18" i="3" s="1"/>
  <c r="T17" i="3"/>
  <c r="U17" i="3" s="1"/>
  <c r="T16" i="3"/>
  <c r="U16" i="3" s="1"/>
  <c r="T15" i="3"/>
  <c r="U15" i="3" s="1"/>
  <c r="T14" i="3"/>
  <c r="U14" i="3" s="1"/>
  <c r="T13" i="3"/>
  <c r="U13" i="3" s="1"/>
  <c r="T12" i="3"/>
  <c r="U12" i="3" s="1"/>
  <c r="T11" i="3"/>
  <c r="U11" i="3" s="1"/>
  <c r="T10" i="3"/>
  <c r="U10" i="3" s="1"/>
  <c r="T9" i="3"/>
  <c r="U9" i="3" s="1"/>
  <c r="T8" i="3"/>
  <c r="U8" i="3" s="1"/>
  <c r="T934" i="2"/>
  <c r="U934" i="2" s="1"/>
  <c r="T933" i="2"/>
  <c r="U933" i="2" s="1"/>
  <c r="T932" i="2"/>
  <c r="U932" i="2" s="1"/>
  <c r="T931" i="2"/>
  <c r="U931" i="2" s="1"/>
  <c r="T930" i="2"/>
  <c r="U930" i="2" s="1"/>
  <c r="T929" i="2"/>
  <c r="U929" i="2" s="1"/>
  <c r="T928" i="2"/>
  <c r="U928" i="2" s="1"/>
  <c r="T927" i="2"/>
  <c r="U927" i="2" s="1"/>
  <c r="T926" i="2"/>
  <c r="U926" i="2" s="1"/>
  <c r="T925" i="2"/>
  <c r="U925" i="2" s="1"/>
  <c r="T924" i="2"/>
  <c r="U924" i="2" s="1"/>
  <c r="T923" i="2"/>
  <c r="U923" i="2" s="1"/>
  <c r="T922" i="2"/>
  <c r="U922" i="2" s="1"/>
  <c r="T921" i="2"/>
  <c r="U921" i="2" s="1"/>
  <c r="T920" i="2"/>
  <c r="U920" i="2" s="1"/>
  <c r="T919" i="2"/>
  <c r="U919" i="2" s="1"/>
  <c r="T918" i="2"/>
  <c r="U918" i="2" s="1"/>
  <c r="T917" i="2"/>
  <c r="U917" i="2" s="1"/>
  <c r="T916" i="2"/>
  <c r="U916" i="2" s="1"/>
  <c r="T915" i="2"/>
  <c r="U915" i="2" s="1"/>
  <c r="T914" i="2"/>
  <c r="U914" i="2" s="1"/>
  <c r="T913" i="2"/>
  <c r="U913" i="2" s="1"/>
  <c r="T912" i="2"/>
  <c r="U912" i="2" s="1"/>
  <c r="T911" i="2"/>
  <c r="U911" i="2" s="1"/>
  <c r="T910" i="2"/>
  <c r="U910" i="2" s="1"/>
  <c r="T909" i="2"/>
  <c r="U909" i="2" s="1"/>
  <c r="T908" i="2"/>
  <c r="U908" i="2" s="1"/>
  <c r="T907" i="2"/>
  <c r="U907" i="2" s="1"/>
  <c r="T906" i="2"/>
  <c r="U906" i="2" s="1"/>
  <c r="T905" i="2"/>
  <c r="U905" i="2" s="1"/>
  <c r="T904" i="2"/>
  <c r="U904" i="2" s="1"/>
  <c r="T903" i="2"/>
  <c r="U903" i="2" s="1"/>
  <c r="T902" i="2"/>
  <c r="U902" i="2" s="1"/>
  <c r="T901" i="2"/>
  <c r="U901" i="2" s="1"/>
  <c r="T900" i="2"/>
  <c r="U900" i="2" s="1"/>
  <c r="T899" i="2"/>
  <c r="U899" i="2" s="1"/>
  <c r="T898" i="2"/>
  <c r="U898" i="2" s="1"/>
  <c r="T897" i="2"/>
  <c r="U897" i="2" s="1"/>
  <c r="T896" i="2"/>
  <c r="U896" i="2" s="1"/>
  <c r="T895" i="2"/>
  <c r="U895" i="2" s="1"/>
  <c r="T894" i="2"/>
  <c r="U894" i="2" s="1"/>
  <c r="T893" i="2"/>
  <c r="U893" i="2" s="1"/>
  <c r="T892" i="2"/>
  <c r="U892" i="2" s="1"/>
  <c r="T891" i="2"/>
  <c r="U891" i="2" s="1"/>
  <c r="T890" i="2"/>
  <c r="U890" i="2" s="1"/>
  <c r="T889" i="2"/>
  <c r="U889" i="2" s="1"/>
  <c r="T888" i="2"/>
  <c r="U888" i="2" s="1"/>
  <c r="T887" i="2"/>
  <c r="U887" i="2" s="1"/>
  <c r="T886" i="2"/>
  <c r="U886" i="2" s="1"/>
  <c r="T885" i="2"/>
  <c r="U885" i="2" s="1"/>
  <c r="T884" i="2"/>
  <c r="U884" i="2" s="1"/>
  <c r="T883" i="2"/>
  <c r="U883" i="2" s="1"/>
  <c r="T882" i="2"/>
  <c r="U882" i="2" s="1"/>
  <c r="T881" i="2"/>
  <c r="U881" i="2" s="1"/>
  <c r="T880" i="2"/>
  <c r="U880" i="2" s="1"/>
  <c r="T879" i="2"/>
  <c r="U879" i="2" s="1"/>
  <c r="T878" i="2"/>
  <c r="U878" i="2" s="1"/>
  <c r="T877" i="2"/>
  <c r="U877" i="2" s="1"/>
  <c r="T876" i="2"/>
  <c r="U876" i="2" s="1"/>
  <c r="T875" i="2"/>
  <c r="U875" i="2" s="1"/>
  <c r="T874" i="2"/>
  <c r="U874" i="2" s="1"/>
  <c r="T873" i="2"/>
  <c r="U873" i="2" s="1"/>
  <c r="T872" i="2"/>
  <c r="U872" i="2" s="1"/>
  <c r="T871" i="2"/>
  <c r="U871" i="2" s="1"/>
  <c r="T870" i="2"/>
  <c r="U870" i="2" s="1"/>
  <c r="T869" i="2"/>
  <c r="U869" i="2" s="1"/>
  <c r="T868" i="2"/>
  <c r="U868" i="2" s="1"/>
  <c r="T867" i="2"/>
  <c r="U867" i="2" s="1"/>
  <c r="T866" i="2"/>
  <c r="U866" i="2" s="1"/>
  <c r="T865" i="2"/>
  <c r="U865" i="2" s="1"/>
  <c r="T864" i="2"/>
  <c r="U864" i="2" s="1"/>
  <c r="T863" i="2"/>
  <c r="U863" i="2" s="1"/>
  <c r="T862" i="2"/>
  <c r="U862" i="2" s="1"/>
  <c r="T861" i="2"/>
  <c r="U861" i="2" s="1"/>
  <c r="T860" i="2"/>
  <c r="U860" i="2" s="1"/>
  <c r="T859" i="2"/>
  <c r="U859" i="2" s="1"/>
  <c r="T858" i="2"/>
  <c r="U858" i="2" s="1"/>
  <c r="T857" i="2"/>
  <c r="U857" i="2" s="1"/>
  <c r="T856" i="2"/>
  <c r="U856" i="2" s="1"/>
  <c r="T855" i="2"/>
  <c r="U855" i="2" s="1"/>
  <c r="T854" i="2"/>
  <c r="U854" i="2" s="1"/>
  <c r="T853" i="2"/>
  <c r="U853" i="2" s="1"/>
  <c r="T852" i="2"/>
  <c r="U852" i="2" s="1"/>
  <c r="T851" i="2"/>
  <c r="U851" i="2" s="1"/>
  <c r="T850" i="2"/>
  <c r="U850" i="2" s="1"/>
  <c r="T849" i="2"/>
  <c r="U849" i="2" s="1"/>
  <c r="T848" i="2"/>
  <c r="U848" i="2" s="1"/>
  <c r="T847" i="2"/>
  <c r="U847" i="2" s="1"/>
  <c r="T846" i="2"/>
  <c r="U846" i="2" s="1"/>
  <c r="T845" i="2"/>
  <c r="U845" i="2" s="1"/>
  <c r="T844" i="2"/>
  <c r="U844" i="2" s="1"/>
  <c r="T843" i="2"/>
  <c r="U843" i="2" s="1"/>
  <c r="T842" i="2"/>
  <c r="U842" i="2" s="1"/>
  <c r="T841" i="2"/>
  <c r="U841" i="2" s="1"/>
  <c r="T840" i="2"/>
  <c r="U840" i="2" s="1"/>
  <c r="T839" i="2"/>
  <c r="U839" i="2" s="1"/>
  <c r="T838" i="2"/>
  <c r="U838" i="2" s="1"/>
  <c r="T837" i="2"/>
  <c r="U837" i="2" s="1"/>
  <c r="T836" i="2"/>
  <c r="U836" i="2" s="1"/>
  <c r="T835" i="2"/>
  <c r="U835" i="2" s="1"/>
  <c r="T834" i="2"/>
  <c r="U834" i="2" s="1"/>
  <c r="T833" i="2"/>
  <c r="U833" i="2" s="1"/>
  <c r="T832" i="2"/>
  <c r="U832" i="2" s="1"/>
  <c r="T831" i="2"/>
  <c r="U831" i="2" s="1"/>
  <c r="T830" i="2"/>
  <c r="U830" i="2" s="1"/>
  <c r="T829" i="2"/>
  <c r="U829" i="2" s="1"/>
  <c r="T828" i="2"/>
  <c r="U828" i="2" s="1"/>
  <c r="T827" i="2"/>
  <c r="U827" i="2" s="1"/>
  <c r="T826" i="2"/>
  <c r="U826" i="2" s="1"/>
  <c r="T825" i="2"/>
  <c r="U825" i="2" s="1"/>
  <c r="T824" i="2"/>
  <c r="U824" i="2" s="1"/>
  <c r="T823" i="2"/>
  <c r="U823" i="2" s="1"/>
  <c r="T822" i="2"/>
  <c r="U822" i="2" s="1"/>
  <c r="T821" i="2"/>
  <c r="U821" i="2" s="1"/>
  <c r="T820" i="2"/>
  <c r="U820" i="2" s="1"/>
  <c r="T819" i="2"/>
  <c r="U819" i="2" s="1"/>
  <c r="T818" i="2"/>
  <c r="U818" i="2" s="1"/>
  <c r="T817" i="2"/>
  <c r="U817" i="2" s="1"/>
  <c r="T816" i="2"/>
  <c r="U816" i="2" s="1"/>
  <c r="T815" i="2"/>
  <c r="U815" i="2" s="1"/>
  <c r="T814" i="2"/>
  <c r="U814" i="2" s="1"/>
  <c r="T813" i="2"/>
  <c r="U813" i="2" s="1"/>
  <c r="T812" i="2"/>
  <c r="U812" i="2" s="1"/>
  <c r="T811" i="2"/>
  <c r="U811" i="2" s="1"/>
  <c r="T810" i="2"/>
  <c r="U810" i="2" s="1"/>
  <c r="T809" i="2"/>
  <c r="U809" i="2" s="1"/>
  <c r="T808" i="2"/>
  <c r="U808" i="2" s="1"/>
  <c r="T807" i="2"/>
  <c r="U807" i="2" s="1"/>
  <c r="T806" i="2"/>
  <c r="U806" i="2" s="1"/>
  <c r="T805" i="2"/>
  <c r="U805" i="2" s="1"/>
  <c r="T804" i="2"/>
  <c r="U804" i="2" s="1"/>
  <c r="T803" i="2"/>
  <c r="U803" i="2" s="1"/>
  <c r="T802" i="2"/>
  <c r="U802" i="2" s="1"/>
  <c r="T801" i="2"/>
  <c r="U801" i="2" s="1"/>
  <c r="T800" i="2"/>
  <c r="U800" i="2" s="1"/>
  <c r="T799" i="2"/>
  <c r="U799" i="2" s="1"/>
  <c r="T798" i="2"/>
  <c r="U798" i="2" s="1"/>
  <c r="T797" i="2"/>
  <c r="U797" i="2" s="1"/>
  <c r="T796" i="2"/>
  <c r="U796" i="2" s="1"/>
  <c r="T795" i="2"/>
  <c r="U795" i="2" s="1"/>
  <c r="T794" i="2"/>
  <c r="U794" i="2" s="1"/>
  <c r="T793" i="2"/>
  <c r="U793" i="2" s="1"/>
  <c r="T792" i="2"/>
  <c r="U792" i="2" s="1"/>
  <c r="T791" i="2"/>
  <c r="U791" i="2" s="1"/>
  <c r="T790" i="2"/>
  <c r="U790" i="2" s="1"/>
  <c r="T789" i="2"/>
  <c r="U789" i="2" s="1"/>
  <c r="T788" i="2"/>
  <c r="U788" i="2" s="1"/>
  <c r="T787" i="2"/>
  <c r="U787" i="2" s="1"/>
  <c r="T786" i="2"/>
  <c r="U786" i="2" s="1"/>
  <c r="T785" i="2"/>
  <c r="U785" i="2" s="1"/>
  <c r="T784" i="2"/>
  <c r="U784" i="2" s="1"/>
  <c r="T783" i="2"/>
  <c r="U783" i="2" s="1"/>
  <c r="T782" i="2"/>
  <c r="U782" i="2" s="1"/>
  <c r="T781" i="2"/>
  <c r="U781" i="2" s="1"/>
  <c r="T780" i="2"/>
  <c r="U780" i="2" s="1"/>
  <c r="T779" i="2"/>
  <c r="U779" i="2" s="1"/>
  <c r="T778" i="2"/>
  <c r="U778" i="2" s="1"/>
  <c r="T777" i="2"/>
  <c r="U777" i="2" s="1"/>
  <c r="T776" i="2"/>
  <c r="U776" i="2" s="1"/>
  <c r="T775" i="2"/>
  <c r="U775" i="2" s="1"/>
  <c r="T774" i="2"/>
  <c r="U774" i="2" s="1"/>
  <c r="T773" i="2"/>
  <c r="U773" i="2" s="1"/>
  <c r="T772" i="2"/>
  <c r="U772" i="2" s="1"/>
  <c r="T771" i="2"/>
  <c r="U771" i="2" s="1"/>
  <c r="T770" i="2"/>
  <c r="U770" i="2" s="1"/>
  <c r="T769" i="2"/>
  <c r="U769" i="2" s="1"/>
  <c r="T768" i="2"/>
  <c r="U768" i="2" s="1"/>
  <c r="T767" i="2"/>
  <c r="U767" i="2" s="1"/>
  <c r="T766" i="2"/>
  <c r="U766" i="2" s="1"/>
  <c r="T765" i="2"/>
  <c r="U765" i="2" s="1"/>
  <c r="T764" i="2"/>
  <c r="U764" i="2" s="1"/>
  <c r="T763" i="2"/>
  <c r="U763" i="2" s="1"/>
  <c r="T762" i="2"/>
  <c r="U762" i="2" s="1"/>
  <c r="T761" i="2"/>
  <c r="U761" i="2" s="1"/>
  <c r="T760" i="2"/>
  <c r="U760" i="2" s="1"/>
  <c r="T759" i="2"/>
  <c r="U759" i="2" s="1"/>
  <c r="T758" i="2"/>
  <c r="U758" i="2" s="1"/>
  <c r="T757" i="2"/>
  <c r="U757" i="2" s="1"/>
  <c r="T756" i="2"/>
  <c r="U756" i="2" s="1"/>
  <c r="T755" i="2"/>
  <c r="U755" i="2" s="1"/>
  <c r="T754" i="2"/>
  <c r="U754" i="2" s="1"/>
  <c r="T753" i="2"/>
  <c r="U753" i="2" s="1"/>
  <c r="T752" i="2"/>
  <c r="U752" i="2" s="1"/>
  <c r="T751" i="2"/>
  <c r="U751" i="2" s="1"/>
  <c r="T750" i="2"/>
  <c r="U750" i="2" s="1"/>
  <c r="T749" i="2"/>
  <c r="U749" i="2" s="1"/>
  <c r="T748" i="2"/>
  <c r="U748" i="2" s="1"/>
  <c r="T747" i="2"/>
  <c r="U747" i="2" s="1"/>
  <c r="T746" i="2"/>
  <c r="U746" i="2" s="1"/>
  <c r="T745" i="2"/>
  <c r="U745" i="2" s="1"/>
  <c r="T744" i="2"/>
  <c r="U744" i="2" s="1"/>
  <c r="T743" i="2"/>
  <c r="U743" i="2" s="1"/>
  <c r="T742" i="2"/>
  <c r="U742" i="2" s="1"/>
  <c r="T741" i="2"/>
  <c r="U741" i="2" s="1"/>
  <c r="T740" i="2"/>
  <c r="U740" i="2" s="1"/>
  <c r="T739" i="2"/>
  <c r="U739" i="2" s="1"/>
  <c r="T738" i="2"/>
  <c r="U738" i="2" s="1"/>
  <c r="T737" i="2"/>
  <c r="U737" i="2" s="1"/>
  <c r="T736" i="2"/>
  <c r="U736" i="2" s="1"/>
  <c r="T735" i="2"/>
  <c r="U735" i="2" s="1"/>
  <c r="T734" i="2"/>
  <c r="U734" i="2" s="1"/>
  <c r="T733" i="2"/>
  <c r="U733" i="2" s="1"/>
  <c r="T732" i="2"/>
  <c r="U732" i="2" s="1"/>
  <c r="T731" i="2"/>
  <c r="U731" i="2" s="1"/>
  <c r="T730" i="2"/>
  <c r="U730" i="2" s="1"/>
  <c r="T729" i="2"/>
  <c r="U729" i="2" s="1"/>
  <c r="T728" i="2"/>
  <c r="U728" i="2" s="1"/>
  <c r="T727" i="2"/>
  <c r="U727" i="2" s="1"/>
  <c r="T726" i="2"/>
  <c r="U726" i="2" s="1"/>
  <c r="T725" i="2"/>
  <c r="U725" i="2" s="1"/>
  <c r="T724" i="2"/>
  <c r="U724" i="2" s="1"/>
  <c r="T723" i="2"/>
  <c r="U723" i="2" s="1"/>
  <c r="T722" i="2"/>
  <c r="U722" i="2" s="1"/>
  <c r="T721" i="2"/>
  <c r="U721" i="2" s="1"/>
  <c r="T720" i="2"/>
  <c r="U720" i="2" s="1"/>
  <c r="T719" i="2"/>
  <c r="U719" i="2" s="1"/>
  <c r="T718" i="2"/>
  <c r="U718" i="2" s="1"/>
  <c r="T717" i="2"/>
  <c r="U717" i="2" s="1"/>
  <c r="T716" i="2"/>
  <c r="U716" i="2" s="1"/>
  <c r="T715" i="2"/>
  <c r="U715" i="2" s="1"/>
  <c r="T714" i="2"/>
  <c r="U714" i="2" s="1"/>
  <c r="T713" i="2"/>
  <c r="U713" i="2" s="1"/>
  <c r="T712" i="2"/>
  <c r="U712" i="2" s="1"/>
  <c r="T711" i="2"/>
  <c r="U711" i="2" s="1"/>
  <c r="T710" i="2"/>
  <c r="U710" i="2" s="1"/>
  <c r="T709" i="2"/>
  <c r="U709" i="2" s="1"/>
  <c r="T708" i="2"/>
  <c r="U708" i="2" s="1"/>
  <c r="T707" i="2"/>
  <c r="U707" i="2" s="1"/>
  <c r="T706" i="2"/>
  <c r="U706" i="2" s="1"/>
  <c r="T705" i="2"/>
  <c r="U705" i="2" s="1"/>
  <c r="T704" i="2"/>
  <c r="U704" i="2" s="1"/>
  <c r="T703" i="2"/>
  <c r="U703" i="2" s="1"/>
  <c r="T702" i="2"/>
  <c r="U702" i="2" s="1"/>
  <c r="T701" i="2"/>
  <c r="U701" i="2" s="1"/>
  <c r="T700" i="2"/>
  <c r="U700" i="2" s="1"/>
  <c r="T699" i="2"/>
  <c r="U699" i="2" s="1"/>
  <c r="T698" i="2"/>
  <c r="U698" i="2" s="1"/>
  <c r="T697" i="2"/>
  <c r="U697" i="2" s="1"/>
  <c r="T696" i="2"/>
  <c r="U696" i="2" s="1"/>
  <c r="T695" i="2"/>
  <c r="U695" i="2" s="1"/>
  <c r="T694" i="2"/>
  <c r="U694" i="2" s="1"/>
  <c r="T693" i="2"/>
  <c r="U693" i="2" s="1"/>
  <c r="T692" i="2"/>
  <c r="U692" i="2" s="1"/>
  <c r="T691" i="2"/>
  <c r="U691" i="2" s="1"/>
  <c r="T690" i="2"/>
  <c r="U690" i="2" s="1"/>
  <c r="T689" i="2"/>
  <c r="U689" i="2" s="1"/>
  <c r="T688" i="2"/>
  <c r="U688" i="2" s="1"/>
  <c r="T687" i="2"/>
  <c r="U687" i="2" s="1"/>
  <c r="T686" i="2"/>
  <c r="U686" i="2" s="1"/>
  <c r="T685" i="2"/>
  <c r="U685" i="2" s="1"/>
  <c r="T684" i="2"/>
  <c r="U684" i="2" s="1"/>
  <c r="T683" i="2"/>
  <c r="U683" i="2" s="1"/>
  <c r="T682" i="2"/>
  <c r="U682" i="2" s="1"/>
  <c r="T681" i="2"/>
  <c r="U681" i="2" s="1"/>
  <c r="T680" i="2"/>
  <c r="U680" i="2" s="1"/>
  <c r="T679" i="2"/>
  <c r="U679" i="2" s="1"/>
  <c r="T678" i="2"/>
  <c r="U678" i="2" s="1"/>
  <c r="T677" i="2"/>
  <c r="U677" i="2" s="1"/>
  <c r="T676" i="2"/>
  <c r="U676" i="2" s="1"/>
  <c r="T675" i="2"/>
  <c r="U675" i="2" s="1"/>
  <c r="T674" i="2"/>
  <c r="U674" i="2" s="1"/>
  <c r="T673" i="2"/>
  <c r="U673" i="2" s="1"/>
  <c r="T672" i="2"/>
  <c r="U672" i="2" s="1"/>
  <c r="T671" i="2"/>
  <c r="U671" i="2" s="1"/>
  <c r="T670" i="2"/>
  <c r="U670" i="2" s="1"/>
  <c r="T669" i="2"/>
  <c r="U669" i="2" s="1"/>
  <c r="T668" i="2"/>
  <c r="U668" i="2" s="1"/>
  <c r="T667" i="2"/>
  <c r="U667" i="2" s="1"/>
  <c r="T666" i="2"/>
  <c r="U666" i="2" s="1"/>
  <c r="T665" i="2"/>
  <c r="U665" i="2" s="1"/>
  <c r="T664" i="2"/>
  <c r="U664" i="2" s="1"/>
  <c r="T663" i="2"/>
  <c r="U663" i="2" s="1"/>
  <c r="T662" i="2"/>
  <c r="U662" i="2" s="1"/>
  <c r="T661" i="2"/>
  <c r="U661" i="2" s="1"/>
  <c r="T660" i="2"/>
  <c r="U660" i="2" s="1"/>
  <c r="T659" i="2"/>
  <c r="U659" i="2" s="1"/>
  <c r="T658" i="2"/>
  <c r="U658" i="2" s="1"/>
  <c r="T657" i="2"/>
  <c r="U657" i="2" s="1"/>
  <c r="T656" i="2"/>
  <c r="U656" i="2" s="1"/>
  <c r="T655" i="2"/>
  <c r="U655" i="2" s="1"/>
  <c r="T654" i="2"/>
  <c r="U654" i="2" s="1"/>
  <c r="T653" i="2"/>
  <c r="U653" i="2" s="1"/>
  <c r="T652" i="2"/>
  <c r="U652" i="2" s="1"/>
  <c r="T651" i="2"/>
  <c r="U651" i="2" s="1"/>
  <c r="T650" i="2"/>
  <c r="U650" i="2" s="1"/>
  <c r="T649" i="2"/>
  <c r="U649" i="2" s="1"/>
  <c r="T648" i="2"/>
  <c r="U648" i="2" s="1"/>
  <c r="T647" i="2"/>
  <c r="U647" i="2" s="1"/>
  <c r="T646" i="2"/>
  <c r="U646" i="2" s="1"/>
  <c r="T645" i="2"/>
  <c r="U645" i="2" s="1"/>
  <c r="T644" i="2"/>
  <c r="U644" i="2" s="1"/>
  <c r="T643" i="2"/>
  <c r="U643" i="2" s="1"/>
  <c r="T642" i="2"/>
  <c r="U642" i="2" s="1"/>
  <c r="T641" i="2"/>
  <c r="U641" i="2" s="1"/>
  <c r="T640" i="2"/>
  <c r="U640" i="2" s="1"/>
  <c r="T639" i="2"/>
  <c r="U639" i="2" s="1"/>
  <c r="T638" i="2"/>
  <c r="U638" i="2" s="1"/>
  <c r="T637" i="2"/>
  <c r="U637" i="2" s="1"/>
  <c r="T636" i="2"/>
  <c r="U636" i="2" s="1"/>
  <c r="T635" i="2"/>
  <c r="U635" i="2" s="1"/>
  <c r="T634" i="2"/>
  <c r="U634" i="2" s="1"/>
  <c r="T633" i="2"/>
  <c r="U633" i="2" s="1"/>
  <c r="T632" i="2"/>
  <c r="U632" i="2" s="1"/>
  <c r="T631" i="2"/>
  <c r="U631" i="2" s="1"/>
  <c r="T630" i="2"/>
  <c r="U630" i="2" s="1"/>
  <c r="T629" i="2"/>
  <c r="U629" i="2" s="1"/>
  <c r="T628" i="2"/>
  <c r="U628" i="2" s="1"/>
  <c r="T627" i="2"/>
  <c r="U627" i="2" s="1"/>
  <c r="T626" i="2"/>
  <c r="U626" i="2" s="1"/>
  <c r="T625" i="2"/>
  <c r="U625" i="2" s="1"/>
  <c r="T624" i="2"/>
  <c r="U624" i="2" s="1"/>
  <c r="T623" i="2"/>
  <c r="U623" i="2" s="1"/>
  <c r="T622" i="2"/>
  <c r="U622" i="2" s="1"/>
  <c r="T621" i="2"/>
  <c r="U621" i="2" s="1"/>
  <c r="T620" i="2"/>
  <c r="U620" i="2" s="1"/>
  <c r="T619" i="2"/>
  <c r="U619" i="2" s="1"/>
  <c r="T618" i="2"/>
  <c r="U618" i="2" s="1"/>
  <c r="T617" i="2"/>
  <c r="U617" i="2" s="1"/>
  <c r="T616" i="2"/>
  <c r="U616" i="2" s="1"/>
  <c r="T615" i="2"/>
  <c r="U615" i="2" s="1"/>
  <c r="T614" i="2"/>
  <c r="U614" i="2" s="1"/>
  <c r="T613" i="2"/>
  <c r="U613" i="2" s="1"/>
  <c r="T612" i="2"/>
  <c r="U612" i="2" s="1"/>
  <c r="T611" i="2"/>
  <c r="U611" i="2" s="1"/>
  <c r="T610" i="2"/>
  <c r="U610" i="2" s="1"/>
  <c r="T609" i="2"/>
  <c r="U609" i="2" s="1"/>
  <c r="T608" i="2"/>
  <c r="U608" i="2" s="1"/>
  <c r="T607" i="2"/>
  <c r="U607" i="2" s="1"/>
  <c r="T606" i="2"/>
  <c r="U606" i="2" s="1"/>
  <c r="T605" i="2"/>
  <c r="U605" i="2" s="1"/>
  <c r="T604" i="2"/>
  <c r="U604" i="2" s="1"/>
  <c r="T603" i="2"/>
  <c r="U603" i="2" s="1"/>
  <c r="T602" i="2"/>
  <c r="U602" i="2" s="1"/>
  <c r="T601" i="2"/>
  <c r="U601" i="2" s="1"/>
  <c r="T600" i="2"/>
  <c r="U600" i="2" s="1"/>
  <c r="T599" i="2"/>
  <c r="U599" i="2" s="1"/>
  <c r="T598" i="2"/>
  <c r="U598" i="2" s="1"/>
  <c r="T597" i="2"/>
  <c r="U597" i="2" s="1"/>
  <c r="T596" i="2"/>
  <c r="U596" i="2" s="1"/>
  <c r="T595" i="2"/>
  <c r="U595" i="2" s="1"/>
  <c r="T594" i="2"/>
  <c r="U594" i="2" s="1"/>
  <c r="T593" i="2"/>
  <c r="U593" i="2" s="1"/>
  <c r="T592" i="2"/>
  <c r="U592" i="2" s="1"/>
  <c r="T591" i="2"/>
  <c r="U591" i="2" s="1"/>
  <c r="T590" i="2"/>
  <c r="U590" i="2" s="1"/>
  <c r="T589" i="2"/>
  <c r="U589" i="2" s="1"/>
  <c r="T588" i="2"/>
  <c r="U588" i="2" s="1"/>
  <c r="T587" i="2"/>
  <c r="U587" i="2" s="1"/>
  <c r="T586" i="2"/>
  <c r="U586" i="2" s="1"/>
  <c r="T585" i="2"/>
  <c r="U585" i="2" s="1"/>
  <c r="T584" i="2"/>
  <c r="U584" i="2" s="1"/>
  <c r="T583" i="2"/>
  <c r="U583" i="2" s="1"/>
  <c r="T582" i="2"/>
  <c r="U582" i="2" s="1"/>
  <c r="T581" i="2"/>
  <c r="U581" i="2" s="1"/>
  <c r="T580" i="2"/>
  <c r="U580" i="2" s="1"/>
  <c r="T579" i="2"/>
  <c r="U579" i="2" s="1"/>
  <c r="T578" i="2"/>
  <c r="U578" i="2" s="1"/>
  <c r="T577" i="2"/>
  <c r="U577" i="2" s="1"/>
  <c r="T576" i="2"/>
  <c r="U576" i="2" s="1"/>
  <c r="T575" i="2"/>
  <c r="U575" i="2" s="1"/>
  <c r="T574" i="2"/>
  <c r="U574" i="2" s="1"/>
  <c r="T573" i="2"/>
  <c r="U573" i="2" s="1"/>
  <c r="T572" i="2"/>
  <c r="U572" i="2" s="1"/>
  <c r="T571" i="2"/>
  <c r="U571" i="2" s="1"/>
  <c r="T570" i="2"/>
  <c r="U570" i="2" s="1"/>
  <c r="T569" i="2"/>
  <c r="U569" i="2" s="1"/>
  <c r="T568" i="2"/>
  <c r="U568" i="2" s="1"/>
  <c r="T567" i="2"/>
  <c r="U567" i="2" s="1"/>
  <c r="T566" i="2"/>
  <c r="U566" i="2" s="1"/>
  <c r="T565" i="2"/>
  <c r="U565" i="2" s="1"/>
  <c r="T564" i="2"/>
  <c r="U564" i="2" s="1"/>
  <c r="T563" i="2"/>
  <c r="U563" i="2" s="1"/>
  <c r="T562" i="2"/>
  <c r="U562" i="2" s="1"/>
  <c r="T561" i="2"/>
  <c r="U561" i="2" s="1"/>
  <c r="T560" i="2"/>
  <c r="U560" i="2" s="1"/>
  <c r="T559" i="2"/>
  <c r="U559" i="2" s="1"/>
  <c r="T558" i="2"/>
  <c r="U558" i="2" s="1"/>
  <c r="T557" i="2"/>
  <c r="U557" i="2" s="1"/>
  <c r="T556" i="2"/>
  <c r="U556" i="2" s="1"/>
  <c r="T555" i="2"/>
  <c r="U555" i="2" s="1"/>
  <c r="T554" i="2"/>
  <c r="U554" i="2" s="1"/>
  <c r="T553" i="2"/>
  <c r="U553" i="2" s="1"/>
  <c r="T552" i="2"/>
  <c r="U552" i="2" s="1"/>
  <c r="T551" i="2"/>
  <c r="U551" i="2" s="1"/>
  <c r="T550" i="2"/>
  <c r="U550" i="2" s="1"/>
  <c r="T549" i="2"/>
  <c r="U549" i="2" s="1"/>
  <c r="T548" i="2"/>
  <c r="U548" i="2" s="1"/>
  <c r="T547" i="2"/>
  <c r="U547" i="2" s="1"/>
  <c r="T546" i="2"/>
  <c r="U546" i="2" s="1"/>
  <c r="T545" i="2"/>
  <c r="U545" i="2" s="1"/>
  <c r="T544" i="2"/>
  <c r="U544" i="2" s="1"/>
  <c r="T543" i="2"/>
  <c r="U543" i="2" s="1"/>
  <c r="T542" i="2"/>
  <c r="U542" i="2" s="1"/>
  <c r="T541" i="2"/>
  <c r="U541" i="2" s="1"/>
  <c r="T540" i="2"/>
  <c r="U540" i="2" s="1"/>
  <c r="T539" i="2"/>
  <c r="U539" i="2" s="1"/>
  <c r="T538" i="2"/>
  <c r="U538" i="2" s="1"/>
  <c r="T537" i="2"/>
  <c r="U537" i="2" s="1"/>
  <c r="T536" i="2"/>
  <c r="U536" i="2" s="1"/>
  <c r="T535" i="2"/>
  <c r="U535" i="2" s="1"/>
  <c r="T534" i="2"/>
  <c r="U534" i="2" s="1"/>
  <c r="T533" i="2"/>
  <c r="U533" i="2" s="1"/>
  <c r="T532" i="2"/>
  <c r="U532" i="2" s="1"/>
  <c r="T531" i="2"/>
  <c r="U531" i="2" s="1"/>
  <c r="T530" i="2"/>
  <c r="U530" i="2" s="1"/>
  <c r="T529" i="2"/>
  <c r="U529" i="2" s="1"/>
  <c r="T528" i="2"/>
  <c r="U528" i="2" s="1"/>
  <c r="T527" i="2"/>
  <c r="U527" i="2" s="1"/>
  <c r="T526" i="2"/>
  <c r="U526" i="2" s="1"/>
  <c r="T525" i="2"/>
  <c r="U525" i="2" s="1"/>
  <c r="T524" i="2"/>
  <c r="U524" i="2" s="1"/>
  <c r="T523" i="2"/>
  <c r="U523" i="2" s="1"/>
  <c r="T522" i="2"/>
  <c r="U522" i="2" s="1"/>
  <c r="T521" i="2"/>
  <c r="U521" i="2" s="1"/>
  <c r="T520" i="2"/>
  <c r="U520" i="2" s="1"/>
  <c r="T519" i="2"/>
  <c r="U519" i="2" s="1"/>
  <c r="T518" i="2"/>
  <c r="U518" i="2" s="1"/>
  <c r="T517" i="2"/>
  <c r="U517" i="2" s="1"/>
  <c r="T516" i="2"/>
  <c r="U516" i="2" s="1"/>
  <c r="T515" i="2"/>
  <c r="U515" i="2" s="1"/>
  <c r="T514" i="2"/>
  <c r="U514" i="2" s="1"/>
  <c r="T513" i="2"/>
  <c r="U513" i="2" s="1"/>
  <c r="T512" i="2"/>
  <c r="U512" i="2" s="1"/>
  <c r="T511" i="2"/>
  <c r="U511" i="2" s="1"/>
  <c r="T510" i="2"/>
  <c r="U510" i="2" s="1"/>
  <c r="T509" i="2"/>
  <c r="U509" i="2" s="1"/>
  <c r="T508" i="2"/>
  <c r="U508" i="2" s="1"/>
  <c r="T507" i="2"/>
  <c r="U507" i="2" s="1"/>
  <c r="T506" i="2"/>
  <c r="U506" i="2" s="1"/>
  <c r="T505" i="2"/>
  <c r="U505" i="2" s="1"/>
  <c r="T504" i="2"/>
  <c r="U504" i="2" s="1"/>
  <c r="T503" i="2"/>
  <c r="U503" i="2" s="1"/>
  <c r="T502" i="2"/>
  <c r="U502" i="2" s="1"/>
  <c r="T501" i="2"/>
  <c r="U501" i="2" s="1"/>
  <c r="T500" i="2"/>
  <c r="U500" i="2" s="1"/>
  <c r="T499" i="2"/>
  <c r="U499" i="2" s="1"/>
  <c r="T498" i="2"/>
  <c r="U498" i="2" s="1"/>
  <c r="T497" i="2"/>
  <c r="U497" i="2" s="1"/>
  <c r="T496" i="2"/>
  <c r="U496" i="2" s="1"/>
  <c r="T495" i="2"/>
  <c r="U495" i="2" s="1"/>
  <c r="T494" i="2"/>
  <c r="U494" i="2" s="1"/>
  <c r="T493" i="2"/>
  <c r="U493" i="2" s="1"/>
  <c r="T492" i="2"/>
  <c r="U492" i="2" s="1"/>
  <c r="T491" i="2"/>
  <c r="U491" i="2" s="1"/>
  <c r="T490" i="2"/>
  <c r="U490" i="2" s="1"/>
  <c r="T489" i="2"/>
  <c r="U489" i="2" s="1"/>
  <c r="T488" i="2"/>
  <c r="U488" i="2" s="1"/>
  <c r="T487" i="2"/>
  <c r="U487" i="2" s="1"/>
  <c r="T486" i="2"/>
  <c r="U486" i="2" s="1"/>
  <c r="T485" i="2"/>
  <c r="U485" i="2" s="1"/>
  <c r="T484" i="2"/>
  <c r="U484" i="2" s="1"/>
  <c r="T483" i="2"/>
  <c r="U483" i="2" s="1"/>
  <c r="T482" i="2"/>
  <c r="U482" i="2" s="1"/>
  <c r="T481" i="2"/>
  <c r="U481" i="2" s="1"/>
  <c r="T480" i="2"/>
  <c r="U480" i="2" s="1"/>
  <c r="T479" i="2"/>
  <c r="U479" i="2" s="1"/>
  <c r="T478" i="2"/>
  <c r="U478" i="2" s="1"/>
  <c r="T477" i="2"/>
  <c r="U477" i="2" s="1"/>
  <c r="T476" i="2"/>
  <c r="U476" i="2" s="1"/>
  <c r="T475" i="2"/>
  <c r="U475" i="2" s="1"/>
  <c r="T474" i="2"/>
  <c r="U474" i="2" s="1"/>
  <c r="T473" i="2"/>
  <c r="U473" i="2" s="1"/>
  <c r="T472" i="2"/>
  <c r="U472" i="2" s="1"/>
  <c r="T471" i="2"/>
  <c r="U471" i="2" s="1"/>
  <c r="T470" i="2"/>
  <c r="U470" i="2" s="1"/>
  <c r="T469" i="2"/>
  <c r="U469" i="2" s="1"/>
  <c r="T468" i="2"/>
  <c r="U468" i="2" s="1"/>
  <c r="T467" i="2"/>
  <c r="U467" i="2" s="1"/>
  <c r="T466" i="2"/>
  <c r="U466" i="2" s="1"/>
  <c r="T465" i="2"/>
  <c r="U465" i="2" s="1"/>
  <c r="T464" i="2"/>
  <c r="U464" i="2" s="1"/>
  <c r="T463" i="2"/>
  <c r="U463" i="2" s="1"/>
  <c r="T462" i="2"/>
  <c r="U462" i="2" s="1"/>
  <c r="T461" i="2"/>
  <c r="U461" i="2" s="1"/>
  <c r="T460" i="2"/>
  <c r="U460" i="2" s="1"/>
  <c r="T459" i="2"/>
  <c r="U459" i="2" s="1"/>
  <c r="T458" i="2"/>
  <c r="U458" i="2" s="1"/>
  <c r="T457" i="2"/>
  <c r="U457" i="2" s="1"/>
  <c r="T456" i="2"/>
  <c r="U456" i="2" s="1"/>
  <c r="T455" i="2"/>
  <c r="U455" i="2" s="1"/>
  <c r="T454" i="2"/>
  <c r="U454" i="2" s="1"/>
  <c r="T453" i="2"/>
  <c r="U453" i="2" s="1"/>
  <c r="T452" i="2"/>
  <c r="U452" i="2" s="1"/>
  <c r="T451" i="2"/>
  <c r="U451" i="2" s="1"/>
  <c r="T450" i="2"/>
  <c r="U450" i="2" s="1"/>
  <c r="T449" i="2"/>
  <c r="U449" i="2" s="1"/>
  <c r="T448" i="2"/>
  <c r="U448" i="2" s="1"/>
  <c r="T447" i="2"/>
  <c r="U447" i="2" s="1"/>
  <c r="T446" i="2"/>
  <c r="U446" i="2" s="1"/>
  <c r="T445" i="2"/>
  <c r="U445" i="2" s="1"/>
  <c r="T444" i="2"/>
  <c r="U444" i="2" s="1"/>
  <c r="T443" i="2"/>
  <c r="U443" i="2" s="1"/>
  <c r="T442" i="2"/>
  <c r="U442" i="2" s="1"/>
  <c r="T441" i="2"/>
  <c r="U441" i="2" s="1"/>
  <c r="T440" i="2"/>
  <c r="U440" i="2" s="1"/>
  <c r="T439" i="2"/>
  <c r="U439" i="2" s="1"/>
  <c r="T438" i="2"/>
  <c r="U438" i="2" s="1"/>
  <c r="T437" i="2"/>
  <c r="U437" i="2" s="1"/>
  <c r="T436" i="2"/>
  <c r="U436" i="2" s="1"/>
  <c r="T435" i="2"/>
  <c r="U435" i="2" s="1"/>
  <c r="T434" i="2"/>
  <c r="U434" i="2" s="1"/>
  <c r="T433" i="2"/>
  <c r="U433" i="2" s="1"/>
  <c r="T432" i="2"/>
  <c r="U432" i="2" s="1"/>
  <c r="T431" i="2"/>
  <c r="U431" i="2" s="1"/>
  <c r="T430" i="2"/>
  <c r="U430" i="2" s="1"/>
  <c r="T429" i="2"/>
  <c r="U429" i="2" s="1"/>
  <c r="T428" i="2"/>
  <c r="U428" i="2" s="1"/>
  <c r="T427" i="2"/>
  <c r="U427" i="2" s="1"/>
  <c r="T426" i="2"/>
  <c r="U426" i="2" s="1"/>
  <c r="T425" i="2"/>
  <c r="U425" i="2" s="1"/>
  <c r="T424" i="2"/>
  <c r="U424" i="2" s="1"/>
  <c r="T423" i="2"/>
  <c r="U423" i="2" s="1"/>
  <c r="T422" i="2"/>
  <c r="U422" i="2" s="1"/>
  <c r="T421" i="2"/>
  <c r="U421" i="2" s="1"/>
  <c r="T420" i="2"/>
  <c r="U420" i="2" s="1"/>
  <c r="T419" i="2"/>
  <c r="U419" i="2" s="1"/>
  <c r="T418" i="2"/>
  <c r="U418" i="2" s="1"/>
  <c r="T417" i="2"/>
  <c r="U417" i="2" s="1"/>
  <c r="T416" i="2"/>
  <c r="U416" i="2" s="1"/>
  <c r="T415" i="2"/>
  <c r="U415" i="2" s="1"/>
  <c r="T414" i="2"/>
  <c r="U414" i="2" s="1"/>
  <c r="T413" i="2"/>
  <c r="U413" i="2" s="1"/>
  <c r="T412" i="2"/>
  <c r="U412" i="2" s="1"/>
  <c r="T411" i="2"/>
  <c r="U411" i="2" s="1"/>
  <c r="T410" i="2"/>
  <c r="U410" i="2" s="1"/>
  <c r="T409" i="2"/>
  <c r="U409" i="2" s="1"/>
  <c r="T408" i="2"/>
  <c r="U408" i="2" s="1"/>
  <c r="T407" i="2"/>
  <c r="U407" i="2" s="1"/>
  <c r="T406" i="2"/>
  <c r="U406" i="2" s="1"/>
  <c r="T405" i="2"/>
  <c r="U405" i="2" s="1"/>
  <c r="T404" i="2"/>
  <c r="U404" i="2" s="1"/>
  <c r="T403" i="2"/>
  <c r="U403" i="2" s="1"/>
  <c r="T402" i="2"/>
  <c r="U402" i="2" s="1"/>
  <c r="T401" i="2"/>
  <c r="U401" i="2" s="1"/>
  <c r="T400" i="2"/>
  <c r="U400" i="2" s="1"/>
  <c r="T399" i="2"/>
  <c r="U399" i="2" s="1"/>
  <c r="T398" i="2"/>
  <c r="U398" i="2" s="1"/>
  <c r="T397" i="2"/>
  <c r="U397" i="2" s="1"/>
  <c r="T396" i="2"/>
  <c r="U396" i="2" s="1"/>
  <c r="T395" i="2"/>
  <c r="U395" i="2" s="1"/>
  <c r="T394" i="2"/>
  <c r="U394" i="2" s="1"/>
  <c r="T393" i="2"/>
  <c r="U393" i="2" s="1"/>
  <c r="T392" i="2"/>
  <c r="U392" i="2" s="1"/>
  <c r="T391" i="2"/>
  <c r="U391" i="2" s="1"/>
  <c r="T390" i="2"/>
  <c r="U390" i="2" s="1"/>
  <c r="T389" i="2"/>
  <c r="U389" i="2" s="1"/>
  <c r="T388" i="2"/>
  <c r="U388" i="2" s="1"/>
  <c r="T387" i="2"/>
  <c r="U387" i="2" s="1"/>
  <c r="T386" i="2"/>
  <c r="U386" i="2" s="1"/>
  <c r="T385" i="2"/>
  <c r="U385" i="2" s="1"/>
  <c r="T384" i="2"/>
  <c r="U384" i="2" s="1"/>
  <c r="T383" i="2"/>
  <c r="U383" i="2" s="1"/>
  <c r="T382" i="2"/>
  <c r="U382" i="2" s="1"/>
  <c r="T381" i="2"/>
  <c r="U381" i="2" s="1"/>
  <c r="T380" i="2"/>
  <c r="U380" i="2" s="1"/>
  <c r="T379" i="2"/>
  <c r="U379" i="2" s="1"/>
  <c r="T378" i="2"/>
  <c r="U378" i="2" s="1"/>
  <c r="T377" i="2"/>
  <c r="U377" i="2" s="1"/>
  <c r="T376" i="2"/>
  <c r="U376" i="2" s="1"/>
  <c r="T375" i="2"/>
  <c r="U375" i="2" s="1"/>
  <c r="T374" i="2"/>
  <c r="U374" i="2" s="1"/>
  <c r="T373" i="2"/>
  <c r="U373" i="2" s="1"/>
  <c r="T372" i="2"/>
  <c r="U372" i="2" s="1"/>
  <c r="T371" i="2"/>
  <c r="U371" i="2" s="1"/>
  <c r="T370" i="2"/>
  <c r="U370" i="2" s="1"/>
  <c r="T369" i="2"/>
  <c r="U369" i="2" s="1"/>
  <c r="T368" i="2"/>
  <c r="U368" i="2" s="1"/>
  <c r="T367" i="2"/>
  <c r="U367" i="2" s="1"/>
  <c r="T366" i="2"/>
  <c r="U366" i="2" s="1"/>
  <c r="T365" i="2"/>
  <c r="U365" i="2" s="1"/>
  <c r="T364" i="2"/>
  <c r="U364" i="2" s="1"/>
  <c r="T363" i="2"/>
  <c r="U363" i="2" s="1"/>
  <c r="T362" i="2"/>
  <c r="U362" i="2" s="1"/>
  <c r="T361" i="2"/>
  <c r="U361" i="2" s="1"/>
  <c r="T360" i="2"/>
  <c r="U360" i="2" s="1"/>
  <c r="T359" i="2"/>
  <c r="U359" i="2" s="1"/>
  <c r="T358" i="2"/>
  <c r="U358" i="2" s="1"/>
  <c r="T357" i="2"/>
  <c r="U357" i="2" s="1"/>
  <c r="T356" i="2"/>
  <c r="U356" i="2" s="1"/>
  <c r="T355" i="2"/>
  <c r="U355" i="2" s="1"/>
  <c r="T354" i="2"/>
  <c r="U354" i="2" s="1"/>
  <c r="T353" i="2"/>
  <c r="U353" i="2" s="1"/>
  <c r="T352" i="2"/>
  <c r="U352" i="2" s="1"/>
  <c r="T351" i="2"/>
  <c r="U351" i="2" s="1"/>
  <c r="T350" i="2"/>
  <c r="U350" i="2" s="1"/>
  <c r="T349" i="2"/>
  <c r="U349" i="2" s="1"/>
  <c r="T348" i="2"/>
  <c r="U348" i="2" s="1"/>
  <c r="T347" i="2"/>
  <c r="U347" i="2" s="1"/>
  <c r="T346" i="2"/>
  <c r="U346" i="2" s="1"/>
  <c r="T345" i="2"/>
  <c r="U345" i="2" s="1"/>
  <c r="T344" i="2"/>
  <c r="U344" i="2" s="1"/>
  <c r="T343" i="2"/>
  <c r="U343" i="2" s="1"/>
  <c r="T342" i="2"/>
  <c r="U342" i="2" s="1"/>
  <c r="T341" i="2"/>
  <c r="U341" i="2" s="1"/>
  <c r="T340" i="2"/>
  <c r="U340" i="2" s="1"/>
  <c r="T339" i="2"/>
  <c r="U339" i="2" s="1"/>
  <c r="T338" i="2"/>
  <c r="U338" i="2" s="1"/>
  <c r="T337" i="2"/>
  <c r="U337" i="2" s="1"/>
  <c r="T336" i="2"/>
  <c r="U336" i="2" s="1"/>
  <c r="T335" i="2"/>
  <c r="U335" i="2" s="1"/>
  <c r="T334" i="2"/>
  <c r="U334" i="2" s="1"/>
  <c r="T333" i="2"/>
  <c r="U333" i="2" s="1"/>
  <c r="T332" i="2"/>
  <c r="U332" i="2" s="1"/>
  <c r="T331" i="2"/>
  <c r="U331" i="2" s="1"/>
  <c r="T330" i="2"/>
  <c r="U330" i="2" s="1"/>
  <c r="T329" i="2"/>
  <c r="U329" i="2" s="1"/>
  <c r="T328" i="2"/>
  <c r="U328" i="2" s="1"/>
  <c r="T327" i="2"/>
  <c r="U327" i="2" s="1"/>
  <c r="T326" i="2"/>
  <c r="U326" i="2" s="1"/>
  <c r="T325" i="2"/>
  <c r="U325" i="2" s="1"/>
  <c r="T324" i="2"/>
  <c r="U324" i="2" s="1"/>
  <c r="T323" i="2"/>
  <c r="U323" i="2" s="1"/>
  <c r="T322" i="2"/>
  <c r="U322" i="2" s="1"/>
  <c r="T321" i="2"/>
  <c r="U321" i="2" s="1"/>
  <c r="T320" i="2"/>
  <c r="U320" i="2" s="1"/>
  <c r="T319" i="2"/>
  <c r="U319" i="2" s="1"/>
  <c r="T318" i="2"/>
  <c r="U318" i="2" s="1"/>
  <c r="T317" i="2"/>
  <c r="U317" i="2" s="1"/>
  <c r="T316" i="2"/>
  <c r="U316" i="2" s="1"/>
  <c r="T315" i="2"/>
  <c r="U315" i="2" s="1"/>
  <c r="T314" i="2"/>
  <c r="U314" i="2" s="1"/>
  <c r="T313" i="2"/>
  <c r="U313" i="2" s="1"/>
  <c r="T312" i="2"/>
  <c r="U312" i="2" s="1"/>
  <c r="T311" i="2"/>
  <c r="U311" i="2" s="1"/>
  <c r="T310" i="2"/>
  <c r="U310" i="2" s="1"/>
  <c r="T309" i="2"/>
  <c r="U309" i="2" s="1"/>
  <c r="T308" i="2"/>
  <c r="U308" i="2" s="1"/>
  <c r="T307" i="2"/>
  <c r="U307" i="2" s="1"/>
  <c r="T306" i="2"/>
  <c r="U306" i="2" s="1"/>
  <c r="T305" i="2"/>
  <c r="U305" i="2" s="1"/>
  <c r="T304" i="2"/>
  <c r="U304" i="2" s="1"/>
  <c r="T303" i="2"/>
  <c r="U303" i="2" s="1"/>
  <c r="T302" i="2"/>
  <c r="U302" i="2" s="1"/>
  <c r="T301" i="2"/>
  <c r="U301" i="2" s="1"/>
  <c r="T300" i="2"/>
  <c r="U300" i="2" s="1"/>
  <c r="T299" i="2"/>
  <c r="U299" i="2" s="1"/>
  <c r="T298" i="2"/>
  <c r="U298" i="2" s="1"/>
  <c r="T297" i="2"/>
  <c r="U297" i="2" s="1"/>
  <c r="T296" i="2"/>
  <c r="U296" i="2" s="1"/>
  <c r="T295" i="2"/>
  <c r="U295" i="2" s="1"/>
  <c r="T294" i="2"/>
  <c r="U294" i="2" s="1"/>
  <c r="T293" i="2"/>
  <c r="U293" i="2" s="1"/>
  <c r="T292" i="2"/>
  <c r="U292" i="2" s="1"/>
  <c r="T291" i="2"/>
  <c r="U291" i="2" s="1"/>
  <c r="T290" i="2"/>
  <c r="U290" i="2" s="1"/>
  <c r="T289" i="2"/>
  <c r="U289" i="2" s="1"/>
  <c r="T288" i="2"/>
  <c r="U288" i="2" s="1"/>
  <c r="T287" i="2"/>
  <c r="U287" i="2" s="1"/>
  <c r="T286" i="2"/>
  <c r="U286" i="2" s="1"/>
  <c r="T285" i="2"/>
  <c r="U285" i="2" s="1"/>
  <c r="T284" i="2"/>
  <c r="U284" i="2" s="1"/>
  <c r="T283" i="2"/>
  <c r="U283" i="2" s="1"/>
  <c r="T282" i="2"/>
  <c r="U282" i="2" s="1"/>
  <c r="T281" i="2"/>
  <c r="U281" i="2" s="1"/>
  <c r="T280" i="2"/>
  <c r="U280" i="2" s="1"/>
  <c r="T279" i="2"/>
  <c r="U279" i="2" s="1"/>
  <c r="T278" i="2"/>
  <c r="U278" i="2" s="1"/>
  <c r="T277" i="2"/>
  <c r="U277" i="2" s="1"/>
  <c r="T276" i="2"/>
  <c r="U276" i="2" s="1"/>
  <c r="T275" i="2"/>
  <c r="U275" i="2" s="1"/>
  <c r="T274" i="2"/>
  <c r="U274" i="2" s="1"/>
  <c r="T273" i="2"/>
  <c r="U273" i="2" s="1"/>
  <c r="T272" i="2"/>
  <c r="U272" i="2" s="1"/>
  <c r="T271" i="2"/>
  <c r="U271" i="2" s="1"/>
  <c r="T270" i="2"/>
  <c r="U270" i="2" s="1"/>
  <c r="T269" i="2"/>
  <c r="U269" i="2" s="1"/>
  <c r="T268" i="2"/>
  <c r="U268" i="2" s="1"/>
  <c r="T267" i="2"/>
  <c r="U267" i="2" s="1"/>
  <c r="T266" i="2"/>
  <c r="U266" i="2" s="1"/>
  <c r="T265" i="2"/>
  <c r="U265" i="2" s="1"/>
  <c r="T264" i="2"/>
  <c r="U264" i="2" s="1"/>
  <c r="T263" i="2"/>
  <c r="U263" i="2" s="1"/>
  <c r="T262" i="2"/>
  <c r="U262" i="2" s="1"/>
  <c r="T261" i="2"/>
  <c r="U261" i="2" s="1"/>
  <c r="T260" i="2"/>
  <c r="U260" i="2" s="1"/>
  <c r="T259" i="2"/>
  <c r="U259" i="2" s="1"/>
  <c r="T258" i="2"/>
  <c r="U258" i="2" s="1"/>
  <c r="T257" i="2"/>
  <c r="U257" i="2" s="1"/>
  <c r="T256" i="2"/>
  <c r="U256" i="2" s="1"/>
  <c r="T255" i="2"/>
  <c r="U255" i="2" s="1"/>
  <c r="T254" i="2"/>
  <c r="U254" i="2" s="1"/>
  <c r="T253" i="2"/>
  <c r="U253" i="2" s="1"/>
  <c r="T252" i="2"/>
  <c r="U252" i="2" s="1"/>
  <c r="T251" i="2"/>
  <c r="U251" i="2" s="1"/>
  <c r="T250" i="2"/>
  <c r="U250" i="2" s="1"/>
  <c r="T249" i="2"/>
  <c r="U249" i="2" s="1"/>
  <c r="T248" i="2"/>
  <c r="U248" i="2" s="1"/>
  <c r="T247" i="2"/>
  <c r="U247" i="2" s="1"/>
  <c r="T246" i="2"/>
  <c r="U246" i="2" s="1"/>
  <c r="T245" i="2"/>
  <c r="U245" i="2" s="1"/>
  <c r="T244" i="2"/>
  <c r="U244" i="2" s="1"/>
  <c r="T243" i="2"/>
  <c r="U243" i="2" s="1"/>
  <c r="T242" i="2"/>
  <c r="U242" i="2" s="1"/>
  <c r="T241" i="2"/>
  <c r="U241" i="2" s="1"/>
  <c r="T240" i="2"/>
  <c r="U240" i="2" s="1"/>
  <c r="T239" i="2"/>
  <c r="U239" i="2" s="1"/>
  <c r="T238" i="2"/>
  <c r="U238" i="2" s="1"/>
  <c r="T237" i="2"/>
  <c r="U237" i="2" s="1"/>
  <c r="T236" i="2"/>
  <c r="U236" i="2" s="1"/>
  <c r="T235" i="2"/>
  <c r="U235" i="2" s="1"/>
  <c r="T234" i="2"/>
  <c r="U234" i="2" s="1"/>
  <c r="T233" i="2"/>
  <c r="U233" i="2" s="1"/>
  <c r="T232" i="2"/>
  <c r="U232" i="2" s="1"/>
  <c r="T231" i="2"/>
  <c r="U231" i="2" s="1"/>
  <c r="T230" i="2"/>
  <c r="U230" i="2" s="1"/>
  <c r="T229" i="2"/>
  <c r="U229" i="2" s="1"/>
  <c r="T228" i="2"/>
  <c r="U228" i="2" s="1"/>
  <c r="T227" i="2"/>
  <c r="U227" i="2" s="1"/>
  <c r="T226" i="2"/>
  <c r="U226" i="2" s="1"/>
  <c r="T225" i="2"/>
  <c r="U225" i="2" s="1"/>
  <c r="T224" i="2"/>
  <c r="U224" i="2" s="1"/>
  <c r="T223" i="2"/>
  <c r="U223" i="2" s="1"/>
  <c r="T222" i="2"/>
  <c r="U222" i="2" s="1"/>
  <c r="T221" i="2"/>
  <c r="U221" i="2" s="1"/>
  <c r="T220" i="2"/>
  <c r="U220" i="2" s="1"/>
  <c r="T219" i="2"/>
  <c r="U219" i="2" s="1"/>
  <c r="T218" i="2"/>
  <c r="U218" i="2" s="1"/>
  <c r="T217" i="2"/>
  <c r="U217" i="2" s="1"/>
  <c r="T216" i="2"/>
  <c r="U216" i="2" s="1"/>
  <c r="T215" i="2"/>
  <c r="U215" i="2" s="1"/>
  <c r="T214" i="2"/>
  <c r="U214" i="2" s="1"/>
  <c r="T213" i="2"/>
  <c r="U213" i="2" s="1"/>
  <c r="T212" i="2"/>
  <c r="U212" i="2" s="1"/>
  <c r="T211" i="2"/>
  <c r="U211" i="2" s="1"/>
  <c r="T210" i="2"/>
  <c r="U210" i="2" s="1"/>
  <c r="T209" i="2"/>
  <c r="U209" i="2" s="1"/>
  <c r="T208" i="2"/>
  <c r="U208" i="2" s="1"/>
  <c r="T207" i="2"/>
  <c r="U207" i="2" s="1"/>
  <c r="T206" i="2"/>
  <c r="U206" i="2" s="1"/>
  <c r="T205" i="2"/>
  <c r="U205" i="2" s="1"/>
  <c r="T204" i="2"/>
  <c r="U204" i="2" s="1"/>
  <c r="T203" i="2"/>
  <c r="U203" i="2" s="1"/>
  <c r="T202" i="2"/>
  <c r="U202" i="2" s="1"/>
  <c r="T201" i="2"/>
  <c r="U201" i="2" s="1"/>
  <c r="T200" i="2"/>
  <c r="U200" i="2" s="1"/>
  <c r="T199" i="2"/>
  <c r="U199" i="2" s="1"/>
  <c r="T198" i="2"/>
  <c r="U198" i="2" s="1"/>
  <c r="T197" i="2"/>
  <c r="U197" i="2" s="1"/>
  <c r="T196" i="2"/>
  <c r="U196" i="2" s="1"/>
  <c r="T195" i="2"/>
  <c r="U195" i="2" s="1"/>
  <c r="T194" i="2"/>
  <c r="U194" i="2" s="1"/>
  <c r="T193" i="2"/>
  <c r="U193" i="2" s="1"/>
  <c r="T192" i="2"/>
  <c r="U192" i="2" s="1"/>
  <c r="T191" i="2"/>
  <c r="U191" i="2" s="1"/>
  <c r="T190" i="2"/>
  <c r="U190" i="2" s="1"/>
  <c r="T189" i="2"/>
  <c r="U189" i="2" s="1"/>
  <c r="T188" i="2"/>
  <c r="U188" i="2" s="1"/>
  <c r="T187" i="2"/>
  <c r="U187" i="2" s="1"/>
  <c r="T186" i="2"/>
  <c r="U186" i="2" s="1"/>
  <c r="T185" i="2"/>
  <c r="U185" i="2" s="1"/>
  <c r="T184" i="2"/>
  <c r="U184" i="2" s="1"/>
  <c r="T183" i="2"/>
  <c r="U183" i="2" s="1"/>
  <c r="T182" i="2"/>
  <c r="U182" i="2" s="1"/>
  <c r="T181" i="2"/>
  <c r="U181" i="2" s="1"/>
  <c r="T180" i="2"/>
  <c r="U180" i="2" s="1"/>
  <c r="T179" i="2"/>
  <c r="U179" i="2" s="1"/>
  <c r="T178" i="2"/>
  <c r="U178" i="2" s="1"/>
  <c r="T177" i="2"/>
  <c r="U177" i="2" s="1"/>
  <c r="T176" i="2"/>
  <c r="U176" i="2" s="1"/>
  <c r="T175" i="2"/>
  <c r="U175" i="2" s="1"/>
  <c r="T174" i="2"/>
  <c r="U174" i="2" s="1"/>
  <c r="T173" i="2"/>
  <c r="U173" i="2" s="1"/>
  <c r="T172" i="2"/>
  <c r="U172" i="2" s="1"/>
  <c r="T171" i="2"/>
  <c r="U171" i="2" s="1"/>
  <c r="T170" i="2"/>
  <c r="U170" i="2" s="1"/>
  <c r="T169" i="2"/>
  <c r="U169" i="2" s="1"/>
  <c r="T168" i="2"/>
  <c r="U168" i="2" s="1"/>
  <c r="T167" i="2"/>
  <c r="U167" i="2" s="1"/>
  <c r="T166" i="2"/>
  <c r="U166" i="2" s="1"/>
  <c r="T165" i="2"/>
  <c r="U165" i="2" s="1"/>
  <c r="T164" i="2"/>
  <c r="U164" i="2" s="1"/>
  <c r="T163" i="2"/>
  <c r="U163" i="2" s="1"/>
  <c r="T162" i="2"/>
  <c r="U162" i="2" s="1"/>
  <c r="T161" i="2"/>
  <c r="U161" i="2" s="1"/>
  <c r="T160" i="2"/>
  <c r="U160" i="2" s="1"/>
  <c r="T159" i="2"/>
  <c r="U159" i="2" s="1"/>
  <c r="T158" i="2"/>
  <c r="U158" i="2" s="1"/>
  <c r="T157" i="2"/>
  <c r="U157" i="2" s="1"/>
  <c r="T156" i="2"/>
  <c r="U156" i="2" s="1"/>
  <c r="T155" i="2"/>
  <c r="U155" i="2" s="1"/>
  <c r="T154" i="2"/>
  <c r="U154" i="2" s="1"/>
  <c r="T153" i="2"/>
  <c r="U153" i="2" s="1"/>
  <c r="T152" i="2"/>
  <c r="U152" i="2" s="1"/>
  <c r="T151" i="2"/>
  <c r="U151" i="2" s="1"/>
  <c r="T150" i="2"/>
  <c r="U150" i="2" s="1"/>
  <c r="T149" i="2"/>
  <c r="U149" i="2" s="1"/>
  <c r="T148" i="2"/>
  <c r="U148" i="2" s="1"/>
  <c r="T147" i="2"/>
  <c r="U147" i="2" s="1"/>
  <c r="T146" i="2"/>
  <c r="U146" i="2" s="1"/>
  <c r="T145" i="2"/>
  <c r="U145" i="2" s="1"/>
  <c r="T144" i="2"/>
  <c r="U144" i="2" s="1"/>
  <c r="T143" i="2"/>
  <c r="U143" i="2" s="1"/>
  <c r="T142" i="2"/>
  <c r="U142" i="2" s="1"/>
  <c r="T141" i="2"/>
  <c r="U141" i="2" s="1"/>
  <c r="T140" i="2"/>
  <c r="U140" i="2" s="1"/>
  <c r="T139" i="2"/>
  <c r="U139" i="2" s="1"/>
  <c r="T138" i="2"/>
  <c r="U138" i="2" s="1"/>
  <c r="T137" i="2"/>
  <c r="U137" i="2" s="1"/>
  <c r="T136" i="2"/>
  <c r="U136" i="2" s="1"/>
  <c r="T135" i="2"/>
  <c r="U135" i="2" s="1"/>
  <c r="T134" i="2"/>
  <c r="U134" i="2" s="1"/>
  <c r="T133" i="2"/>
  <c r="U133" i="2" s="1"/>
  <c r="T132" i="2"/>
  <c r="U132" i="2" s="1"/>
  <c r="T131" i="2"/>
  <c r="U131" i="2" s="1"/>
  <c r="T130" i="2"/>
  <c r="U130" i="2" s="1"/>
  <c r="T129" i="2"/>
  <c r="U129" i="2" s="1"/>
  <c r="T128" i="2"/>
  <c r="U128" i="2" s="1"/>
  <c r="T127" i="2"/>
  <c r="U127" i="2" s="1"/>
  <c r="T126" i="2"/>
  <c r="U126" i="2" s="1"/>
  <c r="T125" i="2"/>
  <c r="U125" i="2" s="1"/>
  <c r="T124" i="2"/>
  <c r="U124" i="2" s="1"/>
  <c r="T123" i="2"/>
  <c r="U123" i="2" s="1"/>
  <c r="T122" i="2"/>
  <c r="U122" i="2" s="1"/>
  <c r="T121" i="2"/>
  <c r="U121" i="2" s="1"/>
  <c r="T120" i="2"/>
  <c r="U120" i="2" s="1"/>
  <c r="T119" i="2"/>
  <c r="U119" i="2" s="1"/>
  <c r="T118" i="2"/>
  <c r="U118" i="2" s="1"/>
  <c r="T117" i="2"/>
  <c r="U117" i="2" s="1"/>
  <c r="T116" i="2"/>
  <c r="U116" i="2" s="1"/>
  <c r="T115" i="2"/>
  <c r="U115" i="2" s="1"/>
  <c r="T114" i="2"/>
  <c r="U114" i="2" s="1"/>
  <c r="T113" i="2"/>
  <c r="U113" i="2" s="1"/>
  <c r="T112" i="2"/>
  <c r="U112" i="2" s="1"/>
  <c r="T111" i="2"/>
  <c r="U111" i="2" s="1"/>
  <c r="T110" i="2"/>
  <c r="U110" i="2" s="1"/>
  <c r="T109" i="2"/>
  <c r="U109" i="2" s="1"/>
  <c r="T108" i="2"/>
  <c r="U108" i="2" s="1"/>
  <c r="T107" i="2"/>
  <c r="U107" i="2" s="1"/>
  <c r="T106" i="2"/>
  <c r="U106" i="2" s="1"/>
  <c r="T105" i="2"/>
  <c r="U105" i="2" s="1"/>
  <c r="T104" i="2"/>
  <c r="U104" i="2" s="1"/>
  <c r="T103" i="2"/>
  <c r="U103" i="2" s="1"/>
  <c r="T102" i="2"/>
  <c r="U102" i="2" s="1"/>
  <c r="T101" i="2"/>
  <c r="U101" i="2" s="1"/>
  <c r="T100" i="2"/>
  <c r="U100" i="2" s="1"/>
  <c r="T99" i="2"/>
  <c r="U99" i="2" s="1"/>
  <c r="T98" i="2"/>
  <c r="U98" i="2" s="1"/>
  <c r="T97" i="2"/>
  <c r="U97" i="2" s="1"/>
  <c r="T96" i="2"/>
  <c r="U96" i="2" s="1"/>
  <c r="T95" i="2"/>
  <c r="U95" i="2" s="1"/>
  <c r="T94" i="2"/>
  <c r="U94" i="2" s="1"/>
  <c r="T93" i="2"/>
  <c r="U93" i="2" s="1"/>
  <c r="T92" i="2"/>
  <c r="U92" i="2" s="1"/>
  <c r="T91" i="2"/>
  <c r="U91" i="2" s="1"/>
  <c r="T90" i="2"/>
  <c r="U90" i="2" s="1"/>
  <c r="T89" i="2"/>
  <c r="U89" i="2" s="1"/>
  <c r="T88" i="2"/>
  <c r="U88" i="2" s="1"/>
  <c r="T87" i="2"/>
  <c r="U87" i="2" s="1"/>
  <c r="T86" i="2"/>
  <c r="U86" i="2" s="1"/>
  <c r="T85" i="2"/>
  <c r="U85" i="2" s="1"/>
  <c r="T84" i="2"/>
  <c r="U84" i="2" s="1"/>
  <c r="T83" i="2"/>
  <c r="U83" i="2" s="1"/>
  <c r="T82" i="2"/>
  <c r="U82" i="2" s="1"/>
  <c r="T81" i="2"/>
  <c r="U81" i="2" s="1"/>
  <c r="T80" i="2"/>
  <c r="U80" i="2" s="1"/>
  <c r="T79" i="2"/>
  <c r="U79" i="2" s="1"/>
  <c r="T78" i="2"/>
  <c r="U78" i="2" s="1"/>
  <c r="T77" i="2"/>
  <c r="U77" i="2" s="1"/>
  <c r="T76" i="2"/>
  <c r="U76" i="2" s="1"/>
  <c r="T75" i="2"/>
  <c r="U75" i="2" s="1"/>
  <c r="T74" i="2"/>
  <c r="U74" i="2" s="1"/>
  <c r="T73" i="2"/>
  <c r="U73" i="2" s="1"/>
  <c r="T72" i="2"/>
  <c r="U72" i="2" s="1"/>
  <c r="T71" i="2"/>
  <c r="U71" i="2" s="1"/>
  <c r="T70" i="2"/>
  <c r="U70" i="2" s="1"/>
  <c r="T69" i="2"/>
  <c r="U69" i="2" s="1"/>
  <c r="T68" i="2"/>
  <c r="U68" i="2" s="1"/>
  <c r="T67" i="2"/>
  <c r="U67" i="2" s="1"/>
  <c r="T66" i="2"/>
  <c r="U66" i="2" s="1"/>
  <c r="T65" i="2"/>
  <c r="U65" i="2" s="1"/>
  <c r="T64" i="2"/>
  <c r="U64" i="2" s="1"/>
  <c r="T63" i="2"/>
  <c r="U63" i="2" s="1"/>
  <c r="T62" i="2"/>
  <c r="U62" i="2" s="1"/>
  <c r="T61" i="2"/>
  <c r="U61" i="2" s="1"/>
  <c r="T60" i="2"/>
  <c r="U60" i="2" s="1"/>
  <c r="T59" i="2"/>
  <c r="U59" i="2" s="1"/>
  <c r="T58" i="2"/>
  <c r="U58" i="2" s="1"/>
  <c r="T57" i="2"/>
  <c r="U57" i="2" s="1"/>
  <c r="T56" i="2"/>
  <c r="U56" i="2" s="1"/>
  <c r="T55" i="2"/>
  <c r="U55" i="2" s="1"/>
  <c r="T54" i="2"/>
  <c r="U54" i="2" s="1"/>
  <c r="T53" i="2"/>
  <c r="U53" i="2" s="1"/>
  <c r="T52" i="2"/>
  <c r="U52" i="2" s="1"/>
  <c r="T51" i="2"/>
  <c r="U51" i="2" s="1"/>
  <c r="T50" i="2"/>
  <c r="U50" i="2" s="1"/>
  <c r="T49" i="2"/>
  <c r="U49" i="2" s="1"/>
  <c r="T48" i="2"/>
  <c r="U48" i="2" s="1"/>
  <c r="T47" i="2"/>
  <c r="U47" i="2" s="1"/>
  <c r="T46" i="2"/>
  <c r="U46" i="2" s="1"/>
  <c r="T44" i="2"/>
  <c r="U44" i="2" s="1"/>
  <c r="T43" i="2"/>
  <c r="U43" i="2" s="1"/>
  <c r="T42" i="2"/>
  <c r="U42" i="2" s="1"/>
  <c r="T41" i="2"/>
  <c r="U41" i="2" s="1"/>
  <c r="T40" i="2"/>
  <c r="U40" i="2" s="1"/>
  <c r="T36" i="2"/>
  <c r="U36" i="2" s="1"/>
  <c r="T34" i="2"/>
  <c r="U34" i="2" s="1"/>
  <c r="T33" i="2"/>
  <c r="U33" i="2" s="1"/>
  <c r="T32" i="2"/>
  <c r="U32" i="2" s="1"/>
  <c r="T30" i="2"/>
  <c r="U30" i="2" s="1"/>
  <c r="T29" i="2"/>
  <c r="U29" i="2" s="1"/>
  <c r="T27" i="2"/>
  <c r="U27" i="2" s="1"/>
  <c r="T26" i="2"/>
  <c r="U26" i="2" s="1"/>
  <c r="T25" i="2"/>
  <c r="U25" i="2" s="1"/>
  <c r="T23" i="2"/>
  <c r="U23" i="2" s="1"/>
  <c r="T22" i="2"/>
  <c r="U22" i="2" s="1"/>
  <c r="T20" i="2"/>
  <c r="U20" i="2" s="1"/>
  <c r="T18" i="2"/>
  <c r="U18" i="2" s="1"/>
  <c r="T15" i="2"/>
  <c r="U15" i="2" s="1"/>
  <c r="T14" i="2"/>
  <c r="U14" i="2" s="1"/>
  <c r="T12" i="2"/>
  <c r="U12" i="2" s="1"/>
  <c r="T10" i="2"/>
  <c r="U10" i="2" s="1"/>
  <c r="T9" i="2"/>
  <c r="U9" i="2" s="1"/>
  <c r="T8" i="2"/>
  <c r="U8" i="2" s="1"/>
  <c r="T934" i="1"/>
  <c r="U934" i="1" s="1"/>
  <c r="T933" i="1"/>
  <c r="U933" i="1" s="1"/>
  <c r="T932" i="1"/>
  <c r="U932" i="1" s="1"/>
  <c r="T931" i="1"/>
  <c r="U931" i="1" s="1"/>
  <c r="T930" i="1"/>
  <c r="U930" i="1" s="1"/>
  <c r="T929" i="1"/>
  <c r="U929" i="1" s="1"/>
  <c r="T928" i="1"/>
  <c r="U928" i="1" s="1"/>
  <c r="T927" i="1"/>
  <c r="U927" i="1" s="1"/>
  <c r="T926" i="1"/>
  <c r="U926" i="1" s="1"/>
  <c r="T925" i="1"/>
  <c r="U925" i="1" s="1"/>
  <c r="T924" i="1"/>
  <c r="U924" i="1" s="1"/>
  <c r="T923" i="1"/>
  <c r="U923" i="1" s="1"/>
  <c r="T922" i="1"/>
  <c r="U922" i="1" s="1"/>
  <c r="T921" i="1"/>
  <c r="U921" i="1" s="1"/>
  <c r="T920" i="1"/>
  <c r="U920" i="1" s="1"/>
  <c r="T919" i="1"/>
  <c r="U919" i="1" s="1"/>
  <c r="T918" i="1"/>
  <c r="U918" i="1" s="1"/>
  <c r="T917" i="1"/>
  <c r="U917" i="1" s="1"/>
  <c r="T916" i="1"/>
  <c r="U916" i="1" s="1"/>
  <c r="T915" i="1"/>
  <c r="U915" i="1" s="1"/>
  <c r="T914" i="1"/>
  <c r="U914" i="1" s="1"/>
  <c r="T913" i="1"/>
  <c r="U913" i="1" s="1"/>
  <c r="T912" i="1"/>
  <c r="U912" i="1" s="1"/>
  <c r="T911" i="1"/>
  <c r="U911" i="1" s="1"/>
  <c r="T910" i="1"/>
  <c r="U910" i="1" s="1"/>
  <c r="T909" i="1"/>
  <c r="U909" i="1" s="1"/>
  <c r="T908" i="1"/>
  <c r="U908" i="1" s="1"/>
  <c r="T907" i="1"/>
  <c r="U907" i="1" s="1"/>
  <c r="T906" i="1"/>
  <c r="U906" i="1" s="1"/>
  <c r="T905" i="1"/>
  <c r="U905" i="1" s="1"/>
  <c r="T904" i="1"/>
  <c r="U904" i="1" s="1"/>
  <c r="T903" i="1"/>
  <c r="U903" i="1" s="1"/>
  <c r="T902" i="1"/>
  <c r="U902" i="1" s="1"/>
  <c r="T901" i="1"/>
  <c r="U901" i="1" s="1"/>
  <c r="T900" i="1"/>
  <c r="U900" i="1" s="1"/>
  <c r="T899" i="1"/>
  <c r="U899" i="1" s="1"/>
  <c r="T898" i="1"/>
  <c r="U898" i="1" s="1"/>
  <c r="T897" i="1"/>
  <c r="U897" i="1" s="1"/>
  <c r="T896" i="1"/>
  <c r="U896" i="1" s="1"/>
  <c r="T895" i="1"/>
  <c r="U895" i="1" s="1"/>
  <c r="T894" i="1"/>
  <c r="U894" i="1" s="1"/>
  <c r="T893" i="1"/>
  <c r="U893" i="1" s="1"/>
  <c r="T892" i="1"/>
  <c r="U892" i="1" s="1"/>
  <c r="T891" i="1"/>
  <c r="U891" i="1" s="1"/>
  <c r="T890" i="1"/>
  <c r="U890" i="1" s="1"/>
  <c r="T889" i="1"/>
  <c r="U889" i="1" s="1"/>
  <c r="T888" i="1"/>
  <c r="U888" i="1" s="1"/>
  <c r="T887" i="1"/>
  <c r="U887" i="1" s="1"/>
  <c r="T886" i="1"/>
  <c r="U886" i="1" s="1"/>
  <c r="T885" i="1"/>
  <c r="U885" i="1" s="1"/>
  <c r="T884" i="1"/>
  <c r="U884" i="1" s="1"/>
  <c r="T883" i="1"/>
  <c r="U883" i="1" s="1"/>
  <c r="T882" i="1"/>
  <c r="U882" i="1" s="1"/>
  <c r="T881" i="1"/>
  <c r="U881" i="1" s="1"/>
  <c r="T880" i="1"/>
  <c r="U880" i="1" s="1"/>
  <c r="T879" i="1"/>
  <c r="U879" i="1" s="1"/>
  <c r="T878" i="1"/>
  <c r="U878" i="1" s="1"/>
  <c r="T877" i="1"/>
  <c r="U877" i="1" s="1"/>
  <c r="T876" i="1"/>
  <c r="U876" i="1" s="1"/>
  <c r="T875" i="1"/>
  <c r="U875" i="1" s="1"/>
  <c r="T874" i="1"/>
  <c r="U874" i="1" s="1"/>
  <c r="T873" i="1"/>
  <c r="U873" i="1" s="1"/>
  <c r="T872" i="1"/>
  <c r="U872" i="1" s="1"/>
  <c r="T871" i="1"/>
  <c r="U871" i="1" s="1"/>
  <c r="T870" i="1"/>
  <c r="U870" i="1" s="1"/>
  <c r="T869" i="1"/>
  <c r="U869" i="1" s="1"/>
  <c r="T868" i="1"/>
  <c r="U868" i="1" s="1"/>
  <c r="T867" i="1"/>
  <c r="U867" i="1" s="1"/>
  <c r="T866" i="1"/>
  <c r="U866" i="1" s="1"/>
  <c r="T865" i="1"/>
  <c r="U865" i="1" s="1"/>
  <c r="T864" i="1"/>
  <c r="U864" i="1" s="1"/>
  <c r="T863" i="1"/>
  <c r="U863" i="1" s="1"/>
  <c r="T862" i="1"/>
  <c r="U862" i="1" s="1"/>
  <c r="T861" i="1"/>
  <c r="U861" i="1" s="1"/>
  <c r="T860" i="1"/>
  <c r="U860" i="1" s="1"/>
  <c r="T859" i="1"/>
  <c r="U859" i="1" s="1"/>
  <c r="T858" i="1"/>
  <c r="U858" i="1" s="1"/>
  <c r="T857" i="1"/>
  <c r="U857" i="1" s="1"/>
  <c r="T856" i="1"/>
  <c r="U856" i="1" s="1"/>
  <c r="T855" i="1"/>
  <c r="U855" i="1" s="1"/>
  <c r="T854" i="1"/>
  <c r="U854" i="1" s="1"/>
  <c r="T853" i="1"/>
  <c r="U853" i="1" s="1"/>
  <c r="T852" i="1"/>
  <c r="U852" i="1" s="1"/>
  <c r="T851" i="1"/>
  <c r="U851" i="1" s="1"/>
  <c r="T850" i="1"/>
  <c r="U850" i="1" s="1"/>
  <c r="T849" i="1"/>
  <c r="U849" i="1" s="1"/>
  <c r="T848" i="1"/>
  <c r="U848" i="1" s="1"/>
  <c r="T847" i="1"/>
  <c r="U847" i="1" s="1"/>
  <c r="T846" i="1"/>
  <c r="U846" i="1" s="1"/>
  <c r="T845" i="1"/>
  <c r="U845" i="1" s="1"/>
  <c r="T844" i="1"/>
  <c r="U844" i="1" s="1"/>
  <c r="T843" i="1"/>
  <c r="U843" i="1" s="1"/>
  <c r="T842" i="1"/>
  <c r="U842" i="1" s="1"/>
  <c r="T841" i="1"/>
  <c r="U841" i="1" s="1"/>
  <c r="T840" i="1"/>
  <c r="U840" i="1" s="1"/>
  <c r="T839" i="1"/>
  <c r="U839" i="1" s="1"/>
  <c r="T838" i="1"/>
  <c r="U838" i="1" s="1"/>
  <c r="T837" i="1"/>
  <c r="U837" i="1" s="1"/>
  <c r="T836" i="1"/>
  <c r="U836" i="1" s="1"/>
  <c r="T835" i="1"/>
  <c r="U835" i="1" s="1"/>
  <c r="T834" i="1"/>
  <c r="U834" i="1" s="1"/>
  <c r="T833" i="1"/>
  <c r="U833" i="1" s="1"/>
  <c r="T832" i="1"/>
  <c r="U832" i="1" s="1"/>
  <c r="T831" i="1"/>
  <c r="U831" i="1" s="1"/>
  <c r="T830" i="1"/>
  <c r="U830" i="1" s="1"/>
  <c r="T829" i="1"/>
  <c r="U829" i="1" s="1"/>
  <c r="T828" i="1"/>
  <c r="U828" i="1" s="1"/>
  <c r="T827" i="1"/>
  <c r="U827" i="1" s="1"/>
  <c r="T826" i="1"/>
  <c r="U826" i="1" s="1"/>
  <c r="T825" i="1"/>
  <c r="U825" i="1" s="1"/>
  <c r="T824" i="1"/>
  <c r="U824" i="1" s="1"/>
  <c r="T823" i="1"/>
  <c r="U823" i="1" s="1"/>
  <c r="T822" i="1"/>
  <c r="U822" i="1" s="1"/>
  <c r="T821" i="1"/>
  <c r="U821" i="1" s="1"/>
  <c r="T820" i="1"/>
  <c r="U820" i="1" s="1"/>
  <c r="T819" i="1"/>
  <c r="U819" i="1" s="1"/>
  <c r="T818" i="1"/>
  <c r="U818" i="1" s="1"/>
  <c r="T817" i="1"/>
  <c r="U817" i="1" s="1"/>
  <c r="T816" i="1"/>
  <c r="U816" i="1" s="1"/>
  <c r="T815" i="1"/>
  <c r="U815" i="1" s="1"/>
  <c r="T814" i="1"/>
  <c r="U814" i="1" s="1"/>
  <c r="T813" i="1"/>
  <c r="U813" i="1" s="1"/>
  <c r="T812" i="1"/>
  <c r="U812" i="1" s="1"/>
  <c r="T811" i="1"/>
  <c r="U811" i="1" s="1"/>
  <c r="T810" i="1"/>
  <c r="U810" i="1" s="1"/>
  <c r="T809" i="1"/>
  <c r="U809" i="1" s="1"/>
  <c r="T808" i="1"/>
  <c r="U808" i="1" s="1"/>
  <c r="T807" i="1"/>
  <c r="U807" i="1" s="1"/>
  <c r="T806" i="1"/>
  <c r="U806" i="1" s="1"/>
  <c r="T805" i="1"/>
  <c r="U805" i="1" s="1"/>
  <c r="T804" i="1"/>
  <c r="U804" i="1" s="1"/>
  <c r="T803" i="1"/>
  <c r="U803" i="1" s="1"/>
  <c r="T802" i="1"/>
  <c r="U802" i="1" s="1"/>
  <c r="T801" i="1"/>
  <c r="U801" i="1" s="1"/>
  <c r="T800" i="1"/>
  <c r="U800" i="1" s="1"/>
  <c r="T799" i="1"/>
  <c r="U799" i="1" s="1"/>
  <c r="T798" i="1"/>
  <c r="U798" i="1" s="1"/>
  <c r="T797" i="1"/>
  <c r="U797" i="1" s="1"/>
  <c r="T796" i="1"/>
  <c r="U796" i="1" s="1"/>
  <c r="T795" i="1"/>
  <c r="U795" i="1" s="1"/>
  <c r="T794" i="1"/>
  <c r="U794" i="1" s="1"/>
  <c r="T793" i="1"/>
  <c r="U793" i="1" s="1"/>
  <c r="T792" i="1"/>
  <c r="U792" i="1" s="1"/>
  <c r="T791" i="1"/>
  <c r="U791" i="1" s="1"/>
  <c r="T790" i="1"/>
  <c r="U790" i="1" s="1"/>
  <c r="T789" i="1"/>
  <c r="U789" i="1" s="1"/>
  <c r="T788" i="1"/>
  <c r="U788" i="1" s="1"/>
  <c r="T787" i="1"/>
  <c r="U787" i="1" s="1"/>
  <c r="T786" i="1"/>
  <c r="U786" i="1" s="1"/>
  <c r="T785" i="1"/>
  <c r="U785" i="1" s="1"/>
  <c r="T784" i="1"/>
  <c r="U784" i="1" s="1"/>
  <c r="T783" i="1"/>
  <c r="U783" i="1" s="1"/>
  <c r="T782" i="1"/>
  <c r="U782" i="1" s="1"/>
  <c r="T781" i="1"/>
  <c r="U781" i="1" s="1"/>
  <c r="T780" i="1"/>
  <c r="U780" i="1" s="1"/>
  <c r="T779" i="1"/>
  <c r="U779" i="1" s="1"/>
  <c r="T778" i="1"/>
  <c r="U778" i="1" s="1"/>
  <c r="T777" i="1"/>
  <c r="U777" i="1" s="1"/>
  <c r="T776" i="1"/>
  <c r="U776" i="1" s="1"/>
  <c r="T775" i="1"/>
  <c r="U775" i="1" s="1"/>
  <c r="T774" i="1"/>
  <c r="U774" i="1" s="1"/>
  <c r="T773" i="1"/>
  <c r="U773" i="1" s="1"/>
  <c r="T772" i="1"/>
  <c r="U772" i="1" s="1"/>
  <c r="T771" i="1"/>
  <c r="U771" i="1" s="1"/>
  <c r="T770" i="1"/>
  <c r="U770" i="1" s="1"/>
  <c r="T769" i="1"/>
  <c r="U769" i="1" s="1"/>
  <c r="T768" i="1"/>
  <c r="U768" i="1" s="1"/>
  <c r="T767" i="1"/>
  <c r="U767" i="1" s="1"/>
  <c r="T766" i="1"/>
  <c r="U766" i="1" s="1"/>
  <c r="T765" i="1"/>
  <c r="U765" i="1" s="1"/>
  <c r="T764" i="1"/>
  <c r="U764" i="1" s="1"/>
  <c r="T763" i="1"/>
  <c r="U763" i="1" s="1"/>
  <c r="T762" i="1"/>
  <c r="U762" i="1" s="1"/>
  <c r="T761" i="1"/>
  <c r="U761" i="1" s="1"/>
  <c r="T760" i="1"/>
  <c r="U760" i="1" s="1"/>
  <c r="T759" i="1"/>
  <c r="U759" i="1" s="1"/>
  <c r="T758" i="1"/>
  <c r="U758" i="1" s="1"/>
  <c r="T757" i="1"/>
  <c r="U757" i="1" s="1"/>
  <c r="T756" i="1"/>
  <c r="U756" i="1" s="1"/>
  <c r="T755" i="1"/>
  <c r="U755" i="1" s="1"/>
  <c r="T754" i="1"/>
  <c r="U754" i="1" s="1"/>
  <c r="T753" i="1"/>
  <c r="U753" i="1" s="1"/>
  <c r="T752" i="1"/>
  <c r="U752" i="1" s="1"/>
  <c r="T751" i="1"/>
  <c r="U751" i="1" s="1"/>
  <c r="T750" i="1"/>
  <c r="U750" i="1" s="1"/>
  <c r="T749" i="1"/>
  <c r="U749" i="1" s="1"/>
  <c r="T748" i="1"/>
  <c r="U748" i="1" s="1"/>
  <c r="T747" i="1"/>
  <c r="U747" i="1" s="1"/>
  <c r="T746" i="1"/>
  <c r="U746" i="1" s="1"/>
  <c r="T745" i="1"/>
  <c r="U745" i="1" s="1"/>
  <c r="T744" i="1"/>
  <c r="U744" i="1" s="1"/>
  <c r="T743" i="1"/>
  <c r="U743" i="1" s="1"/>
  <c r="T742" i="1"/>
  <c r="U742" i="1" s="1"/>
  <c r="T741" i="1"/>
  <c r="U741" i="1" s="1"/>
  <c r="T740" i="1"/>
  <c r="U740" i="1" s="1"/>
  <c r="T739" i="1"/>
  <c r="U739" i="1" s="1"/>
  <c r="T738" i="1"/>
  <c r="U738" i="1" s="1"/>
  <c r="T737" i="1"/>
  <c r="U737" i="1" s="1"/>
  <c r="T736" i="1"/>
  <c r="U736" i="1" s="1"/>
  <c r="T735" i="1"/>
  <c r="U735" i="1" s="1"/>
  <c r="T734" i="1"/>
  <c r="U734" i="1" s="1"/>
  <c r="T733" i="1"/>
  <c r="U733" i="1" s="1"/>
  <c r="T732" i="1"/>
  <c r="U732" i="1" s="1"/>
  <c r="T731" i="1"/>
  <c r="U731" i="1" s="1"/>
  <c r="T730" i="1"/>
  <c r="U730" i="1" s="1"/>
  <c r="T729" i="1"/>
  <c r="U729" i="1" s="1"/>
  <c r="T728" i="1"/>
  <c r="U728" i="1" s="1"/>
  <c r="T727" i="1"/>
  <c r="U727" i="1" s="1"/>
  <c r="T726" i="1"/>
  <c r="U726" i="1" s="1"/>
  <c r="T725" i="1"/>
  <c r="U725" i="1" s="1"/>
  <c r="T724" i="1"/>
  <c r="U724" i="1" s="1"/>
  <c r="T723" i="1"/>
  <c r="U723" i="1" s="1"/>
  <c r="T722" i="1"/>
  <c r="U722" i="1" s="1"/>
  <c r="T721" i="1"/>
  <c r="U721" i="1" s="1"/>
  <c r="T720" i="1"/>
  <c r="U720" i="1" s="1"/>
  <c r="T719" i="1"/>
  <c r="U719" i="1" s="1"/>
  <c r="T718" i="1"/>
  <c r="U718" i="1" s="1"/>
  <c r="T717" i="1"/>
  <c r="U717" i="1" s="1"/>
  <c r="T716" i="1"/>
  <c r="U716" i="1" s="1"/>
  <c r="T715" i="1"/>
  <c r="U715" i="1" s="1"/>
  <c r="T714" i="1"/>
  <c r="U714" i="1" s="1"/>
  <c r="T713" i="1"/>
  <c r="U713" i="1" s="1"/>
  <c r="T712" i="1"/>
  <c r="U712" i="1" s="1"/>
  <c r="T711" i="1"/>
  <c r="U711" i="1" s="1"/>
  <c r="T710" i="1"/>
  <c r="U710" i="1" s="1"/>
  <c r="T709" i="1"/>
  <c r="U709" i="1" s="1"/>
  <c r="T708" i="1"/>
  <c r="U708" i="1" s="1"/>
  <c r="T707" i="1"/>
  <c r="U707" i="1" s="1"/>
  <c r="T706" i="1"/>
  <c r="U706" i="1" s="1"/>
  <c r="T705" i="1"/>
  <c r="U705" i="1" s="1"/>
  <c r="T704" i="1"/>
  <c r="U704" i="1" s="1"/>
  <c r="T703" i="1"/>
  <c r="U703" i="1" s="1"/>
  <c r="T702" i="1"/>
  <c r="U702" i="1" s="1"/>
  <c r="T701" i="1"/>
  <c r="U701" i="1" s="1"/>
  <c r="T700" i="1"/>
  <c r="U700" i="1" s="1"/>
  <c r="T699" i="1"/>
  <c r="U699" i="1" s="1"/>
  <c r="T698" i="1"/>
  <c r="U698" i="1" s="1"/>
  <c r="T697" i="1"/>
  <c r="U697" i="1" s="1"/>
  <c r="T696" i="1"/>
  <c r="U696" i="1" s="1"/>
  <c r="T695" i="1"/>
  <c r="U695" i="1" s="1"/>
  <c r="T694" i="1"/>
  <c r="U694" i="1" s="1"/>
  <c r="T693" i="1"/>
  <c r="U693" i="1" s="1"/>
  <c r="T692" i="1"/>
  <c r="U692" i="1" s="1"/>
  <c r="T691" i="1"/>
  <c r="U691" i="1" s="1"/>
  <c r="T690" i="1"/>
  <c r="U690" i="1" s="1"/>
  <c r="T689" i="1"/>
  <c r="U689" i="1" s="1"/>
  <c r="T688" i="1"/>
  <c r="U688" i="1" s="1"/>
  <c r="T687" i="1"/>
  <c r="U687" i="1" s="1"/>
  <c r="T686" i="1"/>
  <c r="U686" i="1" s="1"/>
  <c r="T685" i="1"/>
  <c r="U685" i="1" s="1"/>
  <c r="T684" i="1"/>
  <c r="U684" i="1" s="1"/>
  <c r="T683" i="1"/>
  <c r="U683" i="1" s="1"/>
  <c r="T682" i="1"/>
  <c r="U682" i="1" s="1"/>
  <c r="T681" i="1"/>
  <c r="U681" i="1" s="1"/>
  <c r="T680" i="1"/>
  <c r="U680" i="1" s="1"/>
  <c r="T679" i="1"/>
  <c r="U679" i="1" s="1"/>
  <c r="T678" i="1"/>
  <c r="U678" i="1" s="1"/>
  <c r="T677" i="1"/>
  <c r="U677" i="1" s="1"/>
  <c r="T676" i="1"/>
  <c r="U676" i="1" s="1"/>
  <c r="T675" i="1"/>
  <c r="U675" i="1" s="1"/>
  <c r="T674" i="1"/>
  <c r="U674" i="1" s="1"/>
  <c r="T673" i="1"/>
  <c r="U673" i="1" s="1"/>
  <c r="T672" i="1"/>
  <c r="U672" i="1" s="1"/>
  <c r="T671" i="1"/>
  <c r="U671" i="1" s="1"/>
  <c r="T670" i="1"/>
  <c r="U670" i="1" s="1"/>
  <c r="T669" i="1"/>
  <c r="U669" i="1" s="1"/>
  <c r="T668" i="1"/>
  <c r="U668" i="1" s="1"/>
  <c r="T667" i="1"/>
  <c r="U667" i="1" s="1"/>
  <c r="T666" i="1"/>
  <c r="U666" i="1" s="1"/>
  <c r="T665" i="1"/>
  <c r="U665" i="1" s="1"/>
  <c r="T664" i="1"/>
  <c r="U664" i="1" s="1"/>
  <c r="T663" i="1"/>
  <c r="U663" i="1" s="1"/>
  <c r="T662" i="1"/>
  <c r="U662" i="1" s="1"/>
  <c r="T661" i="1"/>
  <c r="U661" i="1" s="1"/>
  <c r="T660" i="1"/>
  <c r="U660" i="1" s="1"/>
  <c r="T659" i="1"/>
  <c r="U659" i="1" s="1"/>
  <c r="T658" i="1"/>
  <c r="U658" i="1" s="1"/>
  <c r="T657" i="1"/>
  <c r="U657" i="1" s="1"/>
  <c r="T656" i="1"/>
  <c r="U656" i="1" s="1"/>
  <c r="T655" i="1"/>
  <c r="U655" i="1" s="1"/>
  <c r="T654" i="1"/>
  <c r="U654" i="1" s="1"/>
  <c r="T653" i="1"/>
  <c r="U653" i="1" s="1"/>
  <c r="T652" i="1"/>
  <c r="U652" i="1" s="1"/>
  <c r="T651" i="1"/>
  <c r="U651" i="1" s="1"/>
  <c r="T650" i="1"/>
  <c r="U650" i="1" s="1"/>
  <c r="T649" i="1"/>
  <c r="U649" i="1" s="1"/>
  <c r="T648" i="1"/>
  <c r="U648" i="1" s="1"/>
  <c r="T647" i="1"/>
  <c r="U647" i="1" s="1"/>
  <c r="T646" i="1"/>
  <c r="U646" i="1" s="1"/>
  <c r="T645" i="1"/>
  <c r="U645" i="1" s="1"/>
  <c r="T644" i="1"/>
  <c r="U644" i="1" s="1"/>
  <c r="T643" i="1"/>
  <c r="U643" i="1" s="1"/>
  <c r="T642" i="1"/>
  <c r="U642" i="1" s="1"/>
  <c r="T641" i="1"/>
  <c r="U641" i="1" s="1"/>
  <c r="T640" i="1"/>
  <c r="U640" i="1" s="1"/>
  <c r="T639" i="1"/>
  <c r="U639" i="1" s="1"/>
  <c r="T638" i="1"/>
  <c r="U638" i="1" s="1"/>
  <c r="T637" i="1"/>
  <c r="U637" i="1" s="1"/>
  <c r="T636" i="1"/>
  <c r="U636" i="1" s="1"/>
  <c r="T635" i="1"/>
  <c r="U635" i="1" s="1"/>
  <c r="T634" i="1"/>
  <c r="U634" i="1" s="1"/>
  <c r="T633" i="1"/>
  <c r="U633" i="1" s="1"/>
  <c r="T632" i="1"/>
  <c r="U632" i="1" s="1"/>
  <c r="T631" i="1"/>
  <c r="U631" i="1" s="1"/>
  <c r="T630" i="1"/>
  <c r="U630" i="1" s="1"/>
  <c r="T629" i="1"/>
  <c r="U629" i="1" s="1"/>
  <c r="T628" i="1"/>
  <c r="U628" i="1" s="1"/>
  <c r="T627" i="1"/>
  <c r="U627" i="1" s="1"/>
  <c r="T626" i="1"/>
  <c r="U626" i="1" s="1"/>
  <c r="T625" i="1"/>
  <c r="U625" i="1" s="1"/>
  <c r="T624" i="1"/>
  <c r="U624" i="1" s="1"/>
  <c r="T623" i="1"/>
  <c r="U623" i="1" s="1"/>
  <c r="T622" i="1"/>
  <c r="U622" i="1" s="1"/>
  <c r="T621" i="1"/>
  <c r="U621" i="1" s="1"/>
  <c r="T620" i="1"/>
  <c r="U620" i="1" s="1"/>
  <c r="T619" i="1"/>
  <c r="U619" i="1" s="1"/>
  <c r="T618" i="1"/>
  <c r="U618" i="1" s="1"/>
  <c r="T617" i="1"/>
  <c r="U617" i="1" s="1"/>
  <c r="T616" i="1"/>
  <c r="U616" i="1" s="1"/>
  <c r="T615" i="1"/>
  <c r="U615" i="1" s="1"/>
  <c r="T614" i="1"/>
  <c r="U614" i="1" s="1"/>
  <c r="T613" i="1"/>
  <c r="U613" i="1" s="1"/>
  <c r="T612" i="1"/>
  <c r="U612" i="1" s="1"/>
  <c r="T611" i="1"/>
  <c r="U611" i="1" s="1"/>
  <c r="T610" i="1"/>
  <c r="U610" i="1" s="1"/>
  <c r="T609" i="1"/>
  <c r="U609" i="1" s="1"/>
  <c r="T608" i="1"/>
  <c r="U608" i="1" s="1"/>
  <c r="T607" i="1"/>
  <c r="U607" i="1" s="1"/>
  <c r="T606" i="1"/>
  <c r="U606" i="1" s="1"/>
  <c r="T605" i="1"/>
  <c r="U605" i="1" s="1"/>
  <c r="T604" i="1"/>
  <c r="U604" i="1" s="1"/>
  <c r="T603" i="1"/>
  <c r="U603" i="1" s="1"/>
  <c r="T602" i="1"/>
  <c r="U602" i="1" s="1"/>
  <c r="T601" i="1"/>
  <c r="U601" i="1" s="1"/>
  <c r="T600" i="1"/>
  <c r="U600" i="1" s="1"/>
  <c r="T599" i="1"/>
  <c r="U599" i="1" s="1"/>
  <c r="T598" i="1"/>
  <c r="U598" i="1" s="1"/>
  <c r="T597" i="1"/>
  <c r="U597" i="1" s="1"/>
  <c r="T596" i="1"/>
  <c r="U596" i="1" s="1"/>
  <c r="T595" i="1"/>
  <c r="U595" i="1" s="1"/>
  <c r="T594" i="1"/>
  <c r="U594" i="1" s="1"/>
  <c r="T593" i="1"/>
  <c r="U593" i="1" s="1"/>
  <c r="T592" i="1"/>
  <c r="U592" i="1" s="1"/>
  <c r="T591" i="1"/>
  <c r="U591" i="1" s="1"/>
  <c r="T590" i="1"/>
  <c r="U590" i="1" s="1"/>
  <c r="T589" i="1"/>
  <c r="U589" i="1" s="1"/>
  <c r="T588" i="1"/>
  <c r="U588" i="1" s="1"/>
  <c r="T587" i="1"/>
  <c r="U587" i="1" s="1"/>
  <c r="T586" i="1"/>
  <c r="U586" i="1" s="1"/>
  <c r="T585" i="1"/>
  <c r="U585" i="1" s="1"/>
  <c r="T584" i="1"/>
  <c r="U584" i="1" s="1"/>
  <c r="T583" i="1"/>
  <c r="U583" i="1" s="1"/>
  <c r="T582" i="1"/>
  <c r="U582" i="1" s="1"/>
  <c r="T581" i="1"/>
  <c r="U581" i="1" s="1"/>
  <c r="T580" i="1"/>
  <c r="U580" i="1" s="1"/>
  <c r="T579" i="1"/>
  <c r="U579" i="1" s="1"/>
  <c r="T578" i="1"/>
  <c r="U578" i="1" s="1"/>
  <c r="T577" i="1"/>
  <c r="U577" i="1" s="1"/>
  <c r="T576" i="1"/>
  <c r="U576" i="1" s="1"/>
  <c r="T575" i="1"/>
  <c r="U575" i="1" s="1"/>
  <c r="T574" i="1"/>
  <c r="U574" i="1" s="1"/>
  <c r="T573" i="1"/>
  <c r="U573" i="1" s="1"/>
  <c r="T572" i="1"/>
  <c r="U572" i="1" s="1"/>
  <c r="T571" i="1"/>
  <c r="U571" i="1" s="1"/>
  <c r="T570" i="1"/>
  <c r="U570" i="1" s="1"/>
  <c r="T569" i="1"/>
  <c r="U569" i="1" s="1"/>
  <c r="T568" i="1"/>
  <c r="U568" i="1" s="1"/>
  <c r="T567" i="1"/>
  <c r="U567" i="1" s="1"/>
  <c r="T566" i="1"/>
  <c r="U566" i="1" s="1"/>
  <c r="T565" i="1"/>
  <c r="U565" i="1" s="1"/>
  <c r="T564" i="1"/>
  <c r="U564" i="1" s="1"/>
  <c r="T563" i="1"/>
  <c r="U563" i="1" s="1"/>
  <c r="T562" i="1"/>
  <c r="U562" i="1" s="1"/>
  <c r="T561" i="1"/>
  <c r="U561" i="1" s="1"/>
  <c r="T560" i="1"/>
  <c r="U560" i="1" s="1"/>
  <c r="T559" i="1"/>
  <c r="U559" i="1" s="1"/>
  <c r="T558" i="1"/>
  <c r="U558" i="1" s="1"/>
  <c r="T557" i="1"/>
  <c r="U557" i="1" s="1"/>
  <c r="T556" i="1"/>
  <c r="U556" i="1" s="1"/>
  <c r="T555" i="1"/>
  <c r="U555" i="1" s="1"/>
  <c r="T554" i="1"/>
  <c r="U554" i="1" s="1"/>
  <c r="T553" i="1"/>
  <c r="U553" i="1" s="1"/>
  <c r="T552" i="1"/>
  <c r="U552" i="1" s="1"/>
  <c r="T551" i="1"/>
  <c r="U551" i="1" s="1"/>
  <c r="T550" i="1"/>
  <c r="U550" i="1" s="1"/>
  <c r="T549" i="1"/>
  <c r="U549" i="1" s="1"/>
  <c r="T548" i="1"/>
  <c r="U548" i="1" s="1"/>
  <c r="T547" i="1"/>
  <c r="U547" i="1" s="1"/>
  <c r="T546" i="1"/>
  <c r="U546" i="1" s="1"/>
  <c r="T545" i="1"/>
  <c r="U545" i="1" s="1"/>
  <c r="T544" i="1"/>
  <c r="U544" i="1" s="1"/>
  <c r="T543" i="1"/>
  <c r="U543" i="1" s="1"/>
  <c r="T542" i="1"/>
  <c r="U542" i="1" s="1"/>
  <c r="T541" i="1"/>
  <c r="U541" i="1" s="1"/>
  <c r="T540" i="1"/>
  <c r="U540" i="1" s="1"/>
  <c r="T539" i="1"/>
  <c r="U539" i="1" s="1"/>
  <c r="T538" i="1"/>
  <c r="U538" i="1" s="1"/>
  <c r="T537" i="1"/>
  <c r="U537" i="1" s="1"/>
  <c r="T536" i="1"/>
  <c r="U536" i="1" s="1"/>
  <c r="T535" i="1"/>
  <c r="U535" i="1" s="1"/>
  <c r="T534" i="1"/>
  <c r="U534" i="1" s="1"/>
  <c r="T533" i="1"/>
  <c r="U533" i="1" s="1"/>
  <c r="T532" i="1"/>
  <c r="U532" i="1" s="1"/>
  <c r="T531" i="1"/>
  <c r="U531" i="1" s="1"/>
  <c r="T530" i="1"/>
  <c r="U530" i="1" s="1"/>
  <c r="T529" i="1"/>
  <c r="U529" i="1" s="1"/>
  <c r="T528" i="1"/>
  <c r="U528" i="1" s="1"/>
  <c r="T527" i="1"/>
  <c r="U527" i="1" s="1"/>
  <c r="T526" i="1"/>
  <c r="U526" i="1" s="1"/>
  <c r="T525" i="1"/>
  <c r="U525" i="1" s="1"/>
  <c r="T524" i="1"/>
  <c r="U524" i="1" s="1"/>
  <c r="T523" i="1"/>
  <c r="U523" i="1" s="1"/>
  <c r="T522" i="1"/>
  <c r="U522" i="1" s="1"/>
  <c r="T521" i="1"/>
  <c r="U521" i="1" s="1"/>
  <c r="T520" i="1"/>
  <c r="U520" i="1" s="1"/>
  <c r="T519" i="1"/>
  <c r="U519" i="1" s="1"/>
  <c r="T518" i="1"/>
  <c r="U518" i="1" s="1"/>
  <c r="T517" i="1"/>
  <c r="U517" i="1" s="1"/>
  <c r="T516" i="1"/>
  <c r="U516" i="1" s="1"/>
  <c r="T515" i="1"/>
  <c r="U515" i="1" s="1"/>
  <c r="T514" i="1"/>
  <c r="U514" i="1" s="1"/>
  <c r="T513" i="1"/>
  <c r="U513" i="1" s="1"/>
  <c r="T512" i="1"/>
  <c r="U512" i="1" s="1"/>
  <c r="T511" i="1"/>
  <c r="U511" i="1" s="1"/>
  <c r="T510" i="1"/>
  <c r="U510" i="1" s="1"/>
  <c r="T509" i="1"/>
  <c r="U509" i="1" s="1"/>
  <c r="T508" i="1"/>
  <c r="U508" i="1" s="1"/>
  <c r="T507" i="1"/>
  <c r="U507" i="1" s="1"/>
  <c r="T506" i="1"/>
  <c r="U506" i="1" s="1"/>
  <c r="T505" i="1"/>
  <c r="U505" i="1" s="1"/>
  <c r="T504" i="1"/>
  <c r="U504" i="1" s="1"/>
  <c r="T503" i="1"/>
  <c r="U503" i="1" s="1"/>
  <c r="T502" i="1"/>
  <c r="U502" i="1" s="1"/>
  <c r="T501" i="1"/>
  <c r="U501" i="1" s="1"/>
  <c r="T500" i="1"/>
  <c r="U500" i="1" s="1"/>
  <c r="T499" i="1"/>
  <c r="U499" i="1" s="1"/>
  <c r="T498" i="1"/>
  <c r="U498" i="1" s="1"/>
  <c r="T497" i="1"/>
  <c r="U497" i="1" s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T485" i="1"/>
  <c r="U485" i="1" s="1"/>
  <c r="T484" i="1"/>
  <c r="U484" i="1" s="1"/>
  <c r="T483" i="1"/>
  <c r="U483" i="1" s="1"/>
  <c r="T482" i="1"/>
  <c r="U482" i="1" s="1"/>
  <c r="T481" i="1"/>
  <c r="U481" i="1" s="1"/>
  <c r="T480" i="1"/>
  <c r="U480" i="1" s="1"/>
  <c r="T479" i="1"/>
  <c r="U479" i="1" s="1"/>
  <c r="T478" i="1"/>
  <c r="U478" i="1" s="1"/>
  <c r="T477" i="1"/>
  <c r="U477" i="1" s="1"/>
  <c r="T476" i="1"/>
  <c r="U476" i="1" s="1"/>
  <c r="T475" i="1"/>
  <c r="U475" i="1" s="1"/>
  <c r="T474" i="1"/>
  <c r="U474" i="1" s="1"/>
  <c r="T473" i="1"/>
  <c r="U473" i="1" s="1"/>
  <c r="T472" i="1"/>
  <c r="U472" i="1" s="1"/>
  <c r="T471" i="1"/>
  <c r="U471" i="1" s="1"/>
  <c r="T470" i="1"/>
  <c r="U470" i="1" s="1"/>
  <c r="T469" i="1"/>
  <c r="U469" i="1" s="1"/>
  <c r="T468" i="1"/>
  <c r="U468" i="1" s="1"/>
  <c r="T467" i="1"/>
  <c r="U467" i="1" s="1"/>
  <c r="T466" i="1"/>
  <c r="U466" i="1" s="1"/>
  <c r="T465" i="1"/>
  <c r="U465" i="1" s="1"/>
  <c r="T464" i="1"/>
  <c r="U464" i="1" s="1"/>
  <c r="T463" i="1"/>
  <c r="U463" i="1" s="1"/>
  <c r="T462" i="1"/>
  <c r="U462" i="1" s="1"/>
  <c r="T461" i="1"/>
  <c r="U461" i="1" s="1"/>
  <c r="T460" i="1"/>
  <c r="U460" i="1" s="1"/>
  <c r="T459" i="1"/>
  <c r="U459" i="1" s="1"/>
  <c r="T458" i="1"/>
  <c r="U458" i="1" s="1"/>
  <c r="T457" i="1"/>
  <c r="U457" i="1" s="1"/>
  <c r="T456" i="1"/>
  <c r="U456" i="1" s="1"/>
  <c r="T455" i="1"/>
  <c r="U455" i="1" s="1"/>
  <c r="T454" i="1"/>
  <c r="U454" i="1" s="1"/>
  <c r="T453" i="1"/>
  <c r="U453" i="1" s="1"/>
  <c r="T452" i="1"/>
  <c r="U452" i="1" s="1"/>
  <c r="T451" i="1"/>
  <c r="U451" i="1" s="1"/>
  <c r="T450" i="1"/>
  <c r="U450" i="1" s="1"/>
  <c r="T449" i="1"/>
  <c r="U449" i="1" s="1"/>
  <c r="T448" i="1"/>
  <c r="U448" i="1" s="1"/>
  <c r="T447" i="1"/>
  <c r="U447" i="1" s="1"/>
  <c r="T446" i="1"/>
  <c r="U446" i="1" s="1"/>
  <c r="T445" i="1"/>
  <c r="U445" i="1" s="1"/>
  <c r="T444" i="1"/>
  <c r="U444" i="1" s="1"/>
  <c r="T443" i="1"/>
  <c r="U443" i="1" s="1"/>
  <c r="T442" i="1"/>
  <c r="U442" i="1" s="1"/>
  <c r="T441" i="1"/>
  <c r="U441" i="1" s="1"/>
  <c r="T440" i="1"/>
  <c r="U440" i="1" s="1"/>
  <c r="T439" i="1"/>
  <c r="U439" i="1" s="1"/>
  <c r="T438" i="1"/>
  <c r="U438" i="1" s="1"/>
  <c r="T437" i="1"/>
  <c r="U437" i="1" s="1"/>
  <c r="T436" i="1"/>
  <c r="U436" i="1" s="1"/>
  <c r="T435" i="1"/>
  <c r="U435" i="1" s="1"/>
  <c r="T434" i="1"/>
  <c r="U434" i="1" s="1"/>
  <c r="T433" i="1"/>
  <c r="U433" i="1" s="1"/>
  <c r="T432" i="1"/>
  <c r="U432" i="1" s="1"/>
  <c r="T431" i="1"/>
  <c r="U431" i="1" s="1"/>
  <c r="T430" i="1"/>
  <c r="U430" i="1" s="1"/>
  <c r="T429" i="1"/>
  <c r="U429" i="1" s="1"/>
  <c r="T428" i="1"/>
  <c r="U428" i="1" s="1"/>
  <c r="T427" i="1"/>
  <c r="U427" i="1" s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T420" i="1"/>
  <c r="U420" i="1" s="1"/>
  <c r="T419" i="1"/>
  <c r="U419" i="1" s="1"/>
  <c r="T418" i="1"/>
  <c r="U418" i="1" s="1"/>
  <c r="T417" i="1"/>
  <c r="U417" i="1" s="1"/>
  <c r="T416" i="1"/>
  <c r="U416" i="1" s="1"/>
  <c r="T415" i="1"/>
  <c r="U415" i="1" s="1"/>
  <c r="T414" i="1"/>
  <c r="U414" i="1" s="1"/>
  <c r="T413" i="1"/>
  <c r="U413" i="1" s="1"/>
  <c r="T412" i="1"/>
  <c r="U412" i="1" s="1"/>
  <c r="T411" i="1"/>
  <c r="U411" i="1" s="1"/>
  <c r="T410" i="1"/>
  <c r="U410" i="1" s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U401" i="1" s="1"/>
  <c r="T400" i="1"/>
  <c r="U400" i="1" s="1"/>
  <c r="T399" i="1"/>
  <c r="U399" i="1" s="1"/>
  <c r="T398" i="1"/>
  <c r="U398" i="1" s="1"/>
  <c r="T397" i="1"/>
  <c r="U397" i="1" s="1"/>
  <c r="T396" i="1"/>
  <c r="U396" i="1" s="1"/>
  <c r="T395" i="1"/>
  <c r="U395" i="1" s="1"/>
  <c r="T394" i="1"/>
  <c r="U394" i="1" s="1"/>
  <c r="T393" i="1"/>
  <c r="U393" i="1" s="1"/>
  <c r="T392" i="1"/>
  <c r="U392" i="1" s="1"/>
  <c r="T391" i="1"/>
  <c r="U391" i="1" s="1"/>
  <c r="T390" i="1"/>
  <c r="U390" i="1" s="1"/>
  <c r="T389" i="1"/>
  <c r="U389" i="1" s="1"/>
  <c r="T388" i="1"/>
  <c r="U388" i="1" s="1"/>
  <c r="T387" i="1"/>
  <c r="U387" i="1" s="1"/>
  <c r="T386" i="1"/>
  <c r="U386" i="1" s="1"/>
  <c r="T385" i="1"/>
  <c r="U385" i="1" s="1"/>
  <c r="T384" i="1"/>
  <c r="U384" i="1" s="1"/>
  <c r="T383" i="1"/>
  <c r="U383" i="1" s="1"/>
  <c r="T382" i="1"/>
  <c r="U382" i="1" s="1"/>
  <c r="T381" i="1"/>
  <c r="U381" i="1" s="1"/>
  <c r="T380" i="1"/>
  <c r="U380" i="1" s="1"/>
  <c r="T379" i="1"/>
  <c r="U379" i="1" s="1"/>
  <c r="T378" i="1"/>
  <c r="U378" i="1" s="1"/>
  <c r="T377" i="1"/>
  <c r="U377" i="1" s="1"/>
  <c r="T376" i="1"/>
  <c r="U376" i="1" s="1"/>
  <c r="T375" i="1"/>
  <c r="U375" i="1" s="1"/>
  <c r="T374" i="1"/>
  <c r="U374" i="1" s="1"/>
  <c r="T373" i="1"/>
  <c r="U373" i="1" s="1"/>
  <c r="T372" i="1"/>
  <c r="U372" i="1" s="1"/>
  <c r="T371" i="1"/>
  <c r="U371" i="1" s="1"/>
  <c r="T370" i="1"/>
  <c r="U370" i="1" s="1"/>
  <c r="T369" i="1"/>
  <c r="U369" i="1" s="1"/>
  <c r="T368" i="1"/>
  <c r="U368" i="1" s="1"/>
  <c r="T367" i="1"/>
  <c r="U367" i="1" s="1"/>
  <c r="T366" i="1"/>
  <c r="U366" i="1" s="1"/>
  <c r="T365" i="1"/>
  <c r="U365" i="1" s="1"/>
  <c r="T364" i="1"/>
  <c r="U364" i="1" s="1"/>
  <c r="T363" i="1"/>
  <c r="U363" i="1" s="1"/>
  <c r="T362" i="1"/>
  <c r="U362" i="1" s="1"/>
  <c r="T361" i="1"/>
  <c r="U361" i="1" s="1"/>
  <c r="T360" i="1"/>
  <c r="U360" i="1" s="1"/>
  <c r="T359" i="1"/>
  <c r="U359" i="1" s="1"/>
  <c r="T358" i="1"/>
  <c r="U358" i="1" s="1"/>
  <c r="T357" i="1"/>
  <c r="U357" i="1" s="1"/>
  <c r="T356" i="1"/>
  <c r="U356" i="1" s="1"/>
  <c r="T355" i="1"/>
  <c r="U355" i="1" s="1"/>
  <c r="T354" i="1"/>
  <c r="U354" i="1" s="1"/>
  <c r="T353" i="1"/>
  <c r="U353" i="1" s="1"/>
  <c r="T352" i="1"/>
  <c r="U352" i="1" s="1"/>
  <c r="T351" i="1"/>
  <c r="U351" i="1" s="1"/>
  <c r="T350" i="1"/>
  <c r="U350" i="1" s="1"/>
  <c r="T349" i="1"/>
  <c r="U349" i="1" s="1"/>
  <c r="T348" i="1"/>
  <c r="U348" i="1" s="1"/>
  <c r="T347" i="1"/>
  <c r="U347" i="1" s="1"/>
  <c r="T346" i="1"/>
  <c r="U346" i="1" s="1"/>
  <c r="T345" i="1"/>
  <c r="U345" i="1" s="1"/>
  <c r="T344" i="1"/>
  <c r="U344" i="1" s="1"/>
  <c r="T343" i="1"/>
  <c r="U343" i="1" s="1"/>
  <c r="T342" i="1"/>
  <c r="U342" i="1" s="1"/>
  <c r="T341" i="1"/>
  <c r="U341" i="1" s="1"/>
  <c r="T340" i="1"/>
  <c r="U340" i="1" s="1"/>
  <c r="T339" i="1"/>
  <c r="U339" i="1" s="1"/>
  <c r="T338" i="1"/>
  <c r="U338" i="1" s="1"/>
  <c r="T337" i="1"/>
  <c r="U337" i="1" s="1"/>
  <c r="T336" i="1"/>
  <c r="U336" i="1" s="1"/>
  <c r="T335" i="1"/>
  <c r="U335" i="1" s="1"/>
  <c r="T334" i="1"/>
  <c r="U334" i="1" s="1"/>
  <c r="T333" i="1"/>
  <c r="U333" i="1" s="1"/>
  <c r="T332" i="1"/>
  <c r="U332" i="1" s="1"/>
  <c r="T331" i="1"/>
  <c r="U331" i="1" s="1"/>
  <c r="T330" i="1"/>
  <c r="U330" i="1" s="1"/>
  <c r="T329" i="1"/>
  <c r="U329" i="1" s="1"/>
  <c r="T328" i="1"/>
  <c r="U328" i="1" s="1"/>
  <c r="T327" i="1"/>
  <c r="U327" i="1" s="1"/>
  <c r="T326" i="1"/>
  <c r="U326" i="1" s="1"/>
  <c r="T325" i="1"/>
  <c r="U325" i="1" s="1"/>
  <c r="T324" i="1"/>
  <c r="U324" i="1" s="1"/>
  <c r="T323" i="1"/>
  <c r="U323" i="1" s="1"/>
  <c r="T322" i="1"/>
  <c r="U322" i="1" s="1"/>
  <c r="T321" i="1"/>
  <c r="U321" i="1" s="1"/>
  <c r="T320" i="1"/>
  <c r="U320" i="1" s="1"/>
  <c r="T319" i="1"/>
  <c r="U319" i="1" s="1"/>
  <c r="T318" i="1"/>
  <c r="U318" i="1" s="1"/>
  <c r="T317" i="1"/>
  <c r="U317" i="1" s="1"/>
  <c r="T316" i="1"/>
  <c r="U316" i="1" s="1"/>
  <c r="T315" i="1"/>
  <c r="U315" i="1" s="1"/>
  <c r="T314" i="1"/>
  <c r="U314" i="1" s="1"/>
  <c r="T313" i="1"/>
  <c r="U313" i="1" s="1"/>
  <c r="T312" i="1"/>
  <c r="U312" i="1" s="1"/>
  <c r="T311" i="1"/>
  <c r="U311" i="1" s="1"/>
  <c r="T310" i="1"/>
  <c r="U310" i="1" s="1"/>
  <c r="T309" i="1"/>
  <c r="U309" i="1" s="1"/>
  <c r="T308" i="1"/>
  <c r="U308" i="1" s="1"/>
  <c r="T307" i="1"/>
  <c r="U307" i="1" s="1"/>
  <c r="T306" i="1"/>
  <c r="U306" i="1" s="1"/>
  <c r="T305" i="1"/>
  <c r="U305" i="1" s="1"/>
  <c r="T304" i="1"/>
  <c r="U304" i="1" s="1"/>
  <c r="T303" i="1"/>
  <c r="U303" i="1" s="1"/>
  <c r="T302" i="1"/>
  <c r="U302" i="1" s="1"/>
  <c r="T301" i="1"/>
  <c r="U301" i="1" s="1"/>
  <c r="T300" i="1"/>
  <c r="U300" i="1" s="1"/>
  <c r="T299" i="1"/>
  <c r="U299" i="1" s="1"/>
  <c r="T298" i="1"/>
  <c r="U298" i="1" s="1"/>
  <c r="T297" i="1"/>
  <c r="U297" i="1" s="1"/>
  <c r="T296" i="1"/>
  <c r="U296" i="1" s="1"/>
  <c r="T295" i="1"/>
  <c r="U295" i="1" s="1"/>
  <c r="T294" i="1"/>
  <c r="U294" i="1" s="1"/>
  <c r="T293" i="1"/>
  <c r="U293" i="1" s="1"/>
  <c r="T292" i="1"/>
  <c r="U292" i="1" s="1"/>
  <c r="T291" i="1"/>
  <c r="U291" i="1" s="1"/>
  <c r="T290" i="1"/>
  <c r="U290" i="1" s="1"/>
  <c r="T289" i="1"/>
  <c r="U289" i="1" s="1"/>
  <c r="T288" i="1"/>
  <c r="U288" i="1" s="1"/>
  <c r="T287" i="1"/>
  <c r="U287" i="1" s="1"/>
  <c r="T286" i="1"/>
  <c r="U286" i="1" s="1"/>
  <c r="T285" i="1"/>
  <c r="U285" i="1" s="1"/>
  <c r="T284" i="1"/>
  <c r="U284" i="1" s="1"/>
  <c r="T283" i="1"/>
  <c r="U283" i="1" s="1"/>
  <c r="T282" i="1"/>
  <c r="U282" i="1" s="1"/>
  <c r="T281" i="1"/>
  <c r="U281" i="1" s="1"/>
  <c r="T280" i="1"/>
  <c r="U280" i="1" s="1"/>
  <c r="T279" i="1"/>
  <c r="U279" i="1" s="1"/>
  <c r="T278" i="1"/>
  <c r="U278" i="1" s="1"/>
  <c r="T277" i="1"/>
  <c r="U277" i="1" s="1"/>
  <c r="T276" i="1"/>
  <c r="U276" i="1" s="1"/>
  <c r="T275" i="1"/>
  <c r="U275" i="1" s="1"/>
  <c r="T274" i="1"/>
  <c r="U274" i="1" s="1"/>
  <c r="T273" i="1"/>
  <c r="U273" i="1" s="1"/>
  <c r="T272" i="1"/>
  <c r="U272" i="1" s="1"/>
  <c r="T271" i="1"/>
  <c r="U271" i="1" s="1"/>
  <c r="T270" i="1"/>
  <c r="U270" i="1" s="1"/>
  <c r="T269" i="1"/>
  <c r="U269" i="1" s="1"/>
  <c r="T268" i="1"/>
  <c r="U268" i="1" s="1"/>
  <c r="T267" i="1"/>
  <c r="U267" i="1" s="1"/>
  <c r="T266" i="1"/>
  <c r="U266" i="1" s="1"/>
  <c r="T265" i="1"/>
  <c r="U265" i="1" s="1"/>
  <c r="T264" i="1"/>
  <c r="U264" i="1" s="1"/>
  <c r="T263" i="1"/>
  <c r="U263" i="1" s="1"/>
  <c r="T262" i="1"/>
  <c r="U262" i="1" s="1"/>
  <c r="T261" i="1"/>
  <c r="U261" i="1" s="1"/>
  <c r="T260" i="1"/>
  <c r="U260" i="1" s="1"/>
  <c r="T259" i="1"/>
  <c r="U259" i="1" s="1"/>
  <c r="T258" i="1"/>
  <c r="U258" i="1" s="1"/>
  <c r="T257" i="1"/>
  <c r="U257" i="1" s="1"/>
  <c r="T256" i="1"/>
  <c r="U256" i="1" s="1"/>
  <c r="T255" i="1"/>
  <c r="U255" i="1" s="1"/>
  <c r="T254" i="1"/>
  <c r="U254" i="1" s="1"/>
  <c r="T253" i="1"/>
  <c r="U253" i="1" s="1"/>
  <c r="T252" i="1"/>
  <c r="U252" i="1" s="1"/>
  <c r="T251" i="1"/>
  <c r="U251" i="1" s="1"/>
  <c r="T250" i="1"/>
  <c r="U250" i="1" s="1"/>
  <c r="T249" i="1"/>
  <c r="U249" i="1" s="1"/>
  <c r="T248" i="1"/>
  <c r="U248" i="1" s="1"/>
  <c r="T247" i="1"/>
  <c r="U247" i="1" s="1"/>
  <c r="T246" i="1"/>
  <c r="U246" i="1" s="1"/>
  <c r="T245" i="1"/>
  <c r="U245" i="1" s="1"/>
  <c r="T244" i="1"/>
  <c r="U244" i="1" s="1"/>
  <c r="T243" i="1"/>
  <c r="U243" i="1" s="1"/>
  <c r="T242" i="1"/>
  <c r="U242" i="1" s="1"/>
  <c r="T241" i="1"/>
  <c r="U241" i="1" s="1"/>
  <c r="T240" i="1"/>
  <c r="U240" i="1" s="1"/>
  <c r="T239" i="1"/>
  <c r="U239" i="1" s="1"/>
  <c r="T238" i="1"/>
  <c r="U238" i="1" s="1"/>
  <c r="T237" i="1"/>
  <c r="U237" i="1" s="1"/>
  <c r="T236" i="1"/>
  <c r="U236" i="1" s="1"/>
  <c r="T235" i="1"/>
  <c r="U235" i="1" s="1"/>
  <c r="T234" i="1"/>
  <c r="U234" i="1" s="1"/>
  <c r="T233" i="1"/>
  <c r="U233" i="1" s="1"/>
  <c r="T232" i="1"/>
  <c r="U232" i="1" s="1"/>
  <c r="T231" i="1"/>
  <c r="U231" i="1" s="1"/>
  <c r="T230" i="1"/>
  <c r="U230" i="1" s="1"/>
  <c r="T229" i="1"/>
  <c r="U229" i="1" s="1"/>
  <c r="T228" i="1"/>
  <c r="U228" i="1" s="1"/>
  <c r="T227" i="1"/>
  <c r="U227" i="1" s="1"/>
  <c r="T226" i="1"/>
  <c r="U226" i="1" s="1"/>
  <c r="T225" i="1"/>
  <c r="U225" i="1" s="1"/>
  <c r="T224" i="1"/>
  <c r="U224" i="1" s="1"/>
  <c r="T223" i="1"/>
  <c r="U223" i="1" s="1"/>
  <c r="T222" i="1"/>
  <c r="U222" i="1" s="1"/>
  <c r="T221" i="1"/>
  <c r="U221" i="1" s="1"/>
  <c r="T220" i="1"/>
  <c r="U220" i="1" s="1"/>
  <c r="T219" i="1"/>
  <c r="U219" i="1" s="1"/>
  <c r="T218" i="1"/>
  <c r="U218" i="1" s="1"/>
  <c r="T217" i="1"/>
  <c r="U217" i="1" s="1"/>
  <c r="T216" i="1"/>
  <c r="U216" i="1" s="1"/>
  <c r="T215" i="1"/>
  <c r="U215" i="1" s="1"/>
  <c r="T214" i="1"/>
  <c r="U214" i="1" s="1"/>
  <c r="T213" i="1"/>
  <c r="U213" i="1" s="1"/>
  <c r="T212" i="1"/>
  <c r="U212" i="1" s="1"/>
  <c r="T211" i="1"/>
  <c r="U211" i="1" s="1"/>
  <c r="T210" i="1"/>
  <c r="U210" i="1" s="1"/>
  <c r="T209" i="1"/>
  <c r="U209" i="1" s="1"/>
  <c r="T208" i="1"/>
  <c r="U208" i="1" s="1"/>
  <c r="T207" i="1"/>
  <c r="U207" i="1" s="1"/>
  <c r="T206" i="1"/>
  <c r="U206" i="1" s="1"/>
  <c r="T205" i="1"/>
  <c r="U205" i="1" s="1"/>
  <c r="T204" i="1"/>
  <c r="U204" i="1" s="1"/>
  <c r="T203" i="1"/>
  <c r="U203" i="1" s="1"/>
  <c r="T202" i="1"/>
  <c r="U202" i="1" s="1"/>
  <c r="T201" i="1"/>
  <c r="U201" i="1" s="1"/>
  <c r="T200" i="1"/>
  <c r="U200" i="1" s="1"/>
  <c r="T199" i="1"/>
  <c r="U199" i="1" s="1"/>
  <c r="T198" i="1"/>
  <c r="U198" i="1" s="1"/>
  <c r="T197" i="1"/>
  <c r="U197" i="1" s="1"/>
  <c r="T196" i="1"/>
  <c r="U196" i="1" s="1"/>
  <c r="T195" i="1"/>
  <c r="U195" i="1" s="1"/>
  <c r="T194" i="1"/>
  <c r="U194" i="1" s="1"/>
  <c r="T193" i="1"/>
  <c r="U193" i="1" s="1"/>
  <c r="T192" i="1"/>
  <c r="U192" i="1" s="1"/>
  <c r="T191" i="1"/>
  <c r="U191" i="1" s="1"/>
  <c r="T190" i="1"/>
  <c r="U190" i="1" s="1"/>
  <c r="T189" i="1"/>
  <c r="U189" i="1" s="1"/>
  <c r="T188" i="1"/>
  <c r="U188" i="1" s="1"/>
  <c r="T187" i="1"/>
  <c r="U187" i="1" s="1"/>
  <c r="T186" i="1"/>
  <c r="U186" i="1" s="1"/>
  <c r="T185" i="1"/>
  <c r="U185" i="1" s="1"/>
  <c r="T184" i="1"/>
  <c r="U184" i="1" s="1"/>
  <c r="T183" i="1"/>
  <c r="U183" i="1" s="1"/>
  <c r="T182" i="1"/>
  <c r="U182" i="1" s="1"/>
  <c r="T181" i="1"/>
  <c r="U181" i="1" s="1"/>
  <c r="T180" i="1"/>
  <c r="U180" i="1" s="1"/>
  <c r="T179" i="1"/>
  <c r="U179" i="1" s="1"/>
  <c r="T178" i="1"/>
  <c r="U178" i="1" s="1"/>
  <c r="T177" i="1"/>
  <c r="U177" i="1" s="1"/>
  <c r="T176" i="1"/>
  <c r="U176" i="1" s="1"/>
  <c r="T175" i="1"/>
  <c r="U175" i="1" s="1"/>
  <c r="T174" i="1"/>
  <c r="U174" i="1" s="1"/>
  <c r="T173" i="1"/>
  <c r="U173" i="1" s="1"/>
  <c r="T172" i="1"/>
  <c r="U172" i="1" s="1"/>
  <c r="T171" i="1"/>
  <c r="U171" i="1" s="1"/>
  <c r="T170" i="1"/>
  <c r="U170" i="1" s="1"/>
  <c r="T169" i="1"/>
  <c r="U169" i="1" s="1"/>
  <c r="T168" i="1"/>
  <c r="U168" i="1" s="1"/>
  <c r="T167" i="1"/>
  <c r="U167" i="1" s="1"/>
  <c r="T166" i="1"/>
  <c r="U166" i="1" s="1"/>
  <c r="T165" i="1"/>
  <c r="U165" i="1" s="1"/>
  <c r="T164" i="1"/>
  <c r="U164" i="1" s="1"/>
  <c r="T163" i="1"/>
  <c r="U163" i="1" s="1"/>
  <c r="T162" i="1"/>
  <c r="U162" i="1" s="1"/>
  <c r="T161" i="1"/>
  <c r="U161" i="1" s="1"/>
  <c r="T160" i="1"/>
  <c r="U160" i="1" s="1"/>
  <c r="T159" i="1"/>
  <c r="U159" i="1" s="1"/>
  <c r="T158" i="1"/>
  <c r="U158" i="1" s="1"/>
  <c r="T157" i="1"/>
  <c r="U157" i="1" s="1"/>
  <c r="T156" i="1"/>
  <c r="U156" i="1" s="1"/>
  <c r="T155" i="1"/>
  <c r="U155" i="1" s="1"/>
  <c r="T154" i="1"/>
  <c r="U154" i="1" s="1"/>
  <c r="T153" i="1"/>
  <c r="U153" i="1" s="1"/>
  <c r="T152" i="1"/>
  <c r="U152" i="1" s="1"/>
  <c r="T151" i="1"/>
  <c r="U151" i="1" s="1"/>
  <c r="T150" i="1"/>
  <c r="U150" i="1" s="1"/>
  <c r="T149" i="1"/>
  <c r="U149" i="1" s="1"/>
  <c r="T148" i="1"/>
  <c r="U148" i="1" s="1"/>
  <c r="T147" i="1"/>
  <c r="U147" i="1" s="1"/>
  <c r="T146" i="1"/>
  <c r="U146" i="1" s="1"/>
  <c r="T145" i="1"/>
  <c r="U145" i="1" s="1"/>
  <c r="T144" i="1"/>
  <c r="U144" i="1" s="1"/>
  <c r="T143" i="1"/>
  <c r="U143" i="1" s="1"/>
  <c r="T142" i="1"/>
  <c r="U142" i="1" s="1"/>
  <c r="T141" i="1"/>
  <c r="U141" i="1" s="1"/>
  <c r="T140" i="1"/>
  <c r="U140" i="1" s="1"/>
  <c r="T139" i="1"/>
  <c r="U139" i="1" s="1"/>
  <c r="T138" i="1"/>
  <c r="U138" i="1" s="1"/>
  <c r="T137" i="1"/>
  <c r="U137" i="1" s="1"/>
  <c r="T136" i="1"/>
  <c r="U136" i="1" s="1"/>
  <c r="T135" i="1"/>
  <c r="U135" i="1" s="1"/>
  <c r="T134" i="1"/>
  <c r="U134" i="1" s="1"/>
  <c r="T133" i="1"/>
  <c r="U133" i="1" s="1"/>
  <c r="T132" i="1"/>
  <c r="U132" i="1" s="1"/>
  <c r="T131" i="1"/>
  <c r="U131" i="1" s="1"/>
  <c r="T130" i="1"/>
  <c r="U130" i="1" s="1"/>
  <c r="T129" i="1"/>
  <c r="U129" i="1" s="1"/>
  <c r="T128" i="1"/>
  <c r="U128" i="1" s="1"/>
  <c r="T127" i="1"/>
  <c r="U127" i="1" s="1"/>
  <c r="T126" i="1"/>
  <c r="U126" i="1" s="1"/>
  <c r="T125" i="1"/>
  <c r="U125" i="1" s="1"/>
  <c r="T124" i="1"/>
  <c r="U124" i="1" s="1"/>
  <c r="T123" i="1"/>
  <c r="U123" i="1" s="1"/>
  <c r="T122" i="1"/>
  <c r="U122" i="1" s="1"/>
  <c r="T121" i="1"/>
  <c r="U121" i="1" s="1"/>
  <c r="T120" i="1"/>
  <c r="U120" i="1" s="1"/>
  <c r="T119" i="1"/>
  <c r="U119" i="1" s="1"/>
  <c r="T118" i="1"/>
  <c r="U118" i="1" s="1"/>
  <c r="T117" i="1"/>
  <c r="U117" i="1" s="1"/>
  <c r="T116" i="1"/>
  <c r="U116" i="1" s="1"/>
  <c r="T115" i="1"/>
  <c r="U115" i="1" s="1"/>
  <c r="T114" i="1"/>
  <c r="U114" i="1" s="1"/>
  <c r="T113" i="1"/>
  <c r="U113" i="1" s="1"/>
  <c r="T112" i="1"/>
  <c r="U112" i="1" s="1"/>
  <c r="T111" i="1"/>
  <c r="U111" i="1" s="1"/>
  <c r="T110" i="1"/>
  <c r="U110" i="1" s="1"/>
  <c r="T109" i="1"/>
  <c r="U109" i="1" s="1"/>
  <c r="T108" i="1"/>
  <c r="U108" i="1" s="1"/>
  <c r="T107" i="1"/>
  <c r="U107" i="1" s="1"/>
  <c r="T106" i="1"/>
  <c r="U106" i="1" s="1"/>
  <c r="T105" i="1"/>
  <c r="U105" i="1" s="1"/>
  <c r="T104" i="1"/>
  <c r="U104" i="1" s="1"/>
  <c r="T103" i="1"/>
  <c r="U103" i="1" s="1"/>
  <c r="T102" i="1"/>
  <c r="U102" i="1" s="1"/>
  <c r="T101" i="1"/>
  <c r="U101" i="1" s="1"/>
  <c r="T100" i="1"/>
  <c r="U100" i="1" s="1"/>
  <c r="T99" i="1"/>
  <c r="U99" i="1" s="1"/>
  <c r="T98" i="1"/>
  <c r="U98" i="1" s="1"/>
  <c r="T97" i="1"/>
  <c r="U97" i="1" s="1"/>
  <c r="T96" i="1"/>
  <c r="U96" i="1" s="1"/>
  <c r="T95" i="1"/>
  <c r="U95" i="1" s="1"/>
  <c r="T94" i="1"/>
  <c r="U94" i="1" s="1"/>
  <c r="T93" i="1"/>
  <c r="U93" i="1" s="1"/>
  <c r="T92" i="1"/>
  <c r="U92" i="1" s="1"/>
  <c r="T91" i="1"/>
  <c r="U91" i="1" s="1"/>
  <c r="T90" i="1"/>
  <c r="U90" i="1" s="1"/>
  <c r="T89" i="1"/>
  <c r="U89" i="1" s="1"/>
  <c r="T88" i="1"/>
  <c r="U88" i="1" s="1"/>
  <c r="T87" i="1"/>
  <c r="U87" i="1" s="1"/>
  <c r="T86" i="1"/>
  <c r="U86" i="1" s="1"/>
  <c r="T85" i="1"/>
  <c r="U85" i="1" s="1"/>
  <c r="T84" i="1"/>
  <c r="U84" i="1" s="1"/>
  <c r="T83" i="1"/>
  <c r="U83" i="1" s="1"/>
  <c r="T82" i="1"/>
  <c r="U82" i="1" s="1"/>
  <c r="T81" i="1"/>
  <c r="U81" i="1" s="1"/>
  <c r="T80" i="1"/>
  <c r="U80" i="1" s="1"/>
  <c r="T79" i="1"/>
  <c r="U79" i="1" s="1"/>
  <c r="T78" i="1"/>
  <c r="U78" i="1" s="1"/>
  <c r="T77" i="1"/>
  <c r="U77" i="1" s="1"/>
  <c r="T76" i="1"/>
  <c r="U76" i="1" s="1"/>
  <c r="T75" i="1"/>
  <c r="U75" i="1" s="1"/>
  <c r="T74" i="1"/>
  <c r="U74" i="1" s="1"/>
  <c r="T73" i="1"/>
  <c r="U73" i="1" s="1"/>
  <c r="T72" i="1"/>
  <c r="U72" i="1" s="1"/>
  <c r="T71" i="1"/>
  <c r="U71" i="1" s="1"/>
  <c r="T70" i="1"/>
  <c r="U70" i="1" s="1"/>
  <c r="T69" i="1"/>
  <c r="U69" i="1" s="1"/>
  <c r="T68" i="1"/>
  <c r="U68" i="1" s="1"/>
  <c r="T67" i="1"/>
  <c r="U67" i="1" s="1"/>
  <c r="T66" i="1"/>
  <c r="U66" i="1" s="1"/>
  <c r="T65" i="1"/>
  <c r="U65" i="1" s="1"/>
  <c r="T64" i="1"/>
  <c r="U64" i="1" s="1"/>
  <c r="T63" i="1"/>
  <c r="U63" i="1" s="1"/>
  <c r="T62" i="1"/>
  <c r="U62" i="1" s="1"/>
  <c r="T61" i="1"/>
  <c r="U61" i="1" s="1"/>
  <c r="T60" i="1"/>
  <c r="U60" i="1" s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U18" i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T10" i="1"/>
  <c r="U10" i="1" s="1"/>
  <c r="T9" i="1"/>
  <c r="U9" i="1" s="1"/>
  <c r="T8" i="1"/>
  <c r="U8" i="1" s="1"/>
  <c r="W19" i="4"/>
  <c r="W19" i="4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7" authorId="0" shapeId="0" xr:uid="{17813D2E-03E7-4BBC-8B36-868030CFF3A9}">
      <text>
        <r>
          <rPr>
            <b/>
            <sz val="9"/>
            <color indexed="81"/>
            <rFont val="Tahoma"/>
            <family val="2"/>
          </rPr>
          <t>EBEIS/LIS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7" authorId="0" shapeId="0" xr:uid="{083BE081-DB34-4C8D-8A72-122438E1AA35}">
      <text>
        <r>
          <rPr>
            <b/>
            <sz val="9"/>
            <color indexed="81"/>
            <rFont val="Tahoma"/>
            <family val="2"/>
          </rPr>
          <t>EBEIS/LIS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1" authorId="0" shapeId="0" xr:uid="{73A6A5E0-0C93-4A16-998B-69644F55F4C0}">
      <text>
        <r>
          <rPr>
            <b/>
            <sz val="9"/>
            <color indexed="81"/>
            <rFont val="Tahoma"/>
            <family val="2"/>
          </rPr>
          <t>4Ps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 shapeId="0" xr:uid="{3B26835C-D4F8-4988-A6E2-66C9207BFD12}">
      <text>
        <r>
          <rPr>
            <b/>
            <sz val="9"/>
            <color indexed="81"/>
            <rFont val="Tahoma"/>
            <family val="2"/>
          </rPr>
          <t>ICT/ELLN</t>
        </r>
      </text>
    </comment>
    <comment ref="B13" authorId="0" shapeId="0" xr:uid="{DC9D14F9-B481-47F5-8C73-EFB668BF3B22}">
      <text>
        <r>
          <rPr>
            <b/>
            <sz val="9"/>
            <color indexed="81"/>
            <rFont val="Tahoma"/>
            <family val="2"/>
          </rPr>
          <t>M&amp;E/SMEA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59AE0525-8B9E-49BC-BBA7-97BBE457BD9B}">
      <text>
        <r>
          <rPr>
            <b/>
            <sz val="9"/>
            <color indexed="81"/>
            <rFont val="Tahoma"/>
            <family val="2"/>
          </rPr>
          <t>ADOPT-SCH.PROG.</t>
        </r>
      </text>
    </comment>
    <comment ref="B15" authorId="0" shapeId="0" xr:uid="{FE8E1833-1075-413F-A4D7-109F86A2EAFD}">
      <text>
        <r>
          <rPr>
            <b/>
            <sz val="9"/>
            <color indexed="81"/>
            <rFont val="Tahoma"/>
            <family val="2"/>
          </rPr>
          <t>DORP</t>
        </r>
      </text>
    </comment>
    <comment ref="B16" authorId="0" shapeId="0" xr:uid="{1834B061-3799-488C-8B6F-4EEC950F415B}">
      <text>
        <r>
          <rPr>
            <sz val="9"/>
            <color indexed="81"/>
            <rFont val="Tahoma"/>
            <family val="2"/>
          </rPr>
          <t xml:space="preserve">FILIPINO
</t>
        </r>
      </text>
    </comment>
    <comment ref="B17" authorId="0" shapeId="0" xr:uid="{AF4A9E04-ED67-4FC1-B4DD-72622BC94B27}">
      <text>
        <r>
          <rPr>
            <b/>
            <sz val="9"/>
            <color indexed="81"/>
            <rFont val="Tahoma"/>
            <family val="2"/>
          </rPr>
          <t>OK sa DepEd</t>
        </r>
      </text>
    </comment>
    <comment ref="B19" authorId="0" shapeId="0" xr:uid="{C8CE44CE-8B2F-4D54-BEDB-58FA616A05EC}">
      <text>
        <r>
          <rPr>
            <b/>
            <sz val="9"/>
            <color indexed="81"/>
            <rFont val="Tahoma"/>
            <family val="2"/>
          </rPr>
          <t>Reading
Primary &amp; Intermediate</t>
        </r>
      </text>
    </comment>
    <comment ref="B23" authorId="0" shapeId="0" xr:uid="{38A5690F-9CE4-4911-8567-E1E6DBC45745}">
      <text>
        <r>
          <rPr>
            <b/>
            <sz val="9"/>
            <color indexed="81"/>
            <rFont val="Tahoma"/>
            <family val="2"/>
          </rPr>
          <t>E-SIP/PPA's</t>
        </r>
      </text>
    </comment>
    <comment ref="B24" authorId="0" shapeId="0" xr:uid="{7DCEBB85-AD0B-4D99-AFA0-CF6BEB884DD9}">
      <text>
        <r>
          <rPr>
            <b/>
            <sz val="9"/>
            <color indexed="81"/>
            <rFont val="Tahoma"/>
            <family val="2"/>
          </rPr>
          <t>MATH/SPA</t>
        </r>
      </text>
    </comment>
    <comment ref="B25" authorId="0" shapeId="0" xr:uid="{618A1D23-1844-41F0-A622-20977F026822}">
      <text>
        <r>
          <rPr>
            <b/>
            <sz val="9"/>
            <color indexed="81"/>
            <rFont val="Tahoma"/>
            <family val="2"/>
          </rPr>
          <t>ELLN/SPA</t>
        </r>
      </text>
    </comment>
    <comment ref="B27" authorId="0" shapeId="0" xr:uid="{C80A128A-720C-4D8B-A4D1-E57BC0772F48}">
      <text>
        <r>
          <rPr>
            <b/>
            <sz val="9"/>
            <color indexed="81"/>
            <rFont val="Tahoma"/>
            <family val="2"/>
          </rPr>
          <t>Asst. Librarian</t>
        </r>
      </text>
    </comment>
    <comment ref="B29" authorId="0" shapeId="0" xr:uid="{AC55E402-2F67-4463-9885-64B9ACEA0058}">
      <text>
        <r>
          <rPr>
            <b/>
            <sz val="9"/>
            <color indexed="81"/>
            <rFont val="Tahoma"/>
            <family val="2"/>
          </rPr>
          <t>MTB</t>
        </r>
      </text>
    </comment>
    <comment ref="B31" authorId="0" shapeId="0" xr:uid="{9BB79E9A-03BA-454E-8C27-F1E2ADA6E3F2}">
      <text>
        <r>
          <rPr>
            <b/>
            <sz val="9"/>
            <color indexed="81"/>
            <rFont val="Tahoma"/>
            <family val="2"/>
          </rPr>
          <t>NDEP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" authorId="0" shapeId="0" xr:uid="{53F424A1-E5AC-42FE-8C4A-B65AB7D84371}">
      <text>
        <r>
          <rPr>
            <b/>
            <sz val="9"/>
            <color indexed="81"/>
            <rFont val="Tahoma"/>
            <family val="2"/>
          </rPr>
          <t>Asst. Librarian</t>
        </r>
      </text>
    </comment>
    <comment ref="B33" authorId="0" shapeId="0" xr:uid="{8E80EAA7-BFA9-429F-B848-81EE9F086686}">
      <text>
        <r>
          <rPr>
            <b/>
            <sz val="9"/>
            <color indexed="81"/>
            <rFont val="Tahoma"/>
            <family val="2"/>
          </rPr>
          <t>School Nutrition Coor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7" authorId="0" shapeId="0" xr:uid="{39B589EE-5806-4534-9198-B8846C33656B}">
      <text>
        <r>
          <rPr>
            <b/>
            <sz val="9"/>
            <color indexed="81"/>
            <rFont val="Tahoma"/>
            <family val="2"/>
          </rPr>
          <t>EBEIS/LIS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1" authorId="0" shapeId="0" xr:uid="{86BAB619-4017-48A3-8104-F487D878E4BA}">
      <text>
        <r>
          <rPr>
            <b/>
            <sz val="9"/>
            <color indexed="81"/>
            <rFont val="Tahoma"/>
            <family val="2"/>
          </rPr>
          <t>4Ps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0" shapeId="0" xr:uid="{4B7EB9B4-8C94-4F31-B17F-567644C99DD5}">
      <text>
        <r>
          <rPr>
            <b/>
            <sz val="9"/>
            <color indexed="81"/>
            <rFont val="Tahoma"/>
            <family val="2"/>
          </rPr>
          <t>ICT/ELLN</t>
        </r>
      </text>
    </comment>
    <comment ref="B13" authorId="0" shapeId="0" xr:uid="{DB8668F1-735F-4F70-AFF1-055116444042}">
      <text>
        <r>
          <rPr>
            <b/>
            <sz val="9"/>
            <color indexed="81"/>
            <rFont val="Tahoma"/>
            <family val="2"/>
          </rPr>
          <t>M&amp;E/SMEA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66D5E263-F85F-4A25-BA76-B1AE58ED1FDD}">
      <text>
        <r>
          <rPr>
            <b/>
            <sz val="9"/>
            <color indexed="81"/>
            <rFont val="Tahoma"/>
            <family val="2"/>
          </rPr>
          <t>ADOPT-SCH.PROG.</t>
        </r>
      </text>
    </comment>
    <comment ref="B15" authorId="0" shapeId="0" xr:uid="{E6A402A7-C6C6-4207-AB0D-41B3C15B9E79}">
      <text>
        <r>
          <rPr>
            <b/>
            <sz val="9"/>
            <color indexed="81"/>
            <rFont val="Tahoma"/>
            <family val="2"/>
          </rPr>
          <t>DORP</t>
        </r>
      </text>
    </comment>
    <comment ref="B16" authorId="0" shapeId="0" xr:uid="{52469DD0-775B-4232-8CDF-9A44B4C0389F}">
      <text>
        <r>
          <rPr>
            <sz val="9"/>
            <color indexed="81"/>
            <rFont val="Tahoma"/>
            <family val="2"/>
          </rPr>
          <t xml:space="preserve">FILIPINO
</t>
        </r>
      </text>
    </comment>
    <comment ref="B18" authorId="0" shapeId="0" xr:uid="{663DB05F-9530-4F6D-B90A-29789957729C}">
      <text>
        <r>
          <rPr>
            <b/>
            <sz val="9"/>
            <color indexed="81"/>
            <rFont val="Tahoma"/>
            <family val="2"/>
          </rPr>
          <t>Reading
Primary &amp; Intermediate</t>
        </r>
      </text>
    </comment>
    <comment ref="B22" authorId="0" shapeId="0" xr:uid="{735780BA-DF71-4FB0-95E3-3EDF669E2454}">
      <text>
        <r>
          <rPr>
            <b/>
            <sz val="9"/>
            <color indexed="81"/>
            <rFont val="Tahoma"/>
            <family val="2"/>
          </rPr>
          <t>E-SIP/PPA's</t>
        </r>
      </text>
    </comment>
    <comment ref="B23" authorId="0" shapeId="0" xr:uid="{21FC00C7-36B4-435C-99EB-1BEFA02F3E70}">
      <text>
        <r>
          <rPr>
            <b/>
            <sz val="9"/>
            <color indexed="81"/>
            <rFont val="Tahoma"/>
            <family val="2"/>
          </rPr>
          <t>OK sa DepEd</t>
        </r>
      </text>
    </comment>
    <comment ref="B24" authorId="0" shapeId="0" xr:uid="{338385B8-BD6D-449A-8EF8-BD1D6D2906B2}">
      <text>
        <r>
          <rPr>
            <b/>
            <sz val="9"/>
            <color indexed="81"/>
            <rFont val="Tahoma"/>
            <family val="2"/>
          </rPr>
          <t>MATH/SPA</t>
        </r>
      </text>
    </comment>
    <comment ref="B25" authorId="0" shapeId="0" xr:uid="{CDDF7BF6-A89E-4FBA-93DA-7A0C4D61B0D2}">
      <text>
        <r>
          <rPr>
            <b/>
            <sz val="9"/>
            <color indexed="81"/>
            <rFont val="Tahoma"/>
            <family val="2"/>
          </rPr>
          <t>ELLN/SPA</t>
        </r>
      </text>
    </comment>
    <comment ref="B26" authorId="0" shapeId="0" xr:uid="{C86F84E6-0BC6-4334-BC58-4C38FFD4B93C}">
      <text>
        <r>
          <rPr>
            <b/>
            <sz val="9"/>
            <color indexed="81"/>
            <rFont val="Tahoma"/>
            <family val="2"/>
          </rPr>
          <t>WINs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" authorId="0" shapeId="0" xr:uid="{851AC596-E1B2-470F-98A8-B22356C2C167}">
      <text>
        <r>
          <rPr>
            <b/>
            <sz val="9"/>
            <color indexed="81"/>
            <rFont val="Tahoma"/>
            <family val="2"/>
          </rPr>
          <t>Asst. Librarian</t>
        </r>
      </text>
    </comment>
    <comment ref="B30" authorId="0" shapeId="0" xr:uid="{C1E7302D-C00B-451E-94BB-7CCA857BDD50}">
      <text>
        <r>
          <rPr>
            <b/>
            <sz val="9"/>
            <color indexed="81"/>
            <rFont val="Tahoma"/>
            <family val="2"/>
          </rPr>
          <t>NDEP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" authorId="0" shapeId="0" xr:uid="{804DAED2-0EC9-4A6F-BD1D-A5134BF9998A}">
      <text>
        <r>
          <rPr>
            <b/>
            <sz val="9"/>
            <color indexed="81"/>
            <rFont val="Tahoma"/>
            <family val="2"/>
          </rPr>
          <t>Asst. Librarian</t>
        </r>
      </text>
    </comment>
    <comment ref="B33" authorId="0" shapeId="0" xr:uid="{997CE5AC-6152-4726-87ED-E583E39896CD}">
      <text>
        <r>
          <rPr>
            <b/>
            <sz val="9"/>
            <color indexed="81"/>
            <rFont val="Tahoma"/>
            <family val="2"/>
          </rPr>
          <t>MTB</t>
        </r>
      </text>
    </comment>
    <comment ref="B34" authorId="0" shapeId="0" xr:uid="{F86D999F-FE68-40A7-A748-5A58A17030BD}">
      <text>
        <r>
          <rPr>
            <b/>
            <sz val="9"/>
            <color indexed="81"/>
            <rFont val="Tahoma"/>
            <family val="2"/>
          </rPr>
          <t>School Nutrition Coor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" authorId="0" shapeId="0" xr:uid="{93C2348F-DE11-43FA-BF25-01EA975F46A9}">
      <text>
        <r>
          <rPr>
            <b/>
            <sz val="9"/>
            <color indexed="81"/>
            <rFont val="Tahoma"/>
            <family val="2"/>
          </rPr>
          <t>GSP</t>
        </r>
      </text>
    </comment>
    <comment ref="B39" authorId="0" shapeId="0" xr:uid="{B115F819-EE92-412B-843A-2397E479B7A8}">
      <text>
        <r>
          <rPr>
            <b/>
            <sz val="9"/>
            <color indexed="81"/>
            <rFont val="Tahoma"/>
            <family val="2"/>
          </rPr>
          <t xml:space="preserve">English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" authorId="0" shapeId="0" xr:uid="{EB1E195D-C0EC-4A6C-BAC2-E35B19300F5D}">
      <text>
        <r>
          <rPr>
            <b/>
            <sz val="9"/>
            <color indexed="81"/>
            <rFont val="Tahoma"/>
            <family val="2"/>
          </rPr>
          <t xml:space="preserve">Science
</t>
        </r>
      </text>
    </comment>
    <comment ref="B41" authorId="0" shapeId="0" xr:uid="{3E589032-D2C2-4045-96FF-41AB020403FC}">
      <text>
        <r>
          <rPr>
            <b/>
            <sz val="9"/>
            <color indexed="81"/>
            <rFont val="Tahoma"/>
            <family val="2"/>
          </rPr>
          <t>EPP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3" authorId="0" shapeId="0" xr:uid="{0E9DE6B1-13C7-43EE-82B7-E92146E78CDE}">
      <text>
        <r>
          <rPr>
            <b/>
            <sz val="9"/>
            <color indexed="81"/>
            <rFont val="Tahoma"/>
            <family val="2"/>
          </rPr>
          <t>ESP</t>
        </r>
      </text>
    </comment>
    <comment ref="B44" authorId="0" shapeId="0" xr:uid="{73EB136B-F812-48C2-A8EC-D951507DCAC7}">
      <text>
        <r>
          <rPr>
            <b/>
            <sz val="9"/>
            <color indexed="81"/>
            <rFont val="Tahoma"/>
            <family val="2"/>
          </rPr>
          <t>EBEIS/LIS</t>
        </r>
      </text>
    </comment>
    <comment ref="B45" authorId="0" shapeId="0" xr:uid="{F01291AD-C747-436F-B4A7-891451B06D7C}">
      <text>
        <r>
          <rPr>
            <b/>
            <sz val="9"/>
            <color indexed="81"/>
            <rFont val="Tahoma"/>
            <family val="2"/>
          </rPr>
          <t>BSP Coor</t>
        </r>
      </text>
    </comment>
    <comment ref="B46" authorId="0" shapeId="0" xr:uid="{95179458-8145-4E95-8660-F4D13DCA9D92}">
      <text>
        <r>
          <rPr>
            <sz val="9"/>
            <color indexed="81"/>
            <rFont val="Tahoma"/>
            <family val="2"/>
          </rPr>
          <t xml:space="preserve">SPG/SPA
</t>
        </r>
      </text>
    </comment>
    <comment ref="B47" authorId="0" shapeId="0" xr:uid="{E9B382AD-6960-44BE-BD55-1CB3FE894C65}">
      <text>
        <r>
          <rPr>
            <sz val="9"/>
            <color indexed="81"/>
            <rFont val="Tahoma"/>
            <family val="2"/>
          </rPr>
          <t xml:space="preserve">Research
</t>
        </r>
      </text>
    </comment>
    <comment ref="B49" authorId="0" shapeId="0" xr:uid="{5CB7EAD2-3FAD-43B6-8F50-266B9A588725}">
      <text>
        <r>
          <rPr>
            <b/>
            <sz val="9"/>
            <color indexed="81"/>
            <rFont val="Tahoma"/>
            <family val="2"/>
          </rPr>
          <t>Canteen Manager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0" shapeId="0" xr:uid="{F3703EE8-AC28-451D-B6CF-65E05E6ED311}">
      <text>
        <r>
          <rPr>
            <sz val="9"/>
            <color indexed="81"/>
            <rFont val="Tahoma"/>
            <family val="2"/>
          </rPr>
          <t xml:space="preserve">SBFP
</t>
        </r>
      </text>
    </comment>
    <comment ref="B52" authorId="0" shapeId="0" xr:uid="{110097E8-2513-4614-8875-85E36F65F118}">
      <text>
        <r>
          <rPr>
            <b/>
            <sz val="9"/>
            <color indexed="81"/>
            <rFont val="Tahoma"/>
            <family val="2"/>
          </rPr>
          <t>Sch. Guidance Coor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" authorId="0" shapeId="0" xr:uid="{67BA7721-9676-4A19-AED4-253197FBE035}">
      <text>
        <r>
          <rPr>
            <sz val="9"/>
            <color indexed="81"/>
            <rFont val="Tahoma"/>
            <family val="2"/>
          </rPr>
          <t xml:space="preserve">MAPEH Coor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7" authorId="0" shapeId="0" xr:uid="{1688D5B3-4124-49B5-8A2F-39B1D5B1D7ED}">
      <text>
        <r>
          <rPr>
            <b/>
            <sz val="9"/>
            <color indexed="81"/>
            <rFont val="Tahoma"/>
            <family val="2"/>
          </rPr>
          <t>EBEIS/LIS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3" authorId="0" shapeId="0" xr:uid="{CC6E4D19-381C-4574-BA81-818F4E64FF96}">
      <text>
        <r>
          <rPr>
            <b/>
            <sz val="9"/>
            <color indexed="81"/>
            <rFont val="Tahoma"/>
            <family val="2"/>
          </rPr>
          <t>4Ps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33FB479A-60EC-4420-8CE5-48725457E3A2}">
      <text>
        <r>
          <rPr>
            <b/>
            <sz val="9"/>
            <color indexed="81"/>
            <rFont val="Tahoma"/>
            <family val="2"/>
          </rPr>
          <t>ICT/ELLN</t>
        </r>
      </text>
    </comment>
    <comment ref="B15" authorId="0" shapeId="0" xr:uid="{E3DA01CD-42A0-4FAE-B468-4B9DCF98CD14}">
      <text>
        <r>
          <rPr>
            <b/>
            <sz val="9"/>
            <color indexed="81"/>
            <rFont val="Tahoma"/>
            <family val="2"/>
          </rPr>
          <t>M&amp;E/SMEA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1CCCAF73-3E45-4357-A402-57ACA5D269A2}">
      <text>
        <r>
          <rPr>
            <b/>
            <sz val="9"/>
            <color indexed="81"/>
            <rFont val="Tahoma"/>
            <family val="2"/>
          </rPr>
          <t>ADOPT-SCH.PROG.</t>
        </r>
      </text>
    </comment>
    <comment ref="B17" authorId="0" shapeId="0" xr:uid="{76FC660A-037A-4423-A7A5-2C2A833BE18E}">
      <text>
        <r>
          <rPr>
            <b/>
            <sz val="9"/>
            <color indexed="81"/>
            <rFont val="Tahoma"/>
            <family val="2"/>
          </rPr>
          <t>DORP</t>
        </r>
      </text>
    </comment>
    <comment ref="B18" authorId="0" shapeId="0" xr:uid="{C296F7E5-B791-4898-B2B2-844B93E4EE2C}">
      <text>
        <r>
          <rPr>
            <sz val="9"/>
            <color indexed="81"/>
            <rFont val="Tahoma"/>
            <family val="2"/>
          </rPr>
          <t xml:space="preserve">FILIPINO
</t>
        </r>
      </text>
    </comment>
    <comment ref="B20" authorId="0" shapeId="0" xr:uid="{03E1B20E-FC9A-4D4A-8253-CE9E2B7EFEEF}">
      <text>
        <r>
          <rPr>
            <b/>
            <sz val="9"/>
            <color indexed="81"/>
            <rFont val="Tahoma"/>
            <family val="2"/>
          </rPr>
          <t>Reading
Primary &amp; Intermediate</t>
        </r>
      </text>
    </comment>
    <comment ref="B24" authorId="0" shapeId="0" xr:uid="{DE6EA948-6960-4437-A005-A70A3AE28C0C}">
      <text>
        <r>
          <rPr>
            <b/>
            <sz val="9"/>
            <color indexed="81"/>
            <rFont val="Tahoma"/>
            <family val="2"/>
          </rPr>
          <t>E-SIP/PPA's</t>
        </r>
      </text>
    </comment>
    <comment ref="B25" authorId="0" shapeId="0" xr:uid="{E7F6E7CD-E2D7-4370-A9A1-6783FD1C62DF}">
      <text>
        <r>
          <rPr>
            <b/>
            <sz val="9"/>
            <color indexed="81"/>
            <rFont val="Tahoma"/>
            <family val="2"/>
          </rPr>
          <t>MATH/SPA</t>
        </r>
      </text>
    </comment>
    <comment ref="B26" authorId="0" shapeId="0" xr:uid="{F1C43571-9E09-4FBB-A79B-1D64F63DF4FA}">
      <text>
        <r>
          <rPr>
            <b/>
            <sz val="9"/>
            <color indexed="81"/>
            <rFont val="Tahoma"/>
            <family val="2"/>
          </rPr>
          <t>OK sa DepEd</t>
        </r>
      </text>
    </comment>
    <comment ref="B27" authorId="0" shapeId="0" xr:uid="{727B530C-95A7-4758-8CC1-16A9EA9FE2BD}">
      <text>
        <r>
          <rPr>
            <b/>
            <sz val="9"/>
            <color indexed="81"/>
            <rFont val="Tahoma"/>
            <family val="2"/>
          </rPr>
          <t>MATH/SPA</t>
        </r>
      </text>
    </comment>
    <comment ref="B28" authorId="0" shapeId="0" xr:uid="{ABFAD352-D3B7-4751-AD2B-68DFC3967F44}">
      <text>
        <r>
          <rPr>
            <b/>
            <sz val="9"/>
            <color indexed="81"/>
            <rFont val="Tahoma"/>
            <family val="2"/>
          </rPr>
          <t>ELLN/SPA</t>
        </r>
      </text>
    </comment>
    <comment ref="B29" authorId="0" shapeId="0" xr:uid="{856A7F9F-10B3-474D-BC43-7105002EA039}">
      <text>
        <r>
          <rPr>
            <b/>
            <sz val="9"/>
            <color indexed="81"/>
            <rFont val="Tahoma"/>
            <family val="2"/>
          </rPr>
          <t>WINs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" authorId="0" shapeId="0" xr:uid="{437EEE12-E677-4BAE-9573-A34F85CFF935}">
      <text>
        <r>
          <rPr>
            <b/>
            <sz val="9"/>
            <color indexed="81"/>
            <rFont val="Tahoma"/>
            <family val="2"/>
          </rPr>
          <t>Asst. Librarian</t>
        </r>
      </text>
    </comment>
    <comment ref="B34" authorId="0" shapeId="0" xr:uid="{ABE6B2E2-49C8-4417-AB82-36E202F8D174}">
      <text>
        <r>
          <rPr>
            <b/>
            <sz val="9"/>
            <color indexed="81"/>
            <rFont val="Tahoma"/>
            <family val="2"/>
          </rPr>
          <t>NDEP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" authorId="0" shapeId="0" xr:uid="{BC8955BB-B1D5-45FA-8596-E2228F4EC5C2}">
      <text>
        <r>
          <rPr>
            <b/>
            <sz val="9"/>
            <color indexed="81"/>
            <rFont val="Tahoma"/>
            <family val="2"/>
          </rPr>
          <t>Asst. Librarian</t>
        </r>
      </text>
    </comment>
    <comment ref="B37" authorId="0" shapeId="0" xr:uid="{30DA9DFC-59EF-43BF-8838-935F41383C7B}">
      <text>
        <r>
          <rPr>
            <b/>
            <sz val="9"/>
            <color indexed="81"/>
            <rFont val="Tahoma"/>
            <family val="2"/>
          </rPr>
          <t>MTB</t>
        </r>
      </text>
    </comment>
    <comment ref="B38" authorId="0" shapeId="0" xr:uid="{E30772D5-993A-4392-8C9F-5DB14D8309D6}">
      <text>
        <r>
          <rPr>
            <b/>
            <sz val="9"/>
            <color indexed="81"/>
            <rFont val="Tahoma"/>
            <family val="2"/>
          </rPr>
          <t>School Nutrition Coor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3" authorId="0" shapeId="0" xr:uid="{8301F0B6-3E3D-43BB-A25F-EE803D6BE005}">
      <text>
        <r>
          <rPr>
            <b/>
            <sz val="9"/>
            <color indexed="81"/>
            <rFont val="Tahoma"/>
            <family val="2"/>
          </rPr>
          <t>GSP</t>
        </r>
      </text>
    </comment>
    <comment ref="B44" authorId="0" shapeId="0" xr:uid="{ADA74868-ED5B-4B3A-B883-F532818F221A}">
      <text>
        <r>
          <rPr>
            <b/>
            <sz val="9"/>
            <color indexed="81"/>
            <rFont val="Tahoma"/>
            <family val="2"/>
          </rPr>
          <t xml:space="preserve">English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5" authorId="0" shapeId="0" xr:uid="{E4004D5A-59F0-4D3C-8B6F-FCAEAD0606AA}">
      <text>
        <r>
          <rPr>
            <b/>
            <sz val="9"/>
            <color indexed="81"/>
            <rFont val="Tahoma"/>
            <family val="2"/>
          </rPr>
          <t xml:space="preserve">Science
</t>
        </r>
      </text>
    </comment>
    <comment ref="B46" authorId="0" shapeId="0" xr:uid="{945479A0-DFA5-4137-8647-EC05710A71F5}">
      <text>
        <r>
          <rPr>
            <b/>
            <sz val="9"/>
            <color indexed="81"/>
            <rFont val="Tahoma"/>
            <family val="2"/>
          </rPr>
          <t>EPP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" authorId="0" shapeId="0" xr:uid="{74D49998-971E-43B1-BF8B-1E4A0A050E77}">
      <text>
        <r>
          <rPr>
            <b/>
            <sz val="9"/>
            <color indexed="81"/>
            <rFont val="Tahoma"/>
            <family val="2"/>
          </rPr>
          <t>ESP</t>
        </r>
      </text>
    </comment>
    <comment ref="B49" authorId="0" shapeId="0" xr:uid="{A9299946-6D71-4437-9E59-B166FC326C2F}">
      <text>
        <r>
          <rPr>
            <b/>
            <sz val="9"/>
            <color indexed="81"/>
            <rFont val="Tahoma"/>
            <family val="2"/>
          </rPr>
          <t>EBEIS/LIS</t>
        </r>
      </text>
    </comment>
    <comment ref="B50" authorId="0" shapeId="0" xr:uid="{21ED5C5A-AC29-4415-81EB-E4D646C481D4}">
      <text>
        <r>
          <rPr>
            <b/>
            <sz val="9"/>
            <color indexed="81"/>
            <rFont val="Tahoma"/>
            <family val="2"/>
          </rPr>
          <t>BSP Coor</t>
        </r>
      </text>
    </comment>
    <comment ref="B51" authorId="0" shapeId="0" xr:uid="{CDCAB015-6587-481B-9BBA-2878C37A650C}">
      <text>
        <r>
          <rPr>
            <sz val="9"/>
            <color indexed="81"/>
            <rFont val="Tahoma"/>
            <family val="2"/>
          </rPr>
          <t xml:space="preserve">SPG/SPA
</t>
        </r>
      </text>
    </comment>
    <comment ref="B52" authorId="0" shapeId="0" xr:uid="{393287B2-0509-4A96-B0B0-4F873489AE90}">
      <text>
        <r>
          <rPr>
            <sz val="9"/>
            <color indexed="81"/>
            <rFont val="Tahoma"/>
            <family val="2"/>
          </rPr>
          <t xml:space="preserve">Research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7" authorId="0" shapeId="0" xr:uid="{8753024E-3F2D-4BF0-9FA9-A42E4D30593E}">
      <text>
        <r>
          <rPr>
            <b/>
            <sz val="9"/>
            <color indexed="81"/>
            <rFont val="Tahoma"/>
            <family val="2"/>
          </rPr>
          <t>EBEIS/LIS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E2A0F00A-A2DC-459D-99D3-C25612EFA99C}">
      <text>
        <r>
          <rPr>
            <sz val="11"/>
            <color rgb="FF000000"/>
            <rFont val="Aptos Narrow"/>
            <scheme val="minor"/>
          </rPr>
          <t>======
ID#AAABw1npoFY
EUFRONIO RIVERA    (2025-11-28 09:10:06)
ADOPT-SCH.PROG.</t>
        </r>
      </text>
    </comment>
    <comment ref="B12" authorId="0" shapeId="0" xr:uid="{6813A412-570E-4475-AA1B-F3F538539C23}">
      <text>
        <r>
          <rPr>
            <sz val="11"/>
            <color rgb="FF000000"/>
            <rFont val="Aptos Narrow"/>
            <scheme val="minor"/>
          </rPr>
          <t>======
ID#AAABw1npoC0
EUFRONIO RIVERA    (2025-11-28 09:10:06)
DORP</t>
        </r>
      </text>
    </comment>
    <comment ref="B14" authorId="0" shapeId="0" xr:uid="{7F578D3E-BA64-4623-ADA6-8AE689CE23D3}">
      <text>
        <r>
          <rPr>
            <sz val="11"/>
            <color rgb="FF000000"/>
            <rFont val="Aptos Narrow"/>
            <scheme val="minor"/>
          </rPr>
          <t>======
ID#AAABw1npoFE
EUFRONIO RIVERA    (2025-11-28 09:10:06)
ESP</t>
        </r>
      </text>
    </comment>
    <comment ref="B25" authorId="0" shapeId="0" xr:uid="{CFC1C38D-7577-4784-A794-C5B0773F74CE}">
      <text>
        <r>
          <rPr>
            <sz val="11"/>
            <color rgb="FF000000"/>
            <rFont val="Aptos Narrow"/>
            <scheme val="minor"/>
          </rPr>
          <t>======
ID#AAABw1npoEg
EUFRONIO RIVERA    (2025-11-28 09:10:06)
NDEP</t>
        </r>
      </text>
    </comment>
    <comment ref="B34" authorId="0" shapeId="0" xr:uid="{9322EFED-4ADE-4F37-BF9D-BF80139D4DEA}">
      <text>
        <r>
          <rPr>
            <sz val="11"/>
            <color rgb="FF000000"/>
            <rFont val="Aptos Narrow"/>
            <scheme val="minor"/>
          </rPr>
          <t>======
ID#AAABw1npoCw
EUFRONIO RIVERA    (2025-11-28 09:10:06)
Asst. Librarian</t>
        </r>
      </text>
    </comment>
    <comment ref="B35" authorId="0" shapeId="0" xr:uid="{60FE9006-DED9-4FD8-BE56-83CED14819AB}">
      <text>
        <r>
          <rPr>
            <sz val="11"/>
            <color rgb="FF000000"/>
            <rFont val="Aptos Narrow"/>
            <scheme val="minor"/>
          </rPr>
          <t>======
ID#AAABw1npoFc
EUFRONIO RIVERA    (2025-11-28 09:10:06)
FILIPINO</t>
        </r>
      </text>
    </comment>
    <comment ref="B37" authorId="0" shapeId="0" xr:uid="{4D688745-E284-4270-9F67-4BF7C3A49621}">
      <text>
        <r>
          <rPr>
            <sz val="11"/>
            <color rgb="FF000000"/>
            <rFont val="Aptos Narrow"/>
            <scheme val="minor"/>
          </rPr>
          <t>======
ID#AAABw1npoEw
EUFRONIO RIVERA    (2025-11-28 09:10:06)
Science</t>
        </r>
      </text>
    </comment>
    <comment ref="B55" authorId="0" shapeId="0" xr:uid="{EAA806C2-D3A0-420E-AC77-91743FBEEDA4}">
      <text>
        <r>
          <rPr>
            <sz val="11"/>
            <color rgb="FF000000"/>
            <rFont val="Aptos Narrow"/>
            <scheme val="minor"/>
          </rPr>
          <t>======
ID#AAABw1npoE4
EUFRONIO RIVERA    (2025-11-28 09:10:06)
EPP</t>
        </r>
      </text>
    </comment>
    <comment ref="B56" authorId="0" shapeId="0" xr:uid="{36B646A2-5304-4693-826E-A503C429C032}">
      <text>
        <r>
          <rPr>
            <sz val="11"/>
            <color rgb="FF000000"/>
            <rFont val="Aptos Narrow"/>
            <scheme val="minor"/>
          </rPr>
          <t>======
ID#AAABw1npoC4
EUFRONIO RIVERA    (2025-11-28 09:10:06)
Research</t>
        </r>
      </text>
    </comment>
    <comment ref="B59" authorId="0" shapeId="0" xr:uid="{B7380D3B-6F01-4955-B601-475445CDE0AB}">
      <text>
        <r>
          <rPr>
            <sz val="11"/>
            <color rgb="FF000000"/>
            <rFont val="Aptos Narrow"/>
            <scheme val="minor"/>
          </rPr>
          <t>======
ID#AAABw1npoCo
EUFRONIO RIVERA    (2025-11-28 09:10:06)
Canteen Manager</t>
        </r>
      </text>
    </comment>
    <comment ref="B64" authorId="0" shapeId="0" xr:uid="{EF999087-D01A-4A54-B53C-F6CD09BB774A}">
      <text>
        <r>
          <rPr>
            <sz val="11"/>
            <color rgb="FF000000"/>
            <rFont val="Aptos Narrow"/>
            <scheme val="minor"/>
          </rPr>
          <t>======
ID#AAABw1npoFI
EUFRONIO RIVERA    (2025-11-28 09:10:06)
Reading
Primary &amp; Intermediate</t>
        </r>
      </text>
    </comment>
    <comment ref="B70" authorId="0" shapeId="0" xr:uid="{813AE151-194B-4AF6-8061-85A49A7082DE}">
      <text>
        <r>
          <rPr>
            <sz val="11"/>
            <color rgb="FF000000"/>
            <rFont val="Aptos Narrow"/>
            <scheme val="minor"/>
          </rPr>
          <t>======
ID#AAABw1npoFU
EUFRONIO RIVERA    (2025-11-28 09:10:06)
MAPEH Coor</t>
        </r>
      </text>
    </comment>
    <comment ref="B73" authorId="0" shapeId="0" xr:uid="{135A9667-2AB1-4D36-8F2F-EA2D8F19ED71}">
      <text>
        <r>
          <rPr>
            <sz val="11"/>
            <color rgb="FF000000"/>
            <rFont val="Aptos Narrow"/>
            <scheme val="minor"/>
          </rPr>
          <t>======
ID#AAABw1npoFM
EUFRONIO RIVERA    (2025-11-28 09:10:06)
MTB</t>
        </r>
      </text>
    </comment>
    <comment ref="B82" authorId="0" shapeId="0" xr:uid="{FDE12276-0290-43D2-87DA-77D8AF44E3CD}">
      <text>
        <r>
          <rPr>
            <sz val="11"/>
            <color rgb="FF000000"/>
            <rFont val="Aptos Narrow"/>
            <scheme val="minor"/>
          </rPr>
          <t>======
ID#AAABw1npoE0
EUFRONIO RIVERA    (2025-11-28 09:10:06)
English</t>
        </r>
      </text>
    </comment>
    <comment ref="B86" authorId="0" shapeId="0" xr:uid="{C39D4E18-F9A4-47ED-B065-B50A24C37D00}">
      <text>
        <r>
          <rPr>
            <sz val="11"/>
            <color rgb="FF000000"/>
            <rFont val="Aptos Narrow"/>
            <scheme val="minor"/>
          </rPr>
          <t>======
ID#AAABw1npoFg
EUFRONIO RIVERA    (2025-11-28 09:10:06)
Sch. Guidance Coor</t>
        </r>
      </text>
    </comment>
    <comment ref="B90" authorId="0" shapeId="0" xr:uid="{7A0D7F24-ACE4-44ED-B155-52C2FC2B012B}">
      <text>
        <r>
          <rPr>
            <sz val="11"/>
            <color rgb="FF000000"/>
            <rFont val="Aptos Narrow"/>
            <scheme val="minor"/>
          </rPr>
          <t>======
ID#AAABw1npoEo
EUFRONIO RIVERA    (2025-11-28 09:10:06)
GSP</t>
        </r>
      </text>
    </comment>
    <comment ref="B92" authorId="0" shapeId="0" xr:uid="{F3D4D688-D175-4783-A893-6BF9EE3C1652}">
      <text>
        <r>
          <rPr>
            <sz val="11"/>
            <color rgb="FF000000"/>
            <rFont val="Aptos Narrow"/>
            <scheme val="minor"/>
          </rPr>
          <t>======
ID#AAABw1npoEc
EUFRONIO RIVERA    (2025-11-28 09:10:06)
M&amp;E/SMEA</t>
        </r>
      </text>
    </comment>
    <comment ref="B97" authorId="0" shapeId="0" xr:uid="{1E72B5C1-E100-4E30-A4C5-D0AD1ACE4406}">
      <text>
        <r>
          <rPr>
            <sz val="11"/>
            <color rgb="FF000000"/>
            <rFont val="Aptos Narrow"/>
            <scheme val="minor"/>
          </rPr>
          <t>======
ID#AAABw1npoEk
EUFRONIO RIVERA    (2025-11-28 09:10:06)
E-SIP/PPA's</t>
        </r>
      </text>
    </comment>
    <comment ref="B103" authorId="0" shapeId="0" xr:uid="{CD07A160-9813-4AD1-B98B-2326B67FBFB2}">
      <text>
        <r>
          <rPr>
            <sz val="11"/>
            <color rgb="FF000000"/>
            <rFont val="Aptos Narrow"/>
            <scheme val="minor"/>
          </rPr>
          <t>======
ID#AAABw1npoFs
EUFRONIO RIVERA    (2025-11-28 09:10:06)
4Ps</t>
        </r>
      </text>
    </comment>
    <comment ref="B106" authorId="0" shapeId="0" xr:uid="{AA4B73E2-7C3E-4A1D-8A6B-C0E06138F9FF}">
      <text>
        <r>
          <rPr>
            <sz val="11"/>
            <color rgb="FF000000"/>
            <rFont val="Aptos Narrow"/>
            <scheme val="minor"/>
          </rPr>
          <t>======
ID#AAABw1npoE8
EUFRONIO RIVERA    (2025-11-28 09:10:06)
Canteen Manager</t>
        </r>
      </text>
    </comment>
    <comment ref="B108" authorId="0" shapeId="0" xr:uid="{FE21C0B2-3E66-485F-8CE0-0A604DA9EA64}">
      <text>
        <r>
          <rPr>
            <sz val="11"/>
            <color rgb="FF000000"/>
            <rFont val="Aptos Narrow"/>
            <scheme val="minor"/>
          </rPr>
          <t>======
ID#AAABw1npoEs
EUFRONIO RIVERA    (2025-11-28 09:10:06)
MATH/SPA</t>
        </r>
      </text>
    </comment>
    <comment ref="B109" authorId="0" shapeId="0" xr:uid="{9C43DD14-6693-4818-A8D0-DE72A8E191AF}">
      <text>
        <r>
          <rPr>
            <sz val="11"/>
            <color rgb="FF000000"/>
            <rFont val="Aptos Narrow"/>
            <scheme val="minor"/>
          </rPr>
          <t>======
ID#AAABw1npoC8
EUFRONIO RIVERA    (2025-11-28 09:10:06)
OK sa DepEd</t>
        </r>
      </text>
    </comment>
    <comment ref="B120" authorId="0" shapeId="0" xr:uid="{6FC5A20C-161D-4AF3-82F8-6510BB769654}">
      <text>
        <r>
          <rPr>
            <sz val="11"/>
            <color rgb="FF000000"/>
            <rFont val="Aptos Narrow"/>
            <scheme val="minor"/>
          </rPr>
          <t>======
ID#AAABw1npoFk
EUFRONIO RIVERA    (2025-11-28 09:10:06)
SBFP</t>
        </r>
      </text>
    </comment>
    <comment ref="B125" authorId="0" shapeId="0" xr:uid="{75AB0AA2-A01E-4B15-AE81-0731FB5FECC3}">
      <text>
        <r>
          <rPr>
            <sz val="11"/>
            <color rgb="FF000000"/>
            <rFont val="Aptos Narrow"/>
            <scheme val="minor"/>
          </rPr>
          <t>======
ID#AAABw1npoFo
EUFRONIO RIVERA    (2025-11-28 09:10:06)
EBEIS/LIS</t>
        </r>
      </text>
    </comment>
    <comment ref="B126" authorId="0" shapeId="0" xr:uid="{9CE07EB0-730B-4250-823B-D5FBF35F8ADB}">
      <text>
        <r>
          <rPr>
            <sz val="11"/>
            <color rgb="FF000000"/>
            <rFont val="Aptos Narrow"/>
            <scheme val="minor"/>
          </rPr>
          <t>======
ID#AAABw1npoDA
EUFRONIO RIVERA    (2025-11-28 09:10:06)
ELLN/SPA</t>
        </r>
      </text>
    </comment>
    <comment ref="B133" authorId="0" shapeId="0" xr:uid="{83A0B2CA-8F65-434D-88E9-286DF1AA8616}">
      <text>
        <r>
          <rPr>
            <sz val="11"/>
            <color rgb="FF000000"/>
            <rFont val="Aptos Narrow"/>
            <scheme val="minor"/>
          </rPr>
          <t>======
ID#AAABw1npoFA
EUFRONIO RIVERA    (2025-11-28 09:10:06)
ICT/ELLN</t>
        </r>
      </text>
    </comment>
    <comment ref="B139" authorId="0" shapeId="0" xr:uid="{71DBA089-3FA7-4763-A4B9-C6CD76C0F79F}">
      <text>
        <r>
          <rPr>
            <sz val="11"/>
            <color rgb="FF000000"/>
            <rFont val="Aptos Narrow"/>
            <scheme val="minor"/>
          </rPr>
          <t>======
ID#AAABw1npoCs
EUFRONIO RIVERA    (2025-11-28 09:10:06)
BSP Coor</t>
        </r>
      </text>
    </comment>
    <comment ref="B143" authorId="0" shapeId="0" xr:uid="{D60085EE-AED9-4FE5-9479-7F415B87DC44}">
      <text>
        <r>
          <rPr>
            <sz val="11"/>
            <color rgb="FF000000"/>
            <rFont val="Aptos Narrow"/>
            <scheme val="minor"/>
          </rPr>
          <t>======
ID#AAABw1npoFQ
EUFRONIO RIVERA    (2025-11-28 09:10:06)
WINs</t>
        </r>
      </text>
    </comment>
    <comment ref="B145" authorId="0" shapeId="0" xr:uid="{A4F8CD26-8901-4F76-B770-57E2323E4062}">
      <text>
        <r>
          <rPr>
            <sz val="11"/>
            <color rgb="FF000000"/>
            <rFont val="Aptos Narrow"/>
            <scheme val="minor"/>
          </rPr>
          <t>======
ID#AAABw1npoFw
EUFRONIO RIVERA    (2025-11-28 09:10:06)
SPG/SPA</t>
        </r>
      </text>
    </comment>
    <comment ref="B150" authorId="0" shapeId="0" xr:uid="{AC7D9987-3A85-4951-92E0-6A4FED585556}">
      <text>
        <r>
          <rPr>
            <sz val="11"/>
            <color rgb="FF000000"/>
            <rFont val="Aptos Narrow"/>
            <scheme val="minor"/>
          </rPr>
          <t>======
ID#AAABw1npoDE
EUFRONIO RIVERA    (2025-11-28 09:10:06)
Asst. Librarian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" authorId="0" shapeId="0" xr:uid="{BD0FF39E-86BC-4750-AE78-67B27EB3CC9C}">
      <text>
        <r>
          <rPr>
            <sz val="11"/>
            <color rgb="FF000000"/>
            <rFont val="Aptos Narrow"/>
            <scheme val="minor"/>
          </rPr>
          <t>======
ID#AAABwzOFBUw
EUFRONIO RIVERA    (2025-11-28 00:58:03)
4Ps</t>
        </r>
      </text>
    </comment>
    <comment ref="B12" authorId="0" shapeId="0" xr:uid="{428A48F4-C54A-432B-B1A4-ABD199426215}">
      <text>
        <r>
          <rPr>
            <sz val="11"/>
            <color rgb="FF000000"/>
            <rFont val="Aptos Narrow"/>
            <scheme val="minor"/>
          </rPr>
          <t>======
ID#AAABwzOFBUk
EUFRONIO RIVERA    (2025-11-28 00:58:03)
ICT/ELLN</t>
        </r>
      </text>
    </comment>
    <comment ref="B13" authorId="0" shapeId="0" xr:uid="{E0C0AD6D-A94B-40B1-9AAA-D5944BC99939}">
      <text>
        <r>
          <rPr>
            <sz val="11"/>
            <color rgb="FF000000"/>
            <rFont val="Aptos Narrow"/>
            <scheme val="minor"/>
          </rPr>
          <t>======
ID#AAABwzOFBUQ
EUFRONIO RIVERA    (2025-11-28 00:58:03)
M&amp;E/SMEA</t>
        </r>
      </text>
    </comment>
    <comment ref="B14" authorId="0" shapeId="0" xr:uid="{1329B016-25EC-4C14-8C2D-15382FFC6B33}">
      <text>
        <r>
          <rPr>
            <sz val="11"/>
            <color rgb="FF000000"/>
            <rFont val="Aptos Narrow"/>
            <scheme val="minor"/>
          </rPr>
          <t>======
ID#AAABwzOFBUU
EUFRONIO RIVERA    (2025-11-28 00:58:03)
ADOPT-SCH.PROG.</t>
        </r>
      </text>
    </comment>
    <comment ref="B15" authorId="0" shapeId="0" xr:uid="{212889E3-46EB-44AF-A458-DF2F5F04D7ED}">
      <text>
        <r>
          <rPr>
            <sz val="11"/>
            <color rgb="FF000000"/>
            <rFont val="Aptos Narrow"/>
            <scheme val="minor"/>
          </rPr>
          <t>======
ID#AAABwzOFBTo
EUFRONIO RIVERA    (2025-11-28 00:58:03)
DORP</t>
        </r>
      </text>
    </comment>
    <comment ref="B16" authorId="0" shapeId="0" xr:uid="{EE61BDB5-68FB-4DC5-B33D-C2632678CA91}">
      <text>
        <r>
          <rPr>
            <sz val="11"/>
            <color rgb="FF000000"/>
            <rFont val="Aptos Narrow"/>
            <scheme val="minor"/>
          </rPr>
          <t>======
ID#AAABwzOFBTs
EUFRONIO RIVERA    (2025-11-28 00:58:03)
FILIPINO</t>
        </r>
      </text>
    </comment>
    <comment ref="B19" authorId="0" shapeId="0" xr:uid="{2489B4B0-FEB4-43EA-B12F-9437948DFBCB}">
      <text>
        <r>
          <rPr>
            <sz val="11"/>
            <color rgb="FF000000"/>
            <rFont val="Aptos Narrow"/>
            <scheme val="minor"/>
          </rPr>
          <t>======
ID#AAABwzOFBTY
EUFRONIO RIVERA    (2025-11-28 00:58:03)
Reading
Primary &amp; Intermediate</t>
        </r>
      </text>
    </comment>
    <comment ref="B23" authorId="0" shapeId="0" xr:uid="{526A8AF7-57CD-4A28-ACF4-01F13937060C}">
      <text>
        <r>
          <rPr>
            <sz val="11"/>
            <color rgb="FF000000"/>
            <rFont val="Aptos Narrow"/>
            <scheme val="minor"/>
          </rPr>
          <t>======
ID#AAABwzOFBT4
EUFRONIO RIVERA    (2025-11-28 00:58:03)
E-SIP/PPA's</t>
        </r>
      </text>
    </comment>
    <comment ref="B24" authorId="0" shapeId="0" xr:uid="{A2072A19-7600-469D-B100-2D51189A9C71}">
      <text>
        <r>
          <rPr>
            <sz val="11"/>
            <color rgb="FF000000"/>
            <rFont val="Aptos Narrow"/>
            <scheme val="minor"/>
          </rPr>
          <t>======
ID#AAABwzOFBTk
EUFRONIO RIVERA    (2025-11-28 00:58:03)
OK sa DepEd</t>
        </r>
      </text>
    </comment>
    <comment ref="B25" authorId="0" shapeId="0" xr:uid="{230FF4F1-481A-4857-886D-A118E5DE5DF7}">
      <text>
        <r>
          <rPr>
            <sz val="11"/>
            <color rgb="FF000000"/>
            <rFont val="Aptos Narrow"/>
            <scheme val="minor"/>
          </rPr>
          <t>======
ID#AAABwzOFBUE
EUFRONIO RIVERA    (2025-11-28 00:58:03)
MATH/SPA</t>
        </r>
      </text>
    </comment>
    <comment ref="B26" authorId="0" shapeId="0" xr:uid="{507B1F31-A1D3-4721-AC7A-418B449A4543}">
      <text>
        <r>
          <rPr>
            <sz val="11"/>
            <color rgb="FF000000"/>
            <rFont val="Aptos Narrow"/>
            <scheme val="minor"/>
          </rPr>
          <t>======
ID#AAABwzOFBUM
EUFRONIO RIVERA    (2025-11-28 00:58:03)
ELLN/SPA</t>
        </r>
      </text>
    </comment>
    <comment ref="B27" authorId="0" shapeId="0" xr:uid="{37350289-081B-46CE-B674-AF406507D52B}">
      <text>
        <r>
          <rPr>
            <sz val="11"/>
            <color rgb="FF000000"/>
            <rFont val="Aptos Narrow"/>
            <scheme val="minor"/>
          </rPr>
          <t>======
ID#AAABwzOFBT0
EUFRONIO RIVERA    (2025-11-28 00:58:03)
WINs</t>
        </r>
      </text>
    </comment>
    <comment ref="B28" authorId="0" shapeId="0" xr:uid="{E1FEFF43-EB06-4978-A5D8-16024A8CED9B}">
      <text>
        <r>
          <rPr>
            <sz val="11"/>
            <color rgb="FF000000"/>
            <rFont val="Aptos Narrow"/>
            <scheme val="minor"/>
          </rPr>
          <t>======
ID#AAABwzOFBTc
EUFRONIO RIVERA    (2025-11-28 00:58:03)
Asst. Librarian</t>
        </r>
      </text>
    </comment>
    <comment ref="B31" authorId="0" shapeId="0" xr:uid="{A3835C76-8843-4FAC-BE7F-19D0FA9D9C67}">
      <text>
        <r>
          <rPr>
            <sz val="11"/>
            <color rgb="FF000000"/>
            <rFont val="Aptos Narrow"/>
            <scheme val="minor"/>
          </rPr>
          <t>======
ID#AAABwzOFBTA
EUFRONIO RIVERA    (2025-11-28 00:58:03)
NDEP</t>
        </r>
      </text>
    </comment>
    <comment ref="B32" authorId="0" shapeId="0" xr:uid="{22B3B988-DD75-41FE-A638-0C4295B61647}">
      <text>
        <r>
          <rPr>
            <sz val="11"/>
            <color rgb="FF000000"/>
            <rFont val="Aptos Narrow"/>
            <scheme val="minor"/>
          </rPr>
          <t>======
ID#AAABwzOFBUI
EUFRONIO RIVERA    (2025-11-28 00:58:03)
Asst. Librarian</t>
        </r>
      </text>
    </comment>
    <comment ref="B34" authorId="0" shapeId="0" xr:uid="{CC80B56A-5CBD-4A54-AE32-45C419CC4152}">
      <text>
        <r>
          <rPr>
            <sz val="11"/>
            <color rgb="FF000000"/>
            <rFont val="Aptos Narrow"/>
            <scheme val="minor"/>
          </rPr>
          <t>======
ID#AAABwzOFBUg
EUFRONIO RIVERA    (2025-11-28 00:58:03)
MTB</t>
        </r>
      </text>
    </comment>
    <comment ref="B35" authorId="0" shapeId="0" xr:uid="{F24934A3-A3D6-4FD9-BB64-06399FFDDB2F}">
      <text>
        <r>
          <rPr>
            <sz val="11"/>
            <color rgb="FF000000"/>
            <rFont val="Aptos Narrow"/>
            <scheme val="minor"/>
          </rPr>
          <t>======
ID#AAABwzOFBTw
EUFRONIO RIVERA    (2025-11-28 00:58:03)
School Nutrition Coor</t>
        </r>
      </text>
    </comment>
    <comment ref="B39" authorId="0" shapeId="0" xr:uid="{3E4C11A4-B607-4F58-B19D-41DAA3368F7D}">
      <text>
        <r>
          <rPr>
            <sz val="11"/>
            <color rgb="FF000000"/>
            <rFont val="Aptos Narrow"/>
            <scheme val="minor"/>
          </rPr>
          <t>======
ID#AAABwzOFBT8
EUFRONIO RIVERA    (2025-11-28 00:58:03)
GSP</t>
        </r>
      </text>
    </comment>
    <comment ref="B40" authorId="0" shapeId="0" xr:uid="{6FB75B23-0685-47E7-880F-750465F4E2A7}">
      <text>
        <r>
          <rPr>
            <sz val="11"/>
            <color rgb="FF000000"/>
            <rFont val="Aptos Narrow"/>
            <scheme val="minor"/>
          </rPr>
          <t>======
ID#AAABwzOFBTQ
EUFRONIO RIVERA    (2025-11-28 00:58:03)
English</t>
        </r>
      </text>
    </comment>
    <comment ref="B41" authorId="0" shapeId="0" xr:uid="{5DF485BA-AB75-407C-A216-598CFC06E098}">
      <text>
        <r>
          <rPr>
            <sz val="11"/>
            <color rgb="FF000000"/>
            <rFont val="Aptos Narrow"/>
            <scheme val="minor"/>
          </rPr>
          <t>======
ID#AAABwzOFBTg
EUFRONIO RIVERA    (2025-11-28 00:58:03)
Science</t>
        </r>
      </text>
    </comment>
    <comment ref="B42" authorId="0" shapeId="0" xr:uid="{71504C97-1118-4F2D-B4CA-282F666BDE95}">
      <text>
        <r>
          <rPr>
            <sz val="11"/>
            <color rgb="FF000000"/>
            <rFont val="Aptos Narrow"/>
            <scheme val="minor"/>
          </rPr>
          <t>======
ID#AAABwzOFBUY
EUFRONIO RIVERA    (2025-11-28 00:58:03)
EPP</t>
        </r>
      </text>
    </comment>
    <comment ref="B44" authorId="0" shapeId="0" xr:uid="{0D3D9667-17FA-467A-BDA6-95876D5282EA}">
      <text>
        <r>
          <rPr>
            <sz val="11"/>
            <color rgb="FF000000"/>
            <rFont val="Aptos Narrow"/>
            <scheme val="minor"/>
          </rPr>
          <t>======
ID#AAABwzOFBUo
EUFRONIO RIVERA    (2025-11-28 00:58:03)
ESP</t>
        </r>
      </text>
    </comment>
    <comment ref="B45" authorId="0" shapeId="0" xr:uid="{D01E110C-5830-4C57-9784-82BA26004DCE}">
      <text>
        <r>
          <rPr>
            <sz val="11"/>
            <color rgb="FF000000"/>
            <rFont val="Aptos Narrow"/>
            <scheme val="minor"/>
          </rPr>
          <t>======
ID#AAABwzOFBTI
EUFRONIO RIVERA    (2025-11-28 00:58:03)
EBEIS/LIS</t>
        </r>
      </text>
    </comment>
    <comment ref="B46" authorId="0" shapeId="0" xr:uid="{04DC8556-35A3-4E50-B171-2F1A967E32F5}">
      <text>
        <r>
          <rPr>
            <sz val="11"/>
            <color rgb="FF000000"/>
            <rFont val="Aptos Narrow"/>
            <scheme val="minor"/>
          </rPr>
          <t>======
ID#AAABwzOFBUA
EUFRONIO RIVERA    (2025-11-28 00:58:03)
BSP Coor</t>
        </r>
      </text>
    </comment>
    <comment ref="B47" authorId="0" shapeId="0" xr:uid="{E8A4DCF7-826C-4FEA-BF46-0419E5E23DD3}">
      <text>
        <r>
          <rPr>
            <sz val="11"/>
            <color rgb="FF000000"/>
            <rFont val="Aptos Narrow"/>
            <scheme val="minor"/>
          </rPr>
          <t>======
ID#AAABwzOFBTU
EUFRONIO RIVERA    (2025-11-28 00:58:03)
Research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EUFRONIO RIVERA</author>
  </authors>
  <commentList>
    <comment ref="B17" authorId="0" shapeId="0" xr:uid="{ACF50B40-06C6-4F42-B192-9B61A1856A1D}">
      <text>
        <r>
          <rPr>
            <b/>
            <sz val="9"/>
            <color indexed="81"/>
            <rFont val="Tahoma"/>
            <family val="2"/>
          </rPr>
          <t>EBEIS/LIS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<sst xmlns="http://schemas.openxmlformats.org/spreadsheetml/2006/main" count="16580" uniqueCount="2843">
  <si>
    <t>Instructions:</t>
  </si>
  <si>
    <t>Fill out this form by accomplishing the necessary details. Please do not leave any blank spaces and input data appropriately. Please encode updated list of school personnel</t>
  </si>
  <si>
    <t>Name of School/Institution</t>
  </si>
  <si>
    <t>BANLIC ELEMENTARY SCHOOL</t>
  </si>
  <si>
    <t>School Address:</t>
  </si>
  <si>
    <t>Southville1 ES</t>
  </si>
  <si>
    <t>School Contact Number:</t>
  </si>
  <si>
    <t>Medical Evaluation</t>
  </si>
  <si>
    <t>Dental Evaluation</t>
  </si>
  <si>
    <t>COVID-19 VACCINATION</t>
  </si>
  <si>
    <t>Final Compliance and Remarks</t>
  </si>
  <si>
    <t>COMPLETE NAME</t>
  </si>
  <si>
    <t>DepED National Employee Only</t>
  </si>
  <si>
    <t>Age</t>
  </si>
  <si>
    <t>Sex (Male/Female)</t>
  </si>
  <si>
    <t>Designation (Teacher1, 2,3, MT 1, 2, AO 2, HT 1, 2, Pricipal 1, etc.)</t>
  </si>
  <si>
    <t>Contact Number</t>
  </si>
  <si>
    <t>Newly Hired (July 2022 Onwards) YES or NO</t>
  </si>
  <si>
    <t>Physical Examination/ Health History</t>
  </si>
  <si>
    <t>Comorbidity 1</t>
  </si>
  <si>
    <t>Comorbidity 2</t>
  </si>
  <si>
    <t>Comorbidity 3</t>
  </si>
  <si>
    <t>Comorbidity 4</t>
  </si>
  <si>
    <t>Stress Level</t>
  </si>
  <si>
    <t>Height in Meters</t>
  </si>
  <si>
    <t>Weight in Kilogram</t>
  </si>
  <si>
    <t>BMI</t>
  </si>
  <si>
    <t>Chest X ray</t>
  </si>
  <si>
    <t>CBC</t>
  </si>
  <si>
    <t>UA</t>
  </si>
  <si>
    <t xml:space="preserve">ECG </t>
  </si>
  <si>
    <t>MAGIC 12 PARAMETERS</t>
  </si>
  <si>
    <t>Patient was examined by Division Dentist (Yes/No)</t>
  </si>
  <si>
    <t>1st Dose (Yes/No)</t>
  </si>
  <si>
    <t>2nd Dose (Yes/No)</t>
  </si>
  <si>
    <t>Booster Dose 1st Dose (Yes/No)</t>
  </si>
  <si>
    <t>Booster Dose 2nd  Dose (Yes/No)</t>
  </si>
  <si>
    <t>Cleared by MO (Yes/No)</t>
  </si>
  <si>
    <t>Cleared by Dentist (Yes/No)</t>
  </si>
  <si>
    <t>Deficiency/ies (lacking Files)</t>
  </si>
  <si>
    <t>Remarks</t>
  </si>
  <si>
    <t>Compliance (Full, Partial, Non Compliance)</t>
  </si>
  <si>
    <t>No.</t>
  </si>
  <si>
    <t>Last Name</t>
  </si>
  <si>
    <t>Given Name</t>
  </si>
  <si>
    <t>Middle Name</t>
  </si>
  <si>
    <t>FBS</t>
  </si>
  <si>
    <t>CHOLESTEROL</t>
  </si>
  <si>
    <t>TRIGLY</t>
  </si>
  <si>
    <t>LDL</t>
  </si>
  <si>
    <t>HDL</t>
  </si>
  <si>
    <t>BUN</t>
  </si>
  <si>
    <t>CREA</t>
  </si>
  <si>
    <t>BUA</t>
  </si>
  <si>
    <t>SGPT</t>
  </si>
  <si>
    <t>SGOT</t>
  </si>
  <si>
    <t>NA</t>
  </si>
  <si>
    <t>K</t>
  </si>
  <si>
    <t>Female</t>
  </si>
  <si>
    <t>NO</t>
  </si>
  <si>
    <t>YES</t>
  </si>
  <si>
    <t>Teacher 1</t>
  </si>
  <si>
    <t>Teacher 3</t>
  </si>
  <si>
    <t>FULLY COMPLIANT</t>
  </si>
  <si>
    <t>PARTIALLY COMPLIANT</t>
  </si>
  <si>
    <t>Male</t>
  </si>
  <si>
    <t>NON COMPLIANT</t>
  </si>
  <si>
    <t>Teacher 2</t>
  </si>
  <si>
    <t>MT 2</t>
  </si>
  <si>
    <t>Comorbidities</t>
  </si>
  <si>
    <t>Hypertensive</t>
  </si>
  <si>
    <t>Diabetic</t>
  </si>
  <si>
    <t>MT 1</t>
  </si>
  <si>
    <t>Cancer</t>
  </si>
  <si>
    <t>Asthma</t>
  </si>
  <si>
    <t>Renal Dse</t>
  </si>
  <si>
    <t>Heart Dse</t>
  </si>
  <si>
    <t>TB</t>
  </si>
  <si>
    <t>Thyroid Dse</t>
  </si>
  <si>
    <t>Psyche Dse</t>
  </si>
  <si>
    <t>AO II</t>
  </si>
  <si>
    <t>09162947274/09544921961</t>
  </si>
  <si>
    <t>9925 6987 42</t>
  </si>
  <si>
    <t>Yes</t>
  </si>
  <si>
    <t>No</t>
  </si>
  <si>
    <t>EDNALINO</t>
  </si>
  <si>
    <t>JENNY</t>
  </si>
  <si>
    <t>PARDUCHO</t>
  </si>
  <si>
    <t>National</t>
  </si>
  <si>
    <t>FEMALE</t>
  </si>
  <si>
    <t>T-I</t>
  </si>
  <si>
    <t>0951-871-0191</t>
  </si>
  <si>
    <t>ARMOGENIA</t>
  </si>
  <si>
    <t>ROCHEL</t>
  </si>
  <si>
    <t>LAZAGA</t>
  </si>
  <si>
    <t>T-III</t>
  </si>
  <si>
    <t>0943-132-3148</t>
  </si>
  <si>
    <t>PANEDA</t>
  </si>
  <si>
    <t>BENJIE</t>
  </si>
  <si>
    <t>MACASAOL</t>
  </si>
  <si>
    <t>0927-495-8953</t>
  </si>
  <si>
    <t>NEVALGA</t>
  </si>
  <si>
    <t>MARIA BABYLYN</t>
  </si>
  <si>
    <t>BARERA</t>
  </si>
  <si>
    <t>0993-277-8859</t>
  </si>
  <si>
    <t>GARZON</t>
  </si>
  <si>
    <t>RIZELLE</t>
  </si>
  <si>
    <t>DE LEON</t>
  </si>
  <si>
    <t>0947-809-9692</t>
  </si>
  <si>
    <t>ERAÑA</t>
  </si>
  <si>
    <t>NERIZA</t>
  </si>
  <si>
    <t>FAJARDO</t>
  </si>
  <si>
    <t>0915-284-0153</t>
  </si>
  <si>
    <t>REGENCIA</t>
  </si>
  <si>
    <t>LUISA</t>
  </si>
  <si>
    <t>PLATINO</t>
  </si>
  <si>
    <t>0951-954-0321</t>
  </si>
  <si>
    <t>SAGUNI</t>
  </si>
  <si>
    <t>DYAN JANE</t>
  </si>
  <si>
    <t>TI</t>
  </si>
  <si>
    <t>0976-221-7002</t>
  </si>
  <si>
    <t>ARAMBULO</t>
  </si>
  <si>
    <t>SHARA MAE</t>
  </si>
  <si>
    <t>BERNARDO</t>
  </si>
  <si>
    <t>TEACHER III</t>
  </si>
  <si>
    <t>ARANZANSO</t>
  </si>
  <si>
    <t>ANNALIZA</t>
  </si>
  <si>
    <t>DELA CRUZ</t>
  </si>
  <si>
    <t>MAYOR</t>
  </si>
  <si>
    <t>JORELYN</t>
  </si>
  <si>
    <t>REFEREZA</t>
  </si>
  <si>
    <t>TEACHER 1</t>
  </si>
  <si>
    <t>CADUAN</t>
  </si>
  <si>
    <t>MARIBETH</t>
  </si>
  <si>
    <t>EPIS</t>
  </si>
  <si>
    <t>ACOSTA</t>
  </si>
  <si>
    <t>MARY GRACE</t>
  </si>
  <si>
    <t>BAYLE</t>
  </si>
  <si>
    <t>RODOLFO</t>
  </si>
  <si>
    <t>CHRISTINE</t>
  </si>
  <si>
    <t>BAYBAY</t>
  </si>
  <si>
    <t>TADURAN</t>
  </si>
  <si>
    <t>MARY JOY</t>
  </si>
  <si>
    <t>TEACHER I</t>
  </si>
  <si>
    <t>BARIT</t>
  </si>
  <si>
    <t>SANDY</t>
  </si>
  <si>
    <t>CANSADO</t>
  </si>
  <si>
    <t>SHIELA MAE</t>
  </si>
  <si>
    <t>ORTIZ</t>
  </si>
  <si>
    <t>SACLAG</t>
  </si>
  <si>
    <t>MARITES</t>
  </si>
  <si>
    <t>CASANTUSAN</t>
  </si>
  <si>
    <t>TEACHER1</t>
  </si>
  <si>
    <t>CUNANAN</t>
  </si>
  <si>
    <t>GLADYS</t>
  </si>
  <si>
    <t>SIGUA</t>
  </si>
  <si>
    <t>GARCIA</t>
  </si>
  <si>
    <t>MARICHER</t>
  </si>
  <si>
    <t>SUILAN</t>
  </si>
  <si>
    <t>MT-1</t>
  </si>
  <si>
    <t>ROLDAN</t>
  </si>
  <si>
    <t>ERICA</t>
  </si>
  <si>
    <t>REMOLIN</t>
  </si>
  <si>
    <t>DEE</t>
  </si>
  <si>
    <t>NIEVA</t>
  </si>
  <si>
    <t>BERNARDINO</t>
  </si>
  <si>
    <t>SENADOS</t>
  </si>
  <si>
    <t>FEDELYN</t>
  </si>
  <si>
    <t>SAGARAL</t>
  </si>
  <si>
    <t>T 1</t>
  </si>
  <si>
    <t>ALCABASA</t>
  </si>
  <si>
    <t>RESILYN</t>
  </si>
  <si>
    <t>GEMARINO</t>
  </si>
  <si>
    <t>ROSEMARIE</t>
  </si>
  <si>
    <t>BAYNOSA</t>
  </si>
  <si>
    <t>MENDOZA</t>
  </si>
  <si>
    <t>ROSA</t>
  </si>
  <si>
    <t>GALVEZ</t>
  </si>
  <si>
    <t>MORAL</t>
  </si>
  <si>
    <t>SHAPELYN</t>
  </si>
  <si>
    <t>ILAGAN</t>
  </si>
  <si>
    <t>TIII</t>
  </si>
  <si>
    <t>ALMENANA</t>
  </si>
  <si>
    <t>LOURDES</t>
  </si>
  <si>
    <t>NATIVIDAD</t>
  </si>
  <si>
    <t>SACAY</t>
  </si>
  <si>
    <t>FILIPINA JANE</t>
  </si>
  <si>
    <t>FONTE</t>
  </si>
  <si>
    <t>RAGASA</t>
  </si>
  <si>
    <t>LEONILA</t>
  </si>
  <si>
    <t>VIRAY</t>
  </si>
  <si>
    <t>KAREN</t>
  </si>
  <si>
    <t>INGAL</t>
  </si>
  <si>
    <t>TOMAS</t>
  </si>
  <si>
    <t>MARISSA</t>
  </si>
  <si>
    <t>BASTO</t>
  </si>
  <si>
    <t>T111</t>
  </si>
  <si>
    <t>CONDINO</t>
  </si>
  <si>
    <t>KATRINA JOY</t>
  </si>
  <si>
    <t>GUTIERREZ</t>
  </si>
  <si>
    <t>T1</t>
  </si>
  <si>
    <t>PELOTA</t>
  </si>
  <si>
    <t>BABY SHIMLA</t>
  </si>
  <si>
    <t>REMPILLO</t>
  </si>
  <si>
    <t>CARRERA</t>
  </si>
  <si>
    <t>LADYLENE CARLA</t>
  </si>
  <si>
    <t>ENRIQUEZ</t>
  </si>
  <si>
    <t>DYNA</t>
  </si>
  <si>
    <t>DICHOSO</t>
  </si>
  <si>
    <t>NICOLAS</t>
  </si>
  <si>
    <t>MONETTE</t>
  </si>
  <si>
    <t>LARGADO</t>
  </si>
  <si>
    <t>CAMARADOR</t>
  </si>
  <si>
    <t>ROWENA</t>
  </si>
  <si>
    <t>VIERNEZA</t>
  </si>
  <si>
    <t>LAGDAMEN</t>
  </si>
  <si>
    <t>ANNA PORTIA</t>
  </si>
  <si>
    <t>ALMIRA</t>
  </si>
  <si>
    <t>CAUNIN</t>
  </si>
  <si>
    <t>VILLAR</t>
  </si>
  <si>
    <t>Master Teacher I</t>
  </si>
  <si>
    <t>CANELA</t>
  </si>
  <si>
    <t>PADERNAL</t>
  </si>
  <si>
    <t>DELFINADO</t>
  </si>
  <si>
    <t>DONNA</t>
  </si>
  <si>
    <t>AVILA</t>
  </si>
  <si>
    <t>BALDICAÑAS</t>
  </si>
  <si>
    <t>JUSSEL TRIXIA</t>
  </si>
  <si>
    <t>ARIAS</t>
  </si>
  <si>
    <t>BRACEROS</t>
  </si>
  <si>
    <t>HERRADURA</t>
  </si>
  <si>
    <t>TALISIC</t>
  </si>
  <si>
    <t>RACHELLE</t>
  </si>
  <si>
    <t>ENCONTRO</t>
  </si>
  <si>
    <t>GARINGO</t>
  </si>
  <si>
    <t>MARILOU</t>
  </si>
  <si>
    <t>TABLANG</t>
  </si>
  <si>
    <t>ALMENDRAZ</t>
  </si>
  <si>
    <t>MARY ROSE</t>
  </si>
  <si>
    <t>SITCHON</t>
  </si>
  <si>
    <t>ELGIEN</t>
  </si>
  <si>
    <t>ESTILLES</t>
  </si>
  <si>
    <t>DELA CERNA</t>
  </si>
  <si>
    <t>BECHEVA</t>
  </si>
  <si>
    <t>MARENTES</t>
  </si>
  <si>
    <t>CEÑIDO</t>
  </si>
  <si>
    <t>MA. CAMILLE</t>
  </si>
  <si>
    <t>YAMBAO</t>
  </si>
  <si>
    <t>Teacher II</t>
  </si>
  <si>
    <t>APILADO</t>
  </si>
  <si>
    <t>ILYNN</t>
  </si>
  <si>
    <t>ADVINGCULA</t>
  </si>
  <si>
    <t>RALLESTAN</t>
  </si>
  <si>
    <t>MARY SUSAINE</t>
  </si>
  <si>
    <t>OPIALA</t>
  </si>
  <si>
    <t>PAPELLERAS</t>
  </si>
  <si>
    <t>DESIREE KATE</t>
  </si>
  <si>
    <t>ORDES</t>
  </si>
  <si>
    <t>JESUSANA</t>
  </si>
  <si>
    <t>ALCIRA</t>
  </si>
  <si>
    <t>ARQUINEZ</t>
  </si>
  <si>
    <t>AMELIA</t>
  </si>
  <si>
    <t>MORELO</t>
  </si>
  <si>
    <t>MT-2</t>
  </si>
  <si>
    <t>MABALOT</t>
  </si>
  <si>
    <t>PALULAN</t>
  </si>
  <si>
    <t>T-1</t>
  </si>
  <si>
    <t>EBRON</t>
  </si>
  <si>
    <t>LOIDA</t>
  </si>
  <si>
    <t>ALFANTE</t>
  </si>
  <si>
    <t>T-2</t>
  </si>
  <si>
    <t>CAPARAS</t>
  </si>
  <si>
    <t>AURORA</t>
  </si>
  <si>
    <t>MAGOS</t>
  </si>
  <si>
    <t>T-3</t>
  </si>
  <si>
    <t>N0</t>
  </si>
  <si>
    <t>MALBATAAN</t>
  </si>
  <si>
    <t>AMABEL</t>
  </si>
  <si>
    <t>MACANDILI</t>
  </si>
  <si>
    <t>ZOLETA</t>
  </si>
  <si>
    <t>JAKE</t>
  </si>
  <si>
    <t>MAMING</t>
  </si>
  <si>
    <t>MALE</t>
  </si>
  <si>
    <t>PANTALEON</t>
  </si>
  <si>
    <t>MARICEL</t>
  </si>
  <si>
    <t>TINDOC</t>
  </si>
  <si>
    <t>PAREDES</t>
  </si>
  <si>
    <t>CARL LAWRENCE</t>
  </si>
  <si>
    <t>EBRADO</t>
  </si>
  <si>
    <t>NEPOMUCENO</t>
  </si>
  <si>
    <t>MARICRYS</t>
  </si>
  <si>
    <t>SAMSON</t>
  </si>
  <si>
    <t>JAZMIN</t>
  </si>
  <si>
    <t>NEMIA</t>
  </si>
  <si>
    <t>REBOSURA</t>
  </si>
  <si>
    <t>PERIA</t>
  </si>
  <si>
    <t>MA. ZHARINA</t>
  </si>
  <si>
    <t>VALENZUELA</t>
  </si>
  <si>
    <t>NOCIDO</t>
  </si>
  <si>
    <t>ANGEL KRYSHIA MAY</t>
  </si>
  <si>
    <t>NIRO</t>
  </si>
  <si>
    <t>REBONG</t>
  </si>
  <si>
    <t>FE MONICA</t>
  </si>
  <si>
    <t>KAMPITAN</t>
  </si>
  <si>
    <t>CAUDILLA</t>
  </si>
  <si>
    <t>VERONICA</t>
  </si>
  <si>
    <t>T-II</t>
  </si>
  <si>
    <t>FAMALO-AN</t>
  </si>
  <si>
    <t>GRACE</t>
  </si>
  <si>
    <t>SENCIL</t>
  </si>
  <si>
    <t>Teacher I</t>
  </si>
  <si>
    <t>REYES</t>
  </si>
  <si>
    <t>MILAGROS</t>
  </si>
  <si>
    <t>CAPATI</t>
  </si>
  <si>
    <t>LEGASPI</t>
  </si>
  <si>
    <t>BERNARDITA</t>
  </si>
  <si>
    <t>VISTA</t>
  </si>
  <si>
    <t>PEDROZO</t>
  </si>
  <si>
    <t>Teacher III</t>
  </si>
  <si>
    <t>DEMISANA</t>
  </si>
  <si>
    <t>POBLETE</t>
  </si>
  <si>
    <t>GABRIEL</t>
  </si>
  <si>
    <t>MONALIZA</t>
  </si>
  <si>
    <t>PALERMO</t>
  </si>
  <si>
    <t>TAMBOONG</t>
  </si>
  <si>
    <t>JOLOURDES</t>
  </si>
  <si>
    <t>ALEJO</t>
  </si>
  <si>
    <t>PORAS</t>
  </si>
  <si>
    <t>CIRILA</t>
  </si>
  <si>
    <t>CADENAS</t>
  </si>
  <si>
    <t>ABALLE</t>
  </si>
  <si>
    <t>ANNA LIZA</t>
  </si>
  <si>
    <t>RAVINA</t>
  </si>
  <si>
    <t>CONDEZ</t>
  </si>
  <si>
    <t>AMPARADO</t>
  </si>
  <si>
    <t>CABEROY</t>
  </si>
  <si>
    <t>ALJOHN</t>
  </si>
  <si>
    <t>BASAL</t>
  </si>
  <si>
    <t>RED</t>
  </si>
  <si>
    <t>HILDA</t>
  </si>
  <si>
    <t>ARIOLA</t>
  </si>
  <si>
    <t>RICON</t>
  </si>
  <si>
    <t>DIANA</t>
  </si>
  <si>
    <t>RET</t>
  </si>
  <si>
    <t>BERGONIO</t>
  </si>
  <si>
    <t>EVELYN</t>
  </si>
  <si>
    <t>PATAROQUE</t>
  </si>
  <si>
    <t>MALIHAN</t>
  </si>
  <si>
    <t>EDJEL</t>
  </si>
  <si>
    <t>BUOT</t>
  </si>
  <si>
    <t>ARGAO</t>
  </si>
  <si>
    <t>JULIANITA</t>
  </si>
  <si>
    <t>BATALON</t>
  </si>
  <si>
    <t>T-ll</t>
  </si>
  <si>
    <t>ABELARDE</t>
  </si>
  <si>
    <t>GARY</t>
  </si>
  <si>
    <t>PETINES</t>
  </si>
  <si>
    <t>DENA</t>
  </si>
  <si>
    <t>JERALD</t>
  </si>
  <si>
    <t>BARTOLOME</t>
  </si>
  <si>
    <t>ERIBAL</t>
  </si>
  <si>
    <t>MARLYN</t>
  </si>
  <si>
    <t>PRADO</t>
  </si>
  <si>
    <t>MILLO</t>
  </si>
  <si>
    <t>SHEENA JOY</t>
  </si>
  <si>
    <t>VALDEZ</t>
  </si>
  <si>
    <t>FUENTES</t>
  </si>
  <si>
    <t>ANDREA MAUREEN</t>
  </si>
  <si>
    <t>T- III</t>
  </si>
  <si>
    <t>ROWEL</t>
  </si>
  <si>
    <t>LEVISTE</t>
  </si>
  <si>
    <t>MADEJA</t>
  </si>
  <si>
    <t>ZORAIDA</t>
  </si>
  <si>
    <t>MAZO</t>
  </si>
  <si>
    <t>MILANBELEN</t>
  </si>
  <si>
    <t>DONALYN</t>
  </si>
  <si>
    <t>ALIPARO</t>
  </si>
  <si>
    <t>SUASBA</t>
  </si>
  <si>
    <t>BEATRIZ</t>
  </si>
  <si>
    <t>MORATAL</t>
  </si>
  <si>
    <t>DEOCARIZA</t>
  </si>
  <si>
    <t>JENNIFER</t>
  </si>
  <si>
    <t>NAVEA</t>
  </si>
  <si>
    <t>AUDIJE</t>
  </si>
  <si>
    <t>JELAH</t>
  </si>
  <si>
    <t>SABIDURIA</t>
  </si>
  <si>
    <t>RYANJAY</t>
  </si>
  <si>
    <t>CONDONAR</t>
  </si>
  <si>
    <t>TANGGOTE</t>
  </si>
  <si>
    <t>SAMANODEN</t>
  </si>
  <si>
    <t>ALO</t>
  </si>
  <si>
    <t>Teacher1</t>
  </si>
  <si>
    <t>AUDIFER</t>
  </si>
  <si>
    <t>RUECO</t>
  </si>
  <si>
    <t>Principal III</t>
  </si>
  <si>
    <t>PACHICA</t>
  </si>
  <si>
    <t>FRANCISCA</t>
  </si>
  <si>
    <t>Head Teacher I</t>
  </si>
  <si>
    <t>MUZARES</t>
  </si>
  <si>
    <t>RIO JEAN</t>
  </si>
  <si>
    <t>MAGAYAM</t>
  </si>
  <si>
    <t>Administrative Officer II</t>
  </si>
  <si>
    <t>DIAZ</t>
  </si>
  <si>
    <t>ARMAN</t>
  </si>
  <si>
    <t>GESTA</t>
  </si>
  <si>
    <t>Project Development Officer I</t>
  </si>
  <si>
    <t>ALCAIDE</t>
  </si>
  <si>
    <t>ERIBERTA</t>
  </si>
  <si>
    <t>CARINO</t>
  </si>
  <si>
    <t>ALVARADO</t>
  </si>
  <si>
    <t>JEXTER</t>
  </si>
  <si>
    <t>COPLAND</t>
  </si>
  <si>
    <t>ANTONIO</t>
  </si>
  <si>
    <t>ANGELENE</t>
  </si>
  <si>
    <t>MAMORNO</t>
  </si>
  <si>
    <t>BALOLOY</t>
  </si>
  <si>
    <t>JERALDIN</t>
  </si>
  <si>
    <t>BARIA</t>
  </si>
  <si>
    <t>BATONERO</t>
  </si>
  <si>
    <t>KHARMELA</t>
  </si>
  <si>
    <t>ALCORAN</t>
  </si>
  <si>
    <t>BOBILES</t>
  </si>
  <si>
    <t>CAROLINE</t>
  </si>
  <si>
    <t>JULIAN</t>
  </si>
  <si>
    <t>MT II</t>
  </si>
  <si>
    <t>BORLAZA</t>
  </si>
  <si>
    <t>JOANA MAY</t>
  </si>
  <si>
    <t>SISON</t>
  </si>
  <si>
    <t>CALAY</t>
  </si>
  <si>
    <t>PATROCINIO</t>
  </si>
  <si>
    <t>OLILA</t>
  </si>
  <si>
    <t>CARDOZA</t>
  </si>
  <si>
    <t>ANALIZA</t>
  </si>
  <si>
    <t>TIONGCO</t>
  </si>
  <si>
    <t>MT I</t>
  </si>
  <si>
    <t>EDOS</t>
  </si>
  <si>
    <t>JENSEN</t>
  </si>
  <si>
    <t>CASALO</t>
  </si>
  <si>
    <t>Special Science Teacher I</t>
  </si>
  <si>
    <t>ERCIA</t>
  </si>
  <si>
    <t>JOSEPHINE</t>
  </si>
  <si>
    <t>ASAJAR</t>
  </si>
  <si>
    <t>ESCOLANO</t>
  </si>
  <si>
    <t>VIRGIE</t>
  </si>
  <si>
    <t>FERNANDEZ</t>
  </si>
  <si>
    <t>JOVILYN</t>
  </si>
  <si>
    <t>GARILLO</t>
  </si>
  <si>
    <t>GANANCIAL</t>
  </si>
  <si>
    <t>SHEMAIAH</t>
  </si>
  <si>
    <t>MORALES</t>
  </si>
  <si>
    <t>JAVELLANA</t>
  </si>
  <si>
    <t>JOHN BOSCO</t>
  </si>
  <si>
    <t>PEREZ</t>
  </si>
  <si>
    <t>LABIGAN</t>
  </si>
  <si>
    <t>MICAH</t>
  </si>
  <si>
    <t>BRUAN</t>
  </si>
  <si>
    <t>MANILA</t>
  </si>
  <si>
    <t>PHILIPP JAMES</t>
  </si>
  <si>
    <t>ANDRIANO</t>
  </si>
  <si>
    <t>MAQUINTO</t>
  </si>
  <si>
    <t>CRISTINA</t>
  </si>
  <si>
    <t>VILLANUEVA</t>
  </si>
  <si>
    <t>ODON</t>
  </si>
  <si>
    <t>MA.CONCEPCION</t>
  </si>
  <si>
    <t>ABEO</t>
  </si>
  <si>
    <t>Assistant School Principal II</t>
  </si>
  <si>
    <t>PARANGALAN</t>
  </si>
  <si>
    <t>ANGELIE JOYCE</t>
  </si>
  <si>
    <t>GOMEZ</t>
  </si>
  <si>
    <t>SAN JUAN</t>
  </si>
  <si>
    <t>LEO ANDREW</t>
  </si>
  <si>
    <t>SANTOS</t>
  </si>
  <si>
    <t>NOEMI</t>
  </si>
  <si>
    <t>VERZOSA</t>
  </si>
  <si>
    <t>SULABO</t>
  </si>
  <si>
    <t>LEAHNI</t>
  </si>
  <si>
    <t>FOS</t>
  </si>
  <si>
    <t>TOLENTINO</t>
  </si>
  <si>
    <t>ROMA CARMELA</t>
  </si>
  <si>
    <t>MORALITA</t>
  </si>
  <si>
    <t>YU</t>
  </si>
  <si>
    <t>DONABEL</t>
  </si>
  <si>
    <t>BATERISNA</t>
  </si>
  <si>
    <t>Pulo SHS</t>
  </si>
  <si>
    <t>Pulo ES</t>
  </si>
  <si>
    <t>Serdon</t>
  </si>
  <si>
    <t>Erlinda</t>
  </si>
  <si>
    <t>Hailar</t>
  </si>
  <si>
    <t>Seña</t>
  </si>
  <si>
    <t>Rachelle Joy</t>
  </si>
  <si>
    <t>Aquino</t>
  </si>
  <si>
    <t>Agpalza</t>
  </si>
  <si>
    <t>Romiley</t>
  </si>
  <si>
    <t>Galutera</t>
  </si>
  <si>
    <t>Aguirre</t>
  </si>
  <si>
    <t>Joanna Ivy</t>
  </si>
  <si>
    <t>Servidad</t>
  </si>
  <si>
    <t>Aldave</t>
  </si>
  <si>
    <t>Jonalyn</t>
  </si>
  <si>
    <t>Perez</t>
  </si>
  <si>
    <t>Angara</t>
  </si>
  <si>
    <t>Ma. Carlota</t>
  </si>
  <si>
    <t>Recare</t>
  </si>
  <si>
    <t>Aringo</t>
  </si>
  <si>
    <t>Victoria</t>
  </si>
  <si>
    <t>Agarin</t>
  </si>
  <si>
    <t>Bautista</t>
  </si>
  <si>
    <t>Marnelli</t>
  </si>
  <si>
    <t>Laviña</t>
  </si>
  <si>
    <t>Blaza</t>
  </si>
  <si>
    <t>Elizabeth</t>
  </si>
  <si>
    <t>Quilapio</t>
  </si>
  <si>
    <t>Bornolla</t>
  </si>
  <si>
    <t>Marlen Mae</t>
  </si>
  <si>
    <t>Maray</t>
  </si>
  <si>
    <t>Cabuang</t>
  </si>
  <si>
    <t>Marife</t>
  </si>
  <si>
    <t>Castro</t>
  </si>
  <si>
    <t>Calabia</t>
  </si>
  <si>
    <t>Janice</t>
  </si>
  <si>
    <t>De Chavez</t>
  </si>
  <si>
    <t>Cantos</t>
  </si>
  <si>
    <t>Gemma</t>
  </si>
  <si>
    <t>Orbiso</t>
  </si>
  <si>
    <t>Casubuan</t>
  </si>
  <si>
    <t>Ariel</t>
  </si>
  <si>
    <t>Negrillo</t>
  </si>
  <si>
    <t>Catilo</t>
  </si>
  <si>
    <t>Riza</t>
  </si>
  <si>
    <t>De Leon</t>
  </si>
  <si>
    <t>Cole</t>
  </si>
  <si>
    <t>Karen</t>
  </si>
  <si>
    <t>Briones</t>
  </si>
  <si>
    <t>Cruz</t>
  </si>
  <si>
    <t>Alma</t>
  </si>
  <si>
    <t>Maranan</t>
  </si>
  <si>
    <t>Delmo</t>
  </si>
  <si>
    <t>Teresa</t>
  </si>
  <si>
    <t>Geral</t>
  </si>
  <si>
    <t>Domalayas Jr.</t>
  </si>
  <si>
    <t>Rodolfo</t>
  </si>
  <si>
    <t>Balisacan</t>
  </si>
  <si>
    <t>Elep</t>
  </si>
  <si>
    <t>Rose Ann</t>
  </si>
  <si>
    <t>Luarez</t>
  </si>
  <si>
    <t>Elizon</t>
  </si>
  <si>
    <t>Vacinee</t>
  </si>
  <si>
    <t>Orbon</t>
  </si>
  <si>
    <t>Espiritu</t>
  </si>
  <si>
    <t>Michael</t>
  </si>
  <si>
    <t>Onia</t>
  </si>
  <si>
    <t>Esquilon</t>
  </si>
  <si>
    <t>Eric</t>
  </si>
  <si>
    <t>Bardel</t>
  </si>
  <si>
    <t>Feliciano</t>
  </si>
  <si>
    <t>Maria Sheila</t>
  </si>
  <si>
    <t>Taroy</t>
  </si>
  <si>
    <t>Ferrer</t>
  </si>
  <si>
    <t>Mary Jane</t>
  </si>
  <si>
    <t>Bitgue</t>
  </si>
  <si>
    <t>Fiaco</t>
  </si>
  <si>
    <t>Marites</t>
  </si>
  <si>
    <t>Baliuag</t>
  </si>
  <si>
    <t>Hatulan</t>
  </si>
  <si>
    <t>Marilyn</t>
  </si>
  <si>
    <t>Ravelas</t>
  </si>
  <si>
    <t>Hovilla</t>
  </si>
  <si>
    <t>Renalyn</t>
  </si>
  <si>
    <t>Ayag</t>
  </si>
  <si>
    <t>Indicio</t>
  </si>
  <si>
    <t>Mary Joy</t>
  </si>
  <si>
    <t>Murillo</t>
  </si>
  <si>
    <t>Jarabejo</t>
  </si>
  <si>
    <t>Justine</t>
  </si>
  <si>
    <t>Lapugot</t>
  </si>
  <si>
    <t>Jenalyn</t>
  </si>
  <si>
    <t>Baccay</t>
  </si>
  <si>
    <t>Ledda</t>
  </si>
  <si>
    <t>Aileen</t>
  </si>
  <si>
    <t>Blando</t>
  </si>
  <si>
    <t>Loyaga</t>
  </si>
  <si>
    <t xml:space="preserve">Arambulo </t>
  </si>
  <si>
    <t>Lumboy</t>
  </si>
  <si>
    <t>Christina</t>
  </si>
  <si>
    <t>Calawad</t>
  </si>
  <si>
    <t>Madriaga</t>
  </si>
  <si>
    <t>Edzel</t>
  </si>
  <si>
    <t>Dela Cueva</t>
  </si>
  <si>
    <t>Maniclang</t>
  </si>
  <si>
    <t>Marivic Pinky</t>
  </si>
  <si>
    <t>Blanco</t>
  </si>
  <si>
    <t>Jasty Jandel</t>
  </si>
  <si>
    <t>Onato</t>
  </si>
  <si>
    <t>Nacional</t>
  </si>
  <si>
    <t>Abigail</t>
  </si>
  <si>
    <t>Caraan</t>
  </si>
  <si>
    <t>Ocampo</t>
  </si>
  <si>
    <t>Emily</t>
  </si>
  <si>
    <t>Devoma</t>
  </si>
  <si>
    <t>Ong</t>
  </si>
  <si>
    <t>Rescel</t>
  </si>
  <si>
    <t>Oruga</t>
  </si>
  <si>
    <t>Mia Verona</t>
  </si>
  <si>
    <t>Salonga</t>
  </si>
  <si>
    <t>Paco</t>
  </si>
  <si>
    <t>Daphnee</t>
  </si>
  <si>
    <t>Sarmiento</t>
  </si>
  <si>
    <t>Paz</t>
  </si>
  <si>
    <t>MaryJane</t>
  </si>
  <si>
    <t>Terencio</t>
  </si>
  <si>
    <t>Pedro</t>
  </si>
  <si>
    <t>Michelle</t>
  </si>
  <si>
    <t>Sapanta</t>
  </si>
  <si>
    <t>Ana Meann</t>
  </si>
  <si>
    <t>Insigne</t>
  </si>
  <si>
    <t>Pernia</t>
  </si>
  <si>
    <t>Raul</t>
  </si>
  <si>
    <t>Pielago</t>
  </si>
  <si>
    <t>Regato</t>
  </si>
  <si>
    <t>Eloisa</t>
  </si>
  <si>
    <t>Pacites</t>
  </si>
  <si>
    <t>Reyes</t>
  </si>
  <si>
    <t>Maricel</t>
  </si>
  <si>
    <t>Ricafort</t>
  </si>
  <si>
    <t>Manlangit</t>
  </si>
  <si>
    <t>Santiago</t>
  </si>
  <si>
    <t>Mary XZ</t>
  </si>
  <si>
    <t>Gonzales</t>
  </si>
  <si>
    <t>Santos</t>
  </si>
  <si>
    <t>Jacqueline</t>
  </si>
  <si>
    <t>Derez</t>
  </si>
  <si>
    <t>Master Teacher II</t>
  </si>
  <si>
    <t>Sarino</t>
  </si>
  <si>
    <t>Lorna</t>
  </si>
  <si>
    <t>Alaisa</t>
  </si>
  <si>
    <t>Rachelle</t>
  </si>
  <si>
    <t>Cantalejo</t>
  </si>
  <si>
    <t>Silva</t>
  </si>
  <si>
    <t>Randy</t>
  </si>
  <si>
    <t>Sioco</t>
  </si>
  <si>
    <t>Tagbo</t>
  </si>
  <si>
    <t>Maricris</t>
  </si>
  <si>
    <t>Morcillo</t>
  </si>
  <si>
    <t>Tanedo</t>
  </si>
  <si>
    <t>Donalyn</t>
  </si>
  <si>
    <t>Valdez</t>
  </si>
  <si>
    <t>Timajo</t>
  </si>
  <si>
    <t>Jomaica</t>
  </si>
  <si>
    <t xml:space="preserve">Ledesma </t>
  </si>
  <si>
    <t>Varon</t>
  </si>
  <si>
    <t>Caroline</t>
  </si>
  <si>
    <t>Refran</t>
  </si>
  <si>
    <t>Villocero</t>
  </si>
  <si>
    <t>Trajano</t>
  </si>
  <si>
    <t>Zamora</t>
  </si>
  <si>
    <t>Mary Ann</t>
  </si>
  <si>
    <t>Musa</t>
  </si>
  <si>
    <t>San Isidro ES</t>
  </si>
  <si>
    <t>Arpie</t>
  </si>
  <si>
    <t>Panganiban</t>
  </si>
  <si>
    <t>Principal I</t>
  </si>
  <si>
    <t>09171503739</t>
  </si>
  <si>
    <t>Delminguez</t>
  </si>
  <si>
    <t>Joseph Matthew</t>
  </si>
  <si>
    <t>Isleta</t>
  </si>
  <si>
    <t>09173511536</t>
  </si>
  <si>
    <t>Alilio</t>
  </si>
  <si>
    <t>Felisa</t>
  </si>
  <si>
    <t>Clemen</t>
  </si>
  <si>
    <t>09682954176</t>
  </si>
  <si>
    <t>Amponin</t>
  </si>
  <si>
    <t>Refrea</t>
  </si>
  <si>
    <t>09610997628</t>
  </si>
  <si>
    <t>Badilla</t>
  </si>
  <si>
    <t>Jenisa</t>
  </si>
  <si>
    <t>Fuentes</t>
  </si>
  <si>
    <t>09605314597</t>
  </si>
  <si>
    <t>Badillo</t>
  </si>
  <si>
    <t>April</t>
  </si>
  <si>
    <t>Medrano</t>
  </si>
  <si>
    <t>09569509083</t>
  </si>
  <si>
    <t>Balanac</t>
  </si>
  <si>
    <t>Carlo Abraham</t>
  </si>
  <si>
    <t>Lopez</t>
  </si>
  <si>
    <t>09124651624</t>
  </si>
  <si>
    <t>Chanda</t>
  </si>
  <si>
    <t>Maigting</t>
  </si>
  <si>
    <t>09298207314</t>
  </si>
  <si>
    <t>Ballares</t>
  </si>
  <si>
    <t>Florlyn Niña</t>
  </si>
  <si>
    <t>Colandog</t>
  </si>
  <si>
    <t>09510088510</t>
  </si>
  <si>
    <t>Barangay</t>
  </si>
  <si>
    <t>Ilagan</t>
  </si>
  <si>
    <t>09455605283</t>
  </si>
  <si>
    <t>Batacan</t>
  </si>
  <si>
    <t>Cindy</t>
  </si>
  <si>
    <t>Esguerra</t>
  </si>
  <si>
    <t>09553944134</t>
  </si>
  <si>
    <t>Bombita</t>
  </si>
  <si>
    <t>Emelia</t>
  </si>
  <si>
    <t>Alebio</t>
  </si>
  <si>
    <t>09099809045</t>
  </si>
  <si>
    <t>Brigeldo</t>
  </si>
  <si>
    <t>Cherry Ann</t>
  </si>
  <si>
    <t>Pedroso</t>
  </si>
  <si>
    <t>09063460730</t>
  </si>
  <si>
    <t>Burce</t>
  </si>
  <si>
    <t>Jay Ann</t>
  </si>
  <si>
    <t>Lumangaya</t>
  </si>
  <si>
    <t>09486765121</t>
  </si>
  <si>
    <t>Calogmaton</t>
  </si>
  <si>
    <t>Raquel</t>
  </si>
  <si>
    <t>Arostiqe</t>
  </si>
  <si>
    <t>09395188409</t>
  </si>
  <si>
    <t>Carlos</t>
  </si>
  <si>
    <t>Jovelyn</t>
  </si>
  <si>
    <t>Egula</t>
  </si>
  <si>
    <t>09615044421</t>
  </si>
  <si>
    <t>Carpio</t>
  </si>
  <si>
    <t>Maria Shiena</t>
  </si>
  <si>
    <t>Dinulos</t>
  </si>
  <si>
    <t>09501958514</t>
  </si>
  <si>
    <t>Carta</t>
  </si>
  <si>
    <t>Norma</t>
  </si>
  <si>
    <t>Balbieran</t>
  </si>
  <si>
    <t>09215115153</t>
  </si>
  <si>
    <t>Delos Santos</t>
  </si>
  <si>
    <t>Meryl</t>
  </si>
  <si>
    <t>Antinero</t>
  </si>
  <si>
    <t>09286664240</t>
  </si>
  <si>
    <t>Espejo</t>
  </si>
  <si>
    <t>Criselda</t>
  </si>
  <si>
    <t>Larumbi</t>
  </si>
  <si>
    <t>09068402172</t>
  </si>
  <si>
    <t>Fajiculay</t>
  </si>
  <si>
    <t>Jescel</t>
  </si>
  <si>
    <t>Gamo</t>
  </si>
  <si>
    <t>09208526816</t>
  </si>
  <si>
    <t>Fetalino</t>
  </si>
  <si>
    <t>Joseph Oliver</t>
  </si>
  <si>
    <t>Mendoza</t>
  </si>
  <si>
    <t>09218002303</t>
  </si>
  <si>
    <t>Forteza</t>
  </si>
  <si>
    <t>Vida</t>
  </si>
  <si>
    <t>San Andres</t>
  </si>
  <si>
    <t>09391108714</t>
  </si>
  <si>
    <t>Gaviño</t>
  </si>
  <si>
    <t>Filipina</t>
  </si>
  <si>
    <t>Velasco</t>
  </si>
  <si>
    <t>09497119593</t>
  </si>
  <si>
    <t>Juanir</t>
  </si>
  <si>
    <t>Maria Philipina</t>
  </si>
  <si>
    <t>Abary</t>
  </si>
  <si>
    <t>09998894182</t>
  </si>
  <si>
    <t>Manzanero</t>
  </si>
  <si>
    <t>Bagasala</t>
  </si>
  <si>
    <t>09518559851</t>
  </si>
  <si>
    <t>Manzano</t>
  </si>
  <si>
    <t>Aivy</t>
  </si>
  <si>
    <t>Contreras</t>
  </si>
  <si>
    <t>09958976833</t>
  </si>
  <si>
    <t>Melisa</t>
  </si>
  <si>
    <t>Baet</t>
  </si>
  <si>
    <t>09507142368</t>
  </si>
  <si>
    <t>Miranda</t>
  </si>
  <si>
    <t>Josephine</t>
  </si>
  <si>
    <t>Barbosa</t>
  </si>
  <si>
    <t>09387393340</t>
  </si>
  <si>
    <t>Mutya</t>
  </si>
  <si>
    <t>Beverly</t>
  </si>
  <si>
    <t>Batalla</t>
  </si>
  <si>
    <t>09128196926</t>
  </si>
  <si>
    <t>Ogayon</t>
  </si>
  <si>
    <t>Leah</t>
  </si>
  <si>
    <t>Francisco</t>
  </si>
  <si>
    <t>09487153236</t>
  </si>
  <si>
    <t>Oña</t>
  </si>
  <si>
    <t>Aida</t>
  </si>
  <si>
    <t>Masaredo</t>
  </si>
  <si>
    <t>09334329132</t>
  </si>
  <si>
    <t>Peña</t>
  </si>
  <si>
    <t>Rhodalyn</t>
  </si>
  <si>
    <t>Rivadeneira</t>
  </si>
  <si>
    <t>09605314793</t>
  </si>
  <si>
    <t>Pereja</t>
  </si>
  <si>
    <t>Rustom</t>
  </si>
  <si>
    <t>Salvacion</t>
  </si>
  <si>
    <t>09351049117</t>
  </si>
  <si>
    <t>Revelyn</t>
  </si>
  <si>
    <t>Guevarra</t>
  </si>
  <si>
    <t>09179003463</t>
  </si>
  <si>
    <t>Pineda</t>
  </si>
  <si>
    <t>Adelle</t>
  </si>
  <si>
    <t>Buot</t>
  </si>
  <si>
    <t>09657266029</t>
  </si>
  <si>
    <t>Pomar</t>
  </si>
  <si>
    <t>Julie</t>
  </si>
  <si>
    <t>Eleazar</t>
  </si>
  <si>
    <t>09763103468</t>
  </si>
  <si>
    <t>Pura</t>
  </si>
  <si>
    <t>Garrate</t>
  </si>
  <si>
    <t>09159306734</t>
  </si>
  <si>
    <t>Quebrata</t>
  </si>
  <si>
    <t>Edith</t>
  </si>
  <si>
    <t>Cuala</t>
  </si>
  <si>
    <t>09684993372</t>
  </si>
  <si>
    <t>Catherine</t>
  </si>
  <si>
    <t>David</t>
  </si>
  <si>
    <t>09152849045</t>
  </si>
  <si>
    <t>Rivera</t>
  </si>
  <si>
    <t>Ma. May</t>
  </si>
  <si>
    <t>Campos</t>
  </si>
  <si>
    <t>09158671532</t>
  </si>
  <si>
    <t>Sapitanan</t>
  </si>
  <si>
    <t>Rovelyn</t>
  </si>
  <si>
    <t>Gabrillo</t>
  </si>
  <si>
    <t>09192065258</t>
  </si>
  <si>
    <t>Tiu</t>
  </si>
  <si>
    <t>Madelyn</t>
  </si>
  <si>
    <t>Samson</t>
  </si>
  <si>
    <t>09358694539</t>
  </si>
  <si>
    <t>Valenzuela</t>
  </si>
  <si>
    <t>Jomar</t>
  </si>
  <si>
    <t>Fabon</t>
  </si>
  <si>
    <t>09605314800</t>
  </si>
  <si>
    <t>Villafranca</t>
  </si>
  <si>
    <t>Reina Mae</t>
  </si>
  <si>
    <t>09187609182</t>
  </si>
  <si>
    <t>ABRIGO</t>
  </si>
  <si>
    <t>CASTILLO</t>
  </si>
  <si>
    <t>CANCERAN</t>
  </si>
  <si>
    <t>DELA PUNTA</t>
  </si>
  <si>
    <t>AILEEN</t>
  </si>
  <si>
    <t>LLANTO</t>
  </si>
  <si>
    <t>MARY JANE</t>
  </si>
  <si>
    <t>CERDA</t>
  </si>
  <si>
    <t>EMMANUEL</t>
  </si>
  <si>
    <t>BATAC</t>
  </si>
  <si>
    <t>ABAIRO</t>
  </si>
  <si>
    <t>SUZETTE</t>
  </si>
  <si>
    <t>ESCOBAR</t>
  </si>
  <si>
    <t>ABELLAR</t>
  </si>
  <si>
    <t>JONALIZA</t>
  </si>
  <si>
    <t>DIOLA</t>
  </si>
  <si>
    <t>SPET I</t>
  </si>
  <si>
    <t>BORCELIS</t>
  </si>
  <si>
    <t>no</t>
  </si>
  <si>
    <t>ACHA</t>
  </si>
  <si>
    <t>ELYSSA JERKINS</t>
  </si>
  <si>
    <t>LAGRIMAS</t>
  </si>
  <si>
    <t>09948696386</t>
  </si>
  <si>
    <t>ADAN</t>
  </si>
  <si>
    <t>ANGELA</t>
  </si>
  <si>
    <t>GERONIMO</t>
  </si>
  <si>
    <t>ALFARO</t>
  </si>
  <si>
    <t>ROSE JOY</t>
  </si>
  <si>
    <t>PACILONA</t>
  </si>
  <si>
    <t>ALGOZO</t>
  </si>
  <si>
    <t>RENA JANE</t>
  </si>
  <si>
    <t>CUERDO</t>
  </si>
  <si>
    <t>ALIDO</t>
  </si>
  <si>
    <t>IVY</t>
  </si>
  <si>
    <t>GALIGAO</t>
  </si>
  <si>
    <t>ALMOCERA</t>
  </si>
  <si>
    <t>CARVAJAL</t>
  </si>
  <si>
    <t>ALMONTE</t>
  </si>
  <si>
    <t>MA. IMELDA</t>
  </si>
  <si>
    <t>ISLA</t>
  </si>
  <si>
    <t>ALORO</t>
  </si>
  <si>
    <t>JAMES</t>
  </si>
  <si>
    <t>TORIANO</t>
  </si>
  <si>
    <t>ANDES</t>
  </si>
  <si>
    <t>ALCAZAR</t>
  </si>
  <si>
    <t>APAO</t>
  </si>
  <si>
    <t>CARISSA MARIE</t>
  </si>
  <si>
    <t>CABACTULAN</t>
  </si>
  <si>
    <t>ARAGON</t>
  </si>
  <si>
    <t>MICHELLE</t>
  </si>
  <si>
    <t>AVECILLA</t>
  </si>
  <si>
    <t>09605314294</t>
  </si>
  <si>
    <t>ASAY</t>
  </si>
  <si>
    <t>NOVELITA</t>
  </si>
  <si>
    <t>RASE</t>
  </si>
  <si>
    <t>BACULA</t>
  </si>
  <si>
    <t>CHRISTIAN</t>
  </si>
  <si>
    <t>TOBIO</t>
  </si>
  <si>
    <t>BACUNOT</t>
  </si>
  <si>
    <t>FELISA</t>
  </si>
  <si>
    <t>AGATEP</t>
  </si>
  <si>
    <t>BALISACAN</t>
  </si>
  <si>
    <t>JENNY VI</t>
  </si>
  <si>
    <t>ALMEDA</t>
  </si>
  <si>
    <t>BARTOLAY</t>
  </si>
  <si>
    <t>GINALYN</t>
  </si>
  <si>
    <t>ORBISTA</t>
  </si>
  <si>
    <t>BASA</t>
  </si>
  <si>
    <t>BETTY</t>
  </si>
  <si>
    <t>DACILLO</t>
  </si>
  <si>
    <t>BATOLINAO</t>
  </si>
  <si>
    <t>NORMA</t>
  </si>
  <si>
    <t>BAUTISTA</t>
  </si>
  <si>
    <t>JOARTH</t>
  </si>
  <si>
    <t>AVENO</t>
  </si>
  <si>
    <t>BAYAWA</t>
  </si>
  <si>
    <t>MACABIHAG</t>
  </si>
  <si>
    <t>BELASA</t>
  </si>
  <si>
    <t>MHARISA</t>
  </si>
  <si>
    <t>MAPERAQUE</t>
  </si>
  <si>
    <t>BENAID</t>
  </si>
  <si>
    <t>JACQUILINE</t>
  </si>
  <si>
    <t>AZAÑES</t>
  </si>
  <si>
    <t>BETONIO</t>
  </si>
  <si>
    <t>SHERLINA</t>
  </si>
  <si>
    <t>CABSAG</t>
  </si>
  <si>
    <t>09163050814</t>
  </si>
  <si>
    <t>BISCOCHO</t>
  </si>
  <si>
    <t>MELANIE</t>
  </si>
  <si>
    <t>BURGOS</t>
  </si>
  <si>
    <t>BORROMEO</t>
  </si>
  <si>
    <t>SARRAH MAY</t>
  </si>
  <si>
    <t>SONICIO</t>
  </si>
  <si>
    <t>BRON</t>
  </si>
  <si>
    <t>MELINDA</t>
  </si>
  <si>
    <t>CORRAL</t>
  </si>
  <si>
    <t>BUMOHYA</t>
  </si>
  <si>
    <t>MARIVIC</t>
  </si>
  <si>
    <t>PINAY-AN</t>
  </si>
  <si>
    <t xml:space="preserve"> No</t>
  </si>
  <si>
    <t>CABAGYO</t>
  </si>
  <si>
    <t>CECILIA</t>
  </si>
  <si>
    <t>TANDADO</t>
  </si>
  <si>
    <t>CABINIAN</t>
  </si>
  <si>
    <t>ADELINE</t>
  </si>
  <si>
    <t>USTARES</t>
  </si>
  <si>
    <t>CACERES</t>
  </si>
  <si>
    <t>DONNA MARIE</t>
  </si>
  <si>
    <t>CALUCIN</t>
  </si>
  <si>
    <t>JOHN MARC</t>
  </si>
  <si>
    <t>MANAOG</t>
  </si>
  <si>
    <t>CAMACHO</t>
  </si>
  <si>
    <t>GINGKIE</t>
  </si>
  <si>
    <t>CREDO</t>
  </si>
  <si>
    <t>MAMALAYAN</t>
  </si>
  <si>
    <t>CATEMBUNG</t>
  </si>
  <si>
    <t>ANGELICA MAE</t>
  </si>
  <si>
    <t>UBIÑA</t>
  </si>
  <si>
    <t>CELERIO</t>
  </si>
  <si>
    <t>CHERRY ANN</t>
  </si>
  <si>
    <t>CEMANES</t>
  </si>
  <si>
    <t>JOENIL</t>
  </si>
  <si>
    <t>NUEZ</t>
  </si>
  <si>
    <t>CHOZAS</t>
  </si>
  <si>
    <t>JULES IVAN</t>
  </si>
  <si>
    <t>ALVERO</t>
  </si>
  <si>
    <t>CLEOFE</t>
  </si>
  <si>
    <t xml:space="preserve">RAQUEL </t>
  </si>
  <si>
    <t xml:space="preserve">MARBELLA </t>
  </si>
  <si>
    <t>CORDERO</t>
  </si>
  <si>
    <t>ANN SHIERLY</t>
  </si>
  <si>
    <t>MANA-AY</t>
  </si>
  <si>
    <t xml:space="preserve">CORDON </t>
  </si>
  <si>
    <t>RONALD</t>
  </si>
  <si>
    <t>DE OCAMPO</t>
  </si>
  <si>
    <t>CORONADO</t>
  </si>
  <si>
    <t>KRHYSTINE</t>
  </si>
  <si>
    <t>CANGCO</t>
  </si>
  <si>
    <t>FLOR ANNE</t>
  </si>
  <si>
    <t>FRANCISCO</t>
  </si>
  <si>
    <t>DOMINGO</t>
  </si>
  <si>
    <t>DAÑO</t>
  </si>
  <si>
    <t>LYN</t>
  </si>
  <si>
    <t>GOMBA</t>
  </si>
  <si>
    <t>DATU</t>
  </si>
  <si>
    <t>ELVIRA</t>
  </si>
  <si>
    <t>CHUA</t>
  </si>
  <si>
    <t>DELLORO</t>
  </si>
  <si>
    <t>KATHLEEN</t>
  </si>
  <si>
    <t>SAPINOSO</t>
  </si>
  <si>
    <t xml:space="preserve">DE LUNA </t>
  </si>
  <si>
    <t>KRIZZA</t>
  </si>
  <si>
    <t>RAMOS</t>
  </si>
  <si>
    <t xml:space="preserve">DE MESA </t>
  </si>
  <si>
    <t>SALVADOR</t>
  </si>
  <si>
    <t>MADULA</t>
  </si>
  <si>
    <t>LIEZEL</t>
  </si>
  <si>
    <t>SARMIENTO</t>
  </si>
  <si>
    <t>DELA PAZ</t>
  </si>
  <si>
    <t>VIVIAN</t>
  </si>
  <si>
    <t>SALANGAD</t>
  </si>
  <si>
    <t>DE LA PUZ</t>
  </si>
  <si>
    <t>ERPE</t>
  </si>
  <si>
    <t>JERRYLYN</t>
  </si>
  <si>
    <t>GAMBOA</t>
  </si>
  <si>
    <t>DE LOS REYES</t>
  </si>
  <si>
    <t>ARNEL</t>
  </si>
  <si>
    <t>JAVELOSA</t>
  </si>
  <si>
    <t>ELENOR</t>
  </si>
  <si>
    <t>09957869560</t>
  </si>
  <si>
    <t>DE TORRES</t>
  </si>
  <si>
    <t>ALLAN JOSHUA</t>
  </si>
  <si>
    <t>PAULI</t>
  </si>
  <si>
    <t>MA. DAISY</t>
  </si>
  <si>
    <t>RODIS</t>
  </si>
  <si>
    <t>ECASA</t>
  </si>
  <si>
    <t>LYRA ADORA</t>
  </si>
  <si>
    <t>HIZARSA</t>
  </si>
  <si>
    <t xml:space="preserve">ECOY </t>
  </si>
  <si>
    <t>MARIAN JOY</t>
  </si>
  <si>
    <t>BAYLOSIS</t>
  </si>
  <si>
    <t>ELQUINTO</t>
  </si>
  <si>
    <t>MARS</t>
  </si>
  <si>
    <t>ENRIGUEZ</t>
  </si>
  <si>
    <t>EMBUDO</t>
  </si>
  <si>
    <t>CHERRY MAY</t>
  </si>
  <si>
    <t>JOVELO</t>
  </si>
  <si>
    <t>ERISPE</t>
  </si>
  <si>
    <t>VENUS</t>
  </si>
  <si>
    <t>DOJETA</t>
  </si>
  <si>
    <t>ESPINIDA</t>
  </si>
  <si>
    <t>ANALYN</t>
  </si>
  <si>
    <t>MANUEL</t>
  </si>
  <si>
    <t>ESTIVA</t>
  </si>
  <si>
    <t>YANSON</t>
  </si>
  <si>
    <t>FIACO</t>
  </si>
  <si>
    <t>MARINETTE</t>
  </si>
  <si>
    <t>BALIUAG</t>
  </si>
  <si>
    <t>GACUS</t>
  </si>
  <si>
    <t>PRECIOSA</t>
  </si>
  <si>
    <t>GAELA</t>
  </si>
  <si>
    <t>GALANG</t>
  </si>
  <si>
    <t>CELY</t>
  </si>
  <si>
    <t>MERCADO</t>
  </si>
  <si>
    <t>SHERLYN</t>
  </si>
  <si>
    <t>ISLETA</t>
  </si>
  <si>
    <t>GARAN</t>
  </si>
  <si>
    <t>MARY-JOY</t>
  </si>
  <si>
    <t>GAYGAY</t>
  </si>
  <si>
    <t>RAYNETTE</t>
  </si>
  <si>
    <t>CARANDANG</t>
  </si>
  <si>
    <t>GAYUNAN</t>
  </si>
  <si>
    <t>JOSEFINA</t>
  </si>
  <si>
    <t>CHIAO</t>
  </si>
  <si>
    <t>GRAJO</t>
  </si>
  <si>
    <t>JEANETTE</t>
  </si>
  <si>
    <t>MIÑA</t>
  </si>
  <si>
    <t>GREGANDA</t>
  </si>
  <si>
    <t>CARMELA</t>
  </si>
  <si>
    <t>LUNA</t>
  </si>
  <si>
    <t>MAUREEN DEMPEL</t>
  </si>
  <si>
    <t>CEREZO</t>
  </si>
  <si>
    <t>GREGORIO</t>
  </si>
  <si>
    <t>AÑONUEVO</t>
  </si>
  <si>
    <t>HATULAN</t>
  </si>
  <si>
    <t>MERIE JOICE</t>
  </si>
  <si>
    <t xml:space="preserve">RAVELAS </t>
  </si>
  <si>
    <t>JORILLO</t>
  </si>
  <si>
    <t>SHARON</t>
  </si>
  <si>
    <t>MARAVILLAS</t>
  </si>
  <si>
    <t>JUNIA</t>
  </si>
  <si>
    <t>REBECCA</t>
  </si>
  <si>
    <t>PALACIO</t>
  </si>
  <si>
    <t>KATIGBAK</t>
  </si>
  <si>
    <t>CRISITNE LU</t>
  </si>
  <si>
    <t xml:space="preserve">LABANG </t>
  </si>
  <si>
    <t>JOVELYN</t>
  </si>
  <si>
    <t>PASCUAL</t>
  </si>
  <si>
    <t>LACAP</t>
  </si>
  <si>
    <t>MYRNA</t>
  </si>
  <si>
    <t>LANGAS</t>
  </si>
  <si>
    <t>LACERNA</t>
  </si>
  <si>
    <t>LINA</t>
  </si>
  <si>
    <t>FERRER</t>
  </si>
  <si>
    <t>LAPAZ</t>
  </si>
  <si>
    <t>IMELDA</t>
  </si>
  <si>
    <t>LAPUZ</t>
  </si>
  <si>
    <t>LAPIDARIO</t>
  </si>
  <si>
    <t>MARY ANNE</t>
  </si>
  <si>
    <t>ABAD</t>
  </si>
  <si>
    <t>09684992626</t>
  </si>
  <si>
    <t>LAWAS</t>
  </si>
  <si>
    <t>LICAYU</t>
  </si>
  <si>
    <t>RICHARD</t>
  </si>
  <si>
    <t>BULUSAN</t>
  </si>
  <si>
    <t>ROSANNA</t>
  </si>
  <si>
    <t>LORIO</t>
  </si>
  <si>
    <t>HAYDE</t>
  </si>
  <si>
    <t>LUCERO</t>
  </si>
  <si>
    <t>JOBELLE</t>
  </si>
  <si>
    <t>CABELLO</t>
  </si>
  <si>
    <t xml:space="preserve">LUNA </t>
  </si>
  <si>
    <t>MONSERRAT</t>
  </si>
  <si>
    <t>SUICO</t>
  </si>
  <si>
    <t>MABALAY</t>
  </si>
  <si>
    <t>LORENA</t>
  </si>
  <si>
    <t>MA. CHARLYN</t>
  </si>
  <si>
    <t>SANTILLAN</t>
  </si>
  <si>
    <t>MAGARARU</t>
  </si>
  <si>
    <t>HERNANDEZ</t>
  </si>
  <si>
    <t>MAGO</t>
  </si>
  <si>
    <t>MONREAL</t>
  </si>
  <si>
    <t>MALABANAN</t>
  </si>
  <si>
    <t>MARILET</t>
  </si>
  <si>
    <t>MANCENIDO</t>
  </si>
  <si>
    <t>MALACAS</t>
  </si>
  <si>
    <t>FEDIS MARIE</t>
  </si>
  <si>
    <t>EVANGELISTA</t>
  </si>
  <si>
    <t xml:space="preserve">MALICAY </t>
  </si>
  <si>
    <t>NORIEL</t>
  </si>
  <si>
    <t>SALAC</t>
  </si>
  <si>
    <t>MALITIC</t>
  </si>
  <si>
    <t>LEIRA</t>
  </si>
  <si>
    <t>PESTOLANTE</t>
  </si>
  <si>
    <t>MAMARIL</t>
  </si>
  <si>
    <t>PEDRITO</t>
  </si>
  <si>
    <t>JUADINES</t>
  </si>
  <si>
    <t>MANLANGIT</t>
  </si>
  <si>
    <t>MARALLI</t>
  </si>
  <si>
    <t>TITO</t>
  </si>
  <si>
    <t>MATEO</t>
  </si>
  <si>
    <t>ALLEN</t>
  </si>
  <si>
    <t>EVITA</t>
  </si>
  <si>
    <t>HYDEE</t>
  </si>
  <si>
    <t>PRESADO</t>
  </si>
  <si>
    <t>MIRANDA</t>
  </si>
  <si>
    <t>ROLITA</t>
  </si>
  <si>
    <t>CUBIO</t>
  </si>
  <si>
    <t>MONTIANO</t>
  </si>
  <si>
    <t>JAYPEE</t>
  </si>
  <si>
    <t>ROMASANTA</t>
  </si>
  <si>
    <t>NAPIZA</t>
  </si>
  <si>
    <t>MARICAR</t>
  </si>
  <si>
    <t>RAMIREZ</t>
  </si>
  <si>
    <t>BENHUR</t>
  </si>
  <si>
    <t>PRESAS</t>
  </si>
  <si>
    <t>NIPAS</t>
  </si>
  <si>
    <t>JE JE</t>
  </si>
  <si>
    <t>PABAYOS</t>
  </si>
  <si>
    <t>NOVA</t>
  </si>
  <si>
    <t>ALICIA</t>
  </si>
  <si>
    <t>GONZALVO</t>
  </si>
  <si>
    <t>NOVERO</t>
  </si>
  <si>
    <t>OBSEQUIO</t>
  </si>
  <si>
    <t>SORAIDA</t>
  </si>
  <si>
    <t>ALEMANIA</t>
  </si>
  <si>
    <t>OGAYA</t>
  </si>
  <si>
    <t>JOCYLINE</t>
  </si>
  <si>
    <t>EGOT</t>
  </si>
  <si>
    <t>ORBON JR.</t>
  </si>
  <si>
    <t>EDILBERTO</t>
  </si>
  <si>
    <t>ORIENDO</t>
  </si>
  <si>
    <t>FELJAN ROBERT</t>
  </si>
  <si>
    <t>MA. CHRISTINE</t>
  </si>
  <si>
    <t>ESPLANA</t>
  </si>
  <si>
    <t>PARADO</t>
  </si>
  <si>
    <t>KARL JYASCENT</t>
  </si>
  <si>
    <t>AZAGRA</t>
  </si>
  <si>
    <t>PARAGUA</t>
  </si>
  <si>
    <t>JOGILITO</t>
  </si>
  <si>
    <t>PAZZIUAGAN</t>
  </si>
  <si>
    <t>VICKY</t>
  </si>
  <si>
    <t>PALATTAO</t>
  </si>
  <si>
    <t>PEQUERAS</t>
  </si>
  <si>
    <t>MARY ANTOINETTE</t>
  </si>
  <si>
    <t>CARPIO</t>
  </si>
  <si>
    <t>PINEDA</t>
  </si>
  <si>
    <t>JERRYDITH</t>
  </si>
  <si>
    <t>REA</t>
  </si>
  <si>
    <t>PUNONGBAYAN</t>
  </si>
  <si>
    <t>LANNIE</t>
  </si>
  <si>
    <t>QUIBAN</t>
  </si>
  <si>
    <t>WILFREDO JR.</t>
  </si>
  <si>
    <t>LEE</t>
  </si>
  <si>
    <t>09124643111</t>
  </si>
  <si>
    <t>QUIBRAL</t>
  </si>
  <si>
    <t>RAZEL</t>
  </si>
  <si>
    <t>FRANSICO</t>
  </si>
  <si>
    <t>REGASPI</t>
  </si>
  <si>
    <t>ISABEL</t>
  </si>
  <si>
    <t>SABIO</t>
  </si>
  <si>
    <t>MERIAN</t>
  </si>
  <si>
    <t>CANTOR</t>
  </si>
  <si>
    <t>RICAFRANCA</t>
  </si>
  <si>
    <t>PERLITA</t>
  </si>
  <si>
    <t>RAZA</t>
  </si>
  <si>
    <t>RIEZA</t>
  </si>
  <si>
    <t>JAEL</t>
  </si>
  <si>
    <t>ENOVA</t>
  </si>
  <si>
    <t>RODRIGUEZ</t>
  </si>
  <si>
    <t>RIGILYN</t>
  </si>
  <si>
    <t>MAPIGA</t>
  </si>
  <si>
    <t>ROQUE</t>
  </si>
  <si>
    <t>ROCHELLE</t>
  </si>
  <si>
    <t>MONTES</t>
  </si>
  <si>
    <t>ROSALES</t>
  </si>
  <si>
    <t>DE LUNA</t>
  </si>
  <si>
    <t>SALAZAR</t>
  </si>
  <si>
    <t>LORILEN</t>
  </si>
  <si>
    <t>SALON</t>
  </si>
  <si>
    <t>SANDRA</t>
  </si>
  <si>
    <t>TUMBADO</t>
  </si>
  <si>
    <t>SAMIANO</t>
  </si>
  <si>
    <t>GERALDINE</t>
  </si>
  <si>
    <t>MONTEROZO</t>
  </si>
  <si>
    <t>SAMOTIA</t>
  </si>
  <si>
    <t>NOVELLE</t>
  </si>
  <si>
    <t>GRANADA</t>
  </si>
  <si>
    <t>SIBUGAN</t>
  </si>
  <si>
    <t>MA. FE</t>
  </si>
  <si>
    <t>CERNECHEZ</t>
  </si>
  <si>
    <t>SILONG</t>
  </si>
  <si>
    <t>LILIBETH</t>
  </si>
  <si>
    <t>LICUANAN</t>
  </si>
  <si>
    <t>TAMBOBONG</t>
  </si>
  <si>
    <t>AILYN</t>
  </si>
  <si>
    <t>BENITEZ</t>
  </si>
  <si>
    <t>(0935) 873 9332</t>
  </si>
  <si>
    <t>TRABALLO</t>
  </si>
  <si>
    <t>ANNIELO</t>
  </si>
  <si>
    <t>RONNIE</t>
  </si>
  <si>
    <t>TENORIA</t>
  </si>
  <si>
    <t>ULGASAN</t>
  </si>
  <si>
    <t>JINGIE</t>
  </si>
  <si>
    <t>DEL MUNDO</t>
  </si>
  <si>
    <t>VERDADERO</t>
  </si>
  <si>
    <t>ROD</t>
  </si>
  <si>
    <t>B</t>
  </si>
  <si>
    <t>VILLARAZA</t>
  </si>
  <si>
    <t>ANDREA</t>
  </si>
  <si>
    <t>CANCISIO</t>
  </si>
  <si>
    <t>09434668879</t>
  </si>
  <si>
    <t>MANANQUIL</t>
  </si>
  <si>
    <t>ALBERTO</t>
  </si>
  <si>
    <t>GENECIRAN</t>
  </si>
  <si>
    <t>Admin Aide I</t>
  </si>
  <si>
    <t>QUERUBIN</t>
  </si>
  <si>
    <t>Mamatid ES</t>
  </si>
  <si>
    <t>Mona Liza</t>
  </si>
  <si>
    <t>Biscocho</t>
  </si>
  <si>
    <t>MT II/OIC</t>
  </si>
  <si>
    <t>Sullo</t>
  </si>
  <si>
    <t>Anita</t>
  </si>
  <si>
    <t>Siano</t>
  </si>
  <si>
    <t>Marjorie</t>
  </si>
  <si>
    <t>Mangaoang</t>
  </si>
  <si>
    <t>T I</t>
  </si>
  <si>
    <t>Arzaga</t>
  </si>
  <si>
    <t>Arlyn</t>
  </si>
  <si>
    <t>Campania</t>
  </si>
  <si>
    <t>Avellana</t>
  </si>
  <si>
    <t>Nomie</t>
  </si>
  <si>
    <t>Donna Lee</t>
  </si>
  <si>
    <t>Jessica Kim</t>
  </si>
  <si>
    <t>Dimapilis</t>
  </si>
  <si>
    <t>Biñan</t>
  </si>
  <si>
    <t>Baby Glydle</t>
  </si>
  <si>
    <t>Robledo</t>
  </si>
  <si>
    <t>Bulauan</t>
  </si>
  <si>
    <t>Diana</t>
  </si>
  <si>
    <t>Cecilia</t>
  </si>
  <si>
    <t>Ruby</t>
  </si>
  <si>
    <t>Semorlan</t>
  </si>
  <si>
    <t>T III</t>
  </si>
  <si>
    <t>Claveria</t>
  </si>
  <si>
    <t>Janette</t>
  </si>
  <si>
    <t>Ocaso</t>
  </si>
  <si>
    <t>Duenas</t>
  </si>
  <si>
    <t>Estrella</t>
  </si>
  <si>
    <t>Gleco</t>
  </si>
  <si>
    <t>Cornista</t>
  </si>
  <si>
    <t>Mary Rose</t>
  </si>
  <si>
    <t>Pino</t>
  </si>
  <si>
    <t>Cotuna</t>
  </si>
  <si>
    <t>Tacia Camille</t>
  </si>
  <si>
    <t>Desalisa</t>
  </si>
  <si>
    <t>Cura</t>
  </si>
  <si>
    <t>Rosemarie</t>
  </si>
  <si>
    <t>Celestina</t>
  </si>
  <si>
    <t>Batario</t>
  </si>
  <si>
    <t>Demonteverde</t>
  </si>
  <si>
    <t>Rialina</t>
  </si>
  <si>
    <t>Casulucan</t>
  </si>
  <si>
    <t>Despi</t>
  </si>
  <si>
    <t>Sarah Jane</t>
  </si>
  <si>
    <t>Dig</t>
  </si>
  <si>
    <t>Escosia</t>
  </si>
  <si>
    <t>Milain</t>
  </si>
  <si>
    <t>Nabia</t>
  </si>
  <si>
    <t>Galindez</t>
  </si>
  <si>
    <t>Babeth Flor</t>
  </si>
  <si>
    <t>Esteva</t>
  </si>
  <si>
    <t>T II</t>
  </si>
  <si>
    <t>Gecolea</t>
  </si>
  <si>
    <t>Wennie</t>
  </si>
  <si>
    <t>Leviste</t>
  </si>
  <si>
    <t>Gelaga</t>
  </si>
  <si>
    <t>Hezil</t>
  </si>
  <si>
    <t>Barcoma</t>
  </si>
  <si>
    <t>Isubol</t>
  </si>
  <si>
    <t>Jay Kenneth</t>
  </si>
  <si>
    <t>Macahilig</t>
  </si>
  <si>
    <t>Jain</t>
  </si>
  <si>
    <t>Jywell</t>
  </si>
  <si>
    <t>Ricohermoso</t>
  </si>
  <si>
    <t>Leonida</t>
  </si>
  <si>
    <t>Grace</t>
  </si>
  <si>
    <t>Oliveria</t>
  </si>
  <si>
    <t>Luminis</t>
  </si>
  <si>
    <t>Pablo</t>
  </si>
  <si>
    <t>Malabanan</t>
  </si>
  <si>
    <t>Menchie</t>
  </si>
  <si>
    <t>Salvador</t>
  </si>
  <si>
    <t>Marcial</t>
  </si>
  <si>
    <t>Mariane</t>
  </si>
  <si>
    <t>Castillo</t>
  </si>
  <si>
    <t xml:space="preserve">Pampang </t>
  </si>
  <si>
    <t>Meredith</t>
  </si>
  <si>
    <t>Sobrevega</t>
  </si>
  <si>
    <t>Pastrana</t>
  </si>
  <si>
    <t>Shiela Mae</t>
  </si>
  <si>
    <t>Palacios</t>
  </si>
  <si>
    <t>Patio</t>
  </si>
  <si>
    <t>Celeste</t>
  </si>
  <si>
    <t>Alporha</t>
  </si>
  <si>
    <t xml:space="preserve">Perico </t>
  </si>
  <si>
    <t xml:space="preserve">Amelita </t>
  </si>
  <si>
    <t>Espera</t>
  </si>
  <si>
    <t xml:space="preserve">Rachelle Anne </t>
  </si>
  <si>
    <t>Abracosa</t>
  </si>
  <si>
    <t>Punongbayan</t>
  </si>
  <si>
    <t>Joanna</t>
  </si>
  <si>
    <t>De Borja</t>
  </si>
  <si>
    <t>Recinto</t>
  </si>
  <si>
    <t>Regine</t>
  </si>
  <si>
    <t>Altarejos</t>
  </si>
  <si>
    <t>Reobilo</t>
  </si>
  <si>
    <t>Shara May</t>
  </si>
  <si>
    <t>Relunia</t>
  </si>
  <si>
    <t>April Joy</t>
  </si>
  <si>
    <t>Salinas</t>
  </si>
  <si>
    <t>Rubas</t>
  </si>
  <si>
    <t>Agnes</t>
  </si>
  <si>
    <t>Rodriguez</t>
  </si>
  <si>
    <t>Sagasayan</t>
  </si>
  <si>
    <t xml:space="preserve">Evangeline </t>
  </si>
  <si>
    <t>Antioquia</t>
  </si>
  <si>
    <t>Maricar</t>
  </si>
  <si>
    <t>Velina</t>
  </si>
  <si>
    <t>Banay Banay ES</t>
  </si>
  <si>
    <t>G3P3 LMP 12/21/24</t>
  </si>
  <si>
    <t>Coping</t>
  </si>
  <si>
    <t>NORMAL</t>
  </si>
  <si>
    <t>ALBUMIN TRACE, WBC 1-3</t>
  </si>
  <si>
    <t>G4P3 1/13/25</t>
  </si>
  <si>
    <t>CONTINUE MEDS, SEEN BY MO</t>
  </si>
  <si>
    <t>G3P1 LMP 11/8/25</t>
  </si>
  <si>
    <t>MYOMA 2024, GESTATIONAL DIABETES, G1P1, LMP IREGULAR ON MEDS, POST AP</t>
  </si>
  <si>
    <t>HGB 86, RBC 3.46</t>
  </si>
  <si>
    <t>PRWP V1-V3</t>
  </si>
  <si>
    <t>CHOLECYSTECTOMY 2022, G2P2, LMP MENOPAUSED</t>
  </si>
  <si>
    <t>PENDING</t>
  </si>
  <si>
    <t>SALPHYNGECTOMY L SIDE, G0P0 LMP 12/26/24</t>
  </si>
  <si>
    <t>WBC 1-6</t>
  </si>
  <si>
    <t>NSSTTWCS</t>
  </si>
  <si>
    <t>FEBUXOSTAT 40, FENO REPEAT AFTER 3 MONTHS</t>
  </si>
  <si>
    <t>G3P3 LMP 1/17/25</t>
  </si>
  <si>
    <t>HGB 108, HCT .31</t>
  </si>
  <si>
    <t>ALLERGY TO SHRIMP, G2P2 LMP 12/31/24</t>
  </si>
  <si>
    <t>ALBUMIN +2, WBC 2-4</t>
  </si>
  <si>
    <t>G1P1 LMP 1/7/25, TENDONITIS MARCH 2024, CYST REMOVAL BOTH BREAST</t>
  </si>
  <si>
    <t>G5P4 MENOPAUSED, WITH ASTHMA MEDS AND HPN</t>
  </si>
  <si>
    <t>G2P2 LMP 12/18/24, DNC 2018-2020</t>
  </si>
  <si>
    <t>ALLERGIC RHINITIS</t>
  </si>
  <si>
    <t>PLATELET 403</t>
  </si>
  <si>
    <t>G0P0 LMO 1/16/25</t>
  </si>
  <si>
    <t>G4P4 LMP 12/20/24 ALLERGY TO SEAFOODS</t>
  </si>
  <si>
    <t>G3P3 LMP 1/9/25</t>
  </si>
  <si>
    <t>SMALL CALCIFIED NODULE RUL</t>
  </si>
  <si>
    <t>G1P1 MENOPAUSED, POST AP</t>
  </si>
  <si>
    <t>HGB 14.4, HCT 43, RBC 4.85, LYMP 42</t>
  </si>
  <si>
    <t>WBC 5-7, RBC 1-2</t>
  </si>
  <si>
    <t>CONSIDER ANTERIOR WALL INFARCTION</t>
  </si>
  <si>
    <t>G4P3, LMP 1/11/25</t>
  </si>
  <si>
    <t>108 HGB</t>
  </si>
  <si>
    <t>APL VIEW SUGGESTED WITH MED CERT</t>
  </si>
  <si>
    <t>G0P0 MENOPAUSED</t>
  </si>
  <si>
    <t>ALBUMIN +2, 1BC 15-18</t>
  </si>
  <si>
    <t>G1P1 MENOPAUSED</t>
  </si>
  <si>
    <r>
      <t>G4P</t>
    </r>
    <r>
      <rPr>
        <b/>
        <u/>
        <sz val="13"/>
        <color rgb="FF000000"/>
        <rFont val="Bookman Old Style"/>
        <family val="1"/>
      </rPr>
      <t xml:space="preserve"> LMP 1/18/25, </t>
    </r>
  </si>
  <si>
    <t>PC 2-4, EPI MANY</t>
  </si>
  <si>
    <t>G2P2 LMP 1/6/25, ALLERGIES TO CHICKEN, BREAST CYST R BREAST</t>
  </si>
  <si>
    <t>RBC  1-2</t>
  </si>
  <si>
    <t>CONT MEDS BY MO</t>
  </si>
  <si>
    <t>G2P2 LMP 1/17/25</t>
  </si>
  <si>
    <t xml:space="preserve">G2P2 MENOPAUSED, </t>
  </si>
  <si>
    <t>ALBUMIN +1, WBC 1-3</t>
  </si>
  <si>
    <t>LOW QRS</t>
  </si>
  <si>
    <t>G3P3 1/3/25</t>
  </si>
  <si>
    <t>G4P4 11/06/24, IRREGULAR, WITH HPN MEDS</t>
  </si>
  <si>
    <t>HGB 113</t>
  </si>
  <si>
    <t>G0P0 12/20/24, TAKING DM MEDS</t>
  </si>
  <si>
    <t>LAD</t>
  </si>
  <si>
    <t>LOSARTAN, FENOFIBRATE GIVEN BY MO</t>
  </si>
  <si>
    <t>G3P1 MENOPAUSED</t>
  </si>
  <si>
    <t>ALLOPURINOL 300MG BY MO, ADVISED</t>
  </si>
  <si>
    <t>G1P1 LMP 1/20/25</t>
  </si>
  <si>
    <t xml:space="preserve">G1P1 LMP 1/15/25, </t>
  </si>
  <si>
    <t>G2P2 MENOPAUSED</t>
  </si>
  <si>
    <t>TORTOUS THORACIC AORTA</t>
  </si>
  <si>
    <t>ALBUMIN TRACE, WBC2-5</t>
  </si>
  <si>
    <t>G0P0 LMP 1/17/25</t>
  </si>
  <si>
    <t>G5P5, LMP 1/18/25</t>
  </si>
  <si>
    <t>IRBBB</t>
  </si>
  <si>
    <t>REFERRED</t>
  </si>
  <si>
    <t>G3P2 LMP 12/12/24</t>
  </si>
  <si>
    <t>G2P1</t>
  </si>
  <si>
    <t>PREGNANT</t>
  </si>
  <si>
    <t>G1P1 LMP 1/8/25</t>
  </si>
  <si>
    <t>G3P2 LMP 1/21/25 D&amp;C 2024</t>
  </si>
  <si>
    <t>G0P0 1/7/25, WITH DM MEDS</t>
  </si>
  <si>
    <t>SUGAR 4+, ALBUMIN 4+, URATES MANY</t>
  </si>
  <si>
    <t>WELL ADVISED</t>
  </si>
  <si>
    <t>G0P0, 12/15/24</t>
  </si>
  <si>
    <t>G3P2, LMP 1/16/25</t>
  </si>
  <si>
    <t>G0P0 , MYOMA 2004</t>
  </si>
  <si>
    <t>PU  26-27WEEKS AOG</t>
  </si>
  <si>
    <t>WBC 2-5, RBC 1-3</t>
  </si>
  <si>
    <t>G3P2, MENOPAUSED</t>
  </si>
  <si>
    <t>ATHEROMATOUS AORTA</t>
  </si>
  <si>
    <t xml:space="preserve">RBC 4.2, WBC 4.6 </t>
  </si>
  <si>
    <t>G0P0 LMP 1/8/25</t>
  </si>
  <si>
    <t>G3P3, BREAST CYST REMOVE, MENOPAUSED</t>
  </si>
  <si>
    <t>ATHEROMATOUS AORTA, DEXTROSCOLIOSIS WITH SPONDYLOSIS</t>
  </si>
  <si>
    <t>SINUS TACHY</t>
  </si>
  <si>
    <t xml:space="preserve">G4P2 2 MISCARIAGE,  </t>
  </si>
  <si>
    <t>G2P2, 1/20/25</t>
  </si>
  <si>
    <t>G3P3, TAHBSO,</t>
  </si>
  <si>
    <t>EO 8.9, PC 423</t>
  </si>
  <si>
    <t xml:space="preserve">GLUCOSE 3, PROTEIN 1, BLOOD 3+, </t>
  </si>
  <si>
    <t>READING GLASSES</t>
  </si>
  <si>
    <t>G3P1 , LMPO 12/6/24</t>
  </si>
  <si>
    <t>INFERIOLATERAL WALL ISCHEMIC CHANGES</t>
  </si>
  <si>
    <t>G3P3 LMP 1/8/25</t>
  </si>
  <si>
    <t>G0P0 1/7/25</t>
  </si>
  <si>
    <t>ALLERGY TO SEAFOODS, G0P0, LMP 12/20/24</t>
  </si>
  <si>
    <t>G0P0 LMP 1/4/25, ALLERGIC RHINITIS</t>
  </si>
  <si>
    <t>G1P1, 1/17/25</t>
  </si>
  <si>
    <t>WBC 1-3</t>
  </si>
  <si>
    <t>XRAY</t>
  </si>
  <si>
    <t>JACQUELINE</t>
  </si>
  <si>
    <t>DEREZ</t>
  </si>
  <si>
    <t>G0P0, LMP 1/21/25</t>
  </si>
  <si>
    <t>MAGIC10,ECG</t>
  </si>
  <si>
    <t>PU 6-7WEEKS AOG, EDD 8/27/25, ON FOLIC ACID AND MULTIVITS</t>
  </si>
  <si>
    <t>G1P1 LMP 1/16/25</t>
  </si>
  <si>
    <t>ALLERGY TO CHICKEN DUST</t>
  </si>
  <si>
    <t>G0P0, LMP 12/21/24</t>
  </si>
  <si>
    <t>WBC 1-3, ALBUMIN +1</t>
  </si>
  <si>
    <t>G3P2, + PT, ALLERGY TO SEAFOODS</t>
  </si>
  <si>
    <t>G2P2, 12/29/24</t>
  </si>
  <si>
    <t>G0P0, LMP 12/16/24</t>
  </si>
  <si>
    <t>G3P3 LMP 1/20/25, ALLERGY DUST</t>
  </si>
  <si>
    <t>PC 1-2, RBC 3-6,</t>
  </si>
  <si>
    <t>G2P2 LMP 1/20/25</t>
  </si>
  <si>
    <t>G2P2, CHEMO 2 YRS</t>
  </si>
  <si>
    <t>WITH 2DECHO</t>
  </si>
  <si>
    <t>M10, XRAY</t>
  </si>
  <si>
    <t>G3P3, 1/23/25, NON COMPLIANT TO MEDICATION</t>
  </si>
  <si>
    <t>FIRST DEGREE AV BLOCK LOW BY VOLTAGE</t>
  </si>
  <si>
    <t>REFERRED TO CARDIO BY MO</t>
  </si>
  <si>
    <t>VCELL LYMPHOMA, 2023, UNDER CHEMO</t>
  </si>
  <si>
    <t>SUNUS BRADY</t>
  </si>
  <si>
    <t>G3P1, 1/2/25</t>
  </si>
  <si>
    <t>G2P2, 1/15/25</t>
  </si>
  <si>
    <t>PRWP, PACS AND PVC</t>
  </si>
  <si>
    <t>ALLERGIC RHINITIS, G2P2 LMPO 1/9/25</t>
  </si>
  <si>
    <t>ALLERGY TO DUST, G2P2, 1/23/25</t>
  </si>
  <si>
    <t>HEPA B, G1P1, LMO 11/28/24</t>
  </si>
  <si>
    <t>LOW VOLTAGE QRS</t>
  </si>
  <si>
    <t>G2P2, 1/8/24</t>
  </si>
  <si>
    <t>RSR RBBB</t>
  </si>
  <si>
    <t>PRWP</t>
  </si>
  <si>
    <t>REFERRED TO CARDIO/IM</t>
  </si>
  <si>
    <t>G3P3 12/20/24, CS 2X</t>
  </si>
  <si>
    <t>REPEAT LIPID PROFILE</t>
  </si>
  <si>
    <t>AMLODIPINE 5MG MAINTAINED, G3P3 1/11/25</t>
  </si>
  <si>
    <t>G0P0 1/16/25</t>
  </si>
  <si>
    <t>HCT .48</t>
  </si>
  <si>
    <t>FOLLOWUP AFTER 6 MOS</t>
  </si>
  <si>
    <t>G2P2, AMLO 5, ATOR 20,</t>
  </si>
  <si>
    <t>G2P2 1/9/25, SKIN ALLERGY</t>
  </si>
  <si>
    <t>ALL LABS</t>
  </si>
  <si>
    <t>NEWLY HIRED</t>
  </si>
  <si>
    <t>G1P1 1/1/25, LAPAROSCOPY, GALLSTONE</t>
  </si>
  <si>
    <t>SINUS ARRHYTMIA, ANTERIOR WALL ISCHEMIA CHANGES</t>
  </si>
  <si>
    <t>REFERRED TO CARDIO</t>
  </si>
  <si>
    <t>G2P2 1/13/25 CS</t>
  </si>
  <si>
    <t>ANTERIOR WALL TWAVE INVERSION</t>
  </si>
  <si>
    <t>FOLLOW UP AFTER 6 MOS</t>
  </si>
  <si>
    <t>G3P3, 1/18/25, L BREAST MASS 2006, CONGENITAL HEMORRHAGE ON MEDS</t>
  </si>
  <si>
    <t>G0P0 1/14/25</t>
  </si>
  <si>
    <t xml:space="preserve">G0P0 LMP 1/14/25, </t>
  </si>
  <si>
    <t>CONSIDER PNEUMONIA LEFT INNER LUNG</t>
  </si>
  <si>
    <t>G2P2 9/2024</t>
  </si>
  <si>
    <t>PRESCRIBED MEDS BY MO</t>
  </si>
  <si>
    <t>G0P0 NEOBLOC, LMP 12/15/24, D&amp;C 2022</t>
  </si>
  <si>
    <t>FOLLOW UP AFTER 6 MOS, PRESCRIBE FEBUXOSTAT AND SILYMARIN</t>
  </si>
  <si>
    <t>G4P3 LMP 1/16/25</t>
  </si>
  <si>
    <t>G3P2 1/15/25, MAINTENANCE AMLO AND LOSARTAN</t>
  </si>
  <si>
    <t>ALLERGY TO SEAFOODS, G0P0 LMP 1/10/25</t>
  </si>
  <si>
    <t>G3P2, 7/29/24 PU 15-16W AOG, ON FOLIC ACID</t>
  </si>
  <si>
    <t>WAIVED</t>
  </si>
  <si>
    <t>ADVISED REGULAR FOLLOW UP</t>
  </si>
  <si>
    <t>G4P4 MENOPAUSED,ON MEDS DM AND HPN</t>
  </si>
  <si>
    <t>M10</t>
  </si>
  <si>
    <t>REFERRED TO IM</t>
  </si>
  <si>
    <t>G3P3 CS 2X, LMP 12/30/24</t>
  </si>
  <si>
    <t>G3P3, 1/19/25, AMLO10MG OD</t>
  </si>
  <si>
    <t>UA CBC</t>
  </si>
  <si>
    <t>THORACIC SCOLIOSIS</t>
  </si>
  <si>
    <t>G1P1 1/17/25,CS, ETHROMBOSIS 2019, GALL BLADDER POLYPS, FATTY INFITATION OF LIVER, ENLARGED R THYROID LOBE WITH NODULE SOLID BREAST NODULE, BREAST CYST BILATERAL</t>
  </si>
  <si>
    <t>G3P3 1/4/25</t>
  </si>
  <si>
    <t>PC 5-10, RBC 0-2</t>
  </si>
  <si>
    <t>ST TWAVE ABNORMALITEIS SUGGESTING MI IN THE ANTERO LATERAL WALL</t>
  </si>
  <si>
    <t>EMILY</t>
  </si>
  <si>
    <t>G3P3 LMP 1/21/25</t>
  </si>
  <si>
    <t>FINDING MAY BE DUE TO A VIRAL OR SULL AIRWAYS DISEASE</t>
  </si>
  <si>
    <t>WBC 3-5, ALBUMIN TRACE</t>
  </si>
  <si>
    <t>NO MAINTENANCE</t>
  </si>
  <si>
    <t>G2P2, 12/28/24</t>
  </si>
  <si>
    <t>CARDIOMEGALY, ATHEROMATOUS AORTA, DEGEN CHANGES OF THE SPINE</t>
  </si>
  <si>
    <t>PUS 0-3, RBC 3-5</t>
  </si>
  <si>
    <t>G2P2, LMP 12/20/24</t>
  </si>
  <si>
    <t>FOR SPOT VIEW</t>
  </si>
  <si>
    <t>POOR R WAVE PROGRESSION</t>
  </si>
  <si>
    <t>REPEAT XRAY</t>
  </si>
  <si>
    <t>G1P1 LMP 1/10/25</t>
  </si>
  <si>
    <t>G1P1, MENOPAUSED</t>
  </si>
  <si>
    <t>CARDIOMEGALY, TORTOUOS THORACIC AORTA</t>
  </si>
  <si>
    <t>ALBUMIN TRACE, WBC 8-10</t>
  </si>
  <si>
    <t>LAD, PRWP V1-V3 NSSTTWCS</t>
  </si>
  <si>
    <t>REFERRED TO DIABETOLOGIST</t>
  </si>
  <si>
    <t>G1P1 MENOPAUSED, ALLERGY TO SEAFOODS, CYST REMOVAL</t>
  </si>
  <si>
    <t>G0P0 12/28/24</t>
  </si>
  <si>
    <t>ALBUMIN TRACE, WBC MORE THA 50, FLACK PAIN</t>
  </si>
  <si>
    <t>FOR APLV</t>
  </si>
  <si>
    <t>FOR CLEARANCE</t>
  </si>
  <si>
    <t>G2P1, PREGNANT, PU 12WEEKS AOG</t>
  </si>
  <si>
    <t>WBC 3-6</t>
  </si>
  <si>
    <t>PTB TREATED</t>
  </si>
  <si>
    <t>UNDER ROSUBASTATIN,</t>
  </si>
  <si>
    <t>G2P2 LMP 12/28/24</t>
  </si>
  <si>
    <t>G0P0 LMP 12/15/24</t>
  </si>
  <si>
    <t>G0P0 12/30/24</t>
  </si>
  <si>
    <t>G1P1 LMP 1/13/25</t>
  </si>
  <si>
    <t>INTRAVENTRIVCULAR CONDUCT DISTURBANCE, NON SPECIFIC TYPE</t>
  </si>
  <si>
    <t>G1P1 1/16/25</t>
  </si>
  <si>
    <t>G0P0 LMP 1/6/25</t>
  </si>
  <si>
    <t>RSR PRWP</t>
  </si>
  <si>
    <t>REFERRED TO ENDOCRINOLOGIST, WELL ADVISED</t>
  </si>
  <si>
    <t>G0P0 LMP 12/9/24, OPEN CHOLE 2023</t>
  </si>
  <si>
    <t>G1P1 LMP 1/4/25</t>
  </si>
  <si>
    <t>G0P0 LMP 1/10/25</t>
  </si>
  <si>
    <t>WBC 2-4</t>
  </si>
  <si>
    <t>INCREASE FLUID INTAKE</t>
  </si>
  <si>
    <t>G0P0, LMP 12/27/24 WITH MAINTENANCE FOR HPN</t>
  </si>
  <si>
    <t>PUS 30-32</t>
  </si>
  <si>
    <t>NSSTTWC</t>
  </si>
  <si>
    <t>G2P2 CS 2X, LMP 1/25/25</t>
  </si>
  <si>
    <t>WBC 3-5, BACTERIA LOADED</t>
  </si>
  <si>
    <t>G1P1 LMP 1/23/25</t>
  </si>
  <si>
    <t>HGB 118</t>
  </si>
  <si>
    <t>G0P0 LMP 1/23/25</t>
  </si>
  <si>
    <t>G2P2 12/23/24, 130/80</t>
  </si>
  <si>
    <t>G2P2 LMP 1/6/25</t>
  </si>
  <si>
    <t>WBC 3-5</t>
  </si>
  <si>
    <t>G1P1 12/17/24</t>
  </si>
  <si>
    <t>G0P0 LMP 1/16/25, THORACIC SCOLIOSIS 2020</t>
  </si>
  <si>
    <t xml:space="preserve">G5P4, MENOPAUSED, KIDNEY SHOCKWAVE, </t>
  </si>
  <si>
    <t>CARDIOMEGALY, ATHEROSCHLEROTIC AORTA</t>
  </si>
  <si>
    <t>LAD POOR RWAVE PROGRESSION</t>
  </si>
  <si>
    <t>G1P1 12/20/24</t>
  </si>
  <si>
    <t>HGB 99</t>
  </si>
  <si>
    <t>WITH OWN AP</t>
  </si>
  <si>
    <t>G0P0, 1/3/25</t>
  </si>
  <si>
    <t>G2P2 1/10/25</t>
  </si>
  <si>
    <t>G0P0 1/13/25</t>
  </si>
  <si>
    <t>G4P4 MENOPAUSED</t>
  </si>
  <si>
    <t>LYMP 41, EO 4</t>
  </si>
  <si>
    <t>BLOOD TRACE, NITRATE +, PC 25-50 RBC 10-15, PROTEIN TRACE</t>
  </si>
  <si>
    <t>G1P1 12/27/24</t>
  </si>
  <si>
    <t>SEG .76</t>
  </si>
  <si>
    <t>WBC 15-20</t>
  </si>
  <si>
    <t>G1P1, CS LMP 1/18/25</t>
  </si>
  <si>
    <t>RSR</t>
  </si>
  <si>
    <t>GLUCOSE 2+</t>
  </si>
  <si>
    <t>SINUS TACHY, LOW VOLTAGE QRS BORDERLINE ECG</t>
  </si>
  <si>
    <t>ALLERGY TO TUSERAN,WITH DM MEDS BUT SHE STOPPED, G5P4, MENOPAUSED</t>
  </si>
  <si>
    <t>REFERRED TO IM, FOLLOW UP TO MO</t>
  </si>
  <si>
    <t>G1P1, 12/27/24, CS 1X</t>
  </si>
  <si>
    <t>G0P0, LMP 1/25/25</t>
  </si>
  <si>
    <t>C</t>
  </si>
  <si>
    <t xml:space="preserve">G0P0, 1/12/25, </t>
  </si>
  <si>
    <t>G4P3, LMP 1/16/25</t>
  </si>
  <si>
    <t>PC 2-5</t>
  </si>
  <si>
    <t>SINUS BRADY</t>
  </si>
  <si>
    <t>REPEAT BUN CREA</t>
  </si>
  <si>
    <t>G1P1 LMP 1/20/25, ALLERGY TO DUST, ALERGIC RHINITIS</t>
  </si>
  <si>
    <t>G3P1 LMP 1/8/25, MAINTENANCE FOR DM INSULIN</t>
  </si>
  <si>
    <t>SCOLIOSIS</t>
  </si>
  <si>
    <t xml:space="preserve">EO 6, </t>
  </si>
  <si>
    <t>HBA1C 6.5</t>
  </si>
  <si>
    <t>G1P1 LMP 1/2/25</t>
  </si>
  <si>
    <t>LATERAL WALL ISCHEMIA</t>
  </si>
  <si>
    <t>ALLERGIC RHINITIS, LMP 1/13/25,</t>
  </si>
  <si>
    <t>COUGH 2 DAYS, WITH MEDS</t>
  </si>
  <si>
    <t>WITH MAINTENANCE, G0P0, 1/18/25</t>
  </si>
  <si>
    <t>HPN WITH MEDS</t>
  </si>
  <si>
    <t>G3P3,LMP 12/31/24, WITH HPN MEDS</t>
  </si>
  <si>
    <t>G0P0, LMP 1/23/25</t>
  </si>
  <si>
    <t>G1P1 1/17/25</t>
  </si>
  <si>
    <t>AWITH HPN AND DM MEDS, G0P0 MENOPAUSED</t>
  </si>
  <si>
    <t>LATERAL WALL T WAVE FLATTENING</t>
  </si>
  <si>
    <t>POST CHOLECYSTECTOMY, G2P2 MENOPAUSED, WITH MAINTENANCE MEDS FOR HPN AND DM</t>
  </si>
  <si>
    <t>WBC 11.4</t>
  </si>
  <si>
    <t>WBC 10-15</t>
  </si>
  <si>
    <t>G0P0 1/17/25, WITH MEDS FOR MEDS AND ASTHMA</t>
  </si>
  <si>
    <t>G0P0, 1/02/25, HYPERTHYROIDISM, HALT MEDS, STILL ENLARGED</t>
  </si>
  <si>
    <t>G0P0 LMP 1/15/25</t>
  </si>
  <si>
    <t xml:space="preserve">G2P2 1/3/25, </t>
  </si>
  <si>
    <t>G2P2, LMP 1/4/25,</t>
  </si>
  <si>
    <t>G0P0, TAHBSO, MENOPAUSED</t>
  </si>
  <si>
    <t>G1P1 LMP 1/12/25</t>
  </si>
  <si>
    <t>SINUS ARRHYTMIA</t>
  </si>
  <si>
    <t>ACUTE BRINCHITIS, 2017, FATTY LIVER 2024</t>
  </si>
  <si>
    <t>G0P0 LMP 12/24/24</t>
  </si>
  <si>
    <t>G2P2 LMP 1/22/25</t>
  </si>
  <si>
    <t>COMMUNITY ACQUIRED  PNEUMONIA, MAINTENANCE MEDS FOR HPN</t>
  </si>
  <si>
    <t>PERICARDIAC PNEUMONITIS, CARDIOMEGALY ATHEROMATOUS AORTA</t>
  </si>
  <si>
    <t>LAD, NSSTTWC</t>
  </si>
  <si>
    <t>G1P1, LMP 7/22/24, WITH MAINTENANCE FOR HPN AND DM</t>
  </si>
  <si>
    <t>EO 5</t>
  </si>
  <si>
    <t>BLOOD +1, RBC 2-5</t>
  </si>
  <si>
    <t>G3P3 LMP 1/27/25</t>
  </si>
  <si>
    <t>G4P3, TSH 3.68</t>
  </si>
  <si>
    <t>PUS 15-25</t>
  </si>
  <si>
    <t>HG2P2 1/23/25</t>
  </si>
  <si>
    <t>G3P3 LMP 1/17/25, THYROID NODULE,</t>
  </si>
  <si>
    <t>G1P1, 1/20/25</t>
  </si>
  <si>
    <t>G5P4</t>
  </si>
  <si>
    <t>HPN WITH MEDS, G2P2, POST AP,LMP 1/21/25</t>
  </si>
  <si>
    <t xml:space="preserve"> </t>
  </si>
  <si>
    <t xml:space="preserve">G2P2 CS BOTH, LMP 1/9/25, BRONCHIAL ASTHMA, </t>
  </si>
  <si>
    <t>WITH MAINTENANCE FOR HPN,</t>
  </si>
  <si>
    <t>G2P2 MENOPAUSED, WITH HPN MEDS</t>
  </si>
  <si>
    <t>RSR WITH LOW VOLTAGE</t>
  </si>
  <si>
    <t>allergy to shrimp, G0P0 LMP 1/25/25</t>
  </si>
  <si>
    <t>WITH MAINTENANCE, LOSARTAN</t>
  </si>
  <si>
    <t>108, RBS 174</t>
  </si>
  <si>
    <t>G0P0, LMOP 1/9/25</t>
  </si>
  <si>
    <t>G2P2, LMP 1/26/25</t>
  </si>
  <si>
    <t>NSSTWC</t>
  </si>
  <si>
    <t>NO MAINTENANCE,</t>
  </si>
  <si>
    <t>LMP 1/20/25, G1P1, SKIN ASTHMA</t>
  </si>
  <si>
    <t>G1P1, LMP 1/23/25</t>
  </si>
  <si>
    <t>G2P2 , LMP 9/2023, UNDERGONE CHEMO, , MASTECTOMY 9/2023</t>
  </si>
  <si>
    <t>MULTIPLE DVC</t>
  </si>
  <si>
    <t>G3P3 CS ALL, LMP 1/25/25</t>
  </si>
  <si>
    <t>PUS 4-6, GLUCOSE 2+, RBC 2-3</t>
  </si>
  <si>
    <t>G2P2 LMP 1/13/25, IMPLANT 2024,</t>
  </si>
  <si>
    <t>PUS 2-5</t>
  </si>
  <si>
    <t>ANTERIOR T WAVE ABNORMALITY, NON SPECIFIC BORDERLINE</t>
  </si>
  <si>
    <t>PUS 1-2</t>
  </si>
  <si>
    <t>G2P2 1/28/25</t>
  </si>
  <si>
    <t>POST AP, G1P1, LMP 1/6/25</t>
  </si>
  <si>
    <t>G2P2 LMP 1/22/25, ON GOIG TREATMENT FOR PLANTAR FASCITIS TO ORTHO, WITH MEDS</t>
  </si>
  <si>
    <t>FOR FOLLOW UP TO HER AP</t>
  </si>
  <si>
    <t>G1P1, LMP 12/25/25</t>
  </si>
  <si>
    <t>G6P5, 1/26/25</t>
  </si>
  <si>
    <t>WITH PRESCRIPTION</t>
  </si>
  <si>
    <t xml:space="preserve">G1P1, LMO 1/1/25, </t>
  </si>
  <si>
    <t xml:space="preserve">G3P2 LMP 1/9/25, </t>
  </si>
  <si>
    <t>G2P2, 1/10/25</t>
  </si>
  <si>
    <t>BLOOD TRACE</t>
  </si>
  <si>
    <t>WITH ASTHMA MEDS, G3P2 LMP 12/21/24</t>
  </si>
  <si>
    <t xml:space="preserve">G1P1 LMP 1/27/25, </t>
  </si>
  <si>
    <t>G2P2, 12/25/24</t>
  </si>
  <si>
    <t>PUS 3-5</t>
  </si>
  <si>
    <t>G4P4,MENOPAUSED</t>
  </si>
  <si>
    <t>PUS 2-4</t>
  </si>
  <si>
    <t>G2P2, LMP 1/23/25</t>
  </si>
  <si>
    <t>MCH 26.4, MCH2 307</t>
  </si>
  <si>
    <t>PUS 6-8, RBC 75-80</t>
  </si>
  <si>
    <t>SINUS BRADY, LVA, TWAVE</t>
  </si>
  <si>
    <t>PRESCRIBED MEDS</t>
  </si>
  <si>
    <t>G3P3 LMP 1/11/25</t>
  </si>
  <si>
    <t>G1P1 CS, LMP 1/9/25</t>
  </si>
  <si>
    <t>G0P0, MENOPAUSED, ALLERGIC RHINITIS</t>
  </si>
  <si>
    <t>G3P3, LMP 1/22/25,CS</t>
  </si>
  <si>
    <t>CARDIOMEGALY</t>
  </si>
  <si>
    <t>MEDS PRESCRIBED BY MO, FENOFIBRATE 160</t>
  </si>
  <si>
    <t>G3P2 MENOPAUSED</t>
  </si>
  <si>
    <t>POLYPS REMOVAL, 2009, G0P0 LMP 1/1/25</t>
  </si>
  <si>
    <t>G0P0, 1/20/25</t>
  </si>
  <si>
    <t>G2P2 LMP 1/8/25</t>
  </si>
  <si>
    <t>G2P2, LMP 12/19/24</t>
  </si>
  <si>
    <t>MCHL 308, RDWS 56.7</t>
  </si>
  <si>
    <t>WITH LOSARTAN FOR HPN, G0P0 TAHBSO 2023</t>
  </si>
  <si>
    <t>REFERRED TO MO</t>
  </si>
  <si>
    <t>WITH TELMISARTAN, AMLO ROSU, G3P3 LMP 1/28/25</t>
  </si>
  <si>
    <t>G0P0 LMP 11/24, HX MYOMA 2012</t>
  </si>
  <si>
    <t>NSSTTWCS, LOW QRS</t>
  </si>
  <si>
    <t>G0P0, LMP 12/18/24</t>
  </si>
  <si>
    <t>G2P2, LMP 1/8/25</t>
  </si>
  <si>
    <t>WBC 2-3</t>
  </si>
  <si>
    <t>GERD 2016, G3P3 LMP 1/20/25</t>
  </si>
  <si>
    <t>G1P1 LMP 1/10/25, CS</t>
  </si>
  <si>
    <t>G1P1, LMP 11/2024</t>
  </si>
  <si>
    <t>PNEUMONIA, BILATERAL R PLEURAL EFFUSION</t>
  </si>
  <si>
    <t>PUS 2-3</t>
  </si>
  <si>
    <t>G2P2, LMP MENOPAUSED, CYST R BREAST 1992,</t>
  </si>
  <si>
    <t>ALBUMIN TRACE</t>
  </si>
  <si>
    <t>PRWPV1-V3</t>
  </si>
  <si>
    <t>G3P2, LMP 12/30/24</t>
  </si>
  <si>
    <t>L VENTRICULAR PNA SUGG OF ENLARGEMENT</t>
  </si>
  <si>
    <t>HGB 88</t>
  </si>
  <si>
    <t>PPBF</t>
  </si>
  <si>
    <t>ADVISED</t>
  </si>
  <si>
    <t>WITH HPN MEDS, G4P4, 1/15/25, OVARIAN CYST</t>
  </si>
  <si>
    <t xml:space="preserve">HPN MEDS,  </t>
  </si>
  <si>
    <t>G2P2, FOOD ALLERGY SEAFOODS,</t>
  </si>
  <si>
    <t>WITH ATOR, LOSARTAN, AMLO, LMP 1/15/25</t>
  </si>
  <si>
    <t>ATHEROSCLEROTIC AORTA,</t>
  </si>
  <si>
    <t>G7P7 MENOPAUSED</t>
  </si>
  <si>
    <t>G3P3, MENOPAUSED, WITH LOASARTAN AND METFORMIN MEDS, ON THERAPHY FOR BACK , LUMBAR AREA</t>
  </si>
  <si>
    <t>MONO  EO HIGH</t>
  </si>
  <si>
    <t>ALBUMIN TRACE, WBC MORE THAN 20</t>
  </si>
  <si>
    <t>WITH 2DECHO, NORMAL</t>
  </si>
  <si>
    <t>FOR FOLLOW UP WITH AP, CARDIO ON JAN 31</t>
  </si>
  <si>
    <t>REFERRED TO MO, FOR WHOLE ABDOMEN UTZ</t>
  </si>
  <si>
    <t xml:space="preserve">G1P1, LMP 1/6/25, </t>
  </si>
  <si>
    <t>MORETHAN 50 WBC, + FLANK PAIN</t>
  </si>
  <si>
    <t>DISCONTINUED MEDS TO HPN AND DM</t>
  </si>
  <si>
    <t>G0P0, LMP 1/12/25</t>
  </si>
  <si>
    <t>G1P1 LMP 12/30/24, ALLERGY TO SEAFOODS,</t>
  </si>
  <si>
    <t>G0P0 LMO 1/21/25</t>
  </si>
  <si>
    <t>PUS 12-4</t>
  </si>
  <si>
    <t>G0P0 LMP 12/26/25</t>
  </si>
  <si>
    <t>LMP 12/22/25,</t>
  </si>
  <si>
    <t>G0P0, MENOPAUSED, ALLERGIC RHINITIS, WITH MAINTENANCE LOSARTAN, MONTELUKAST</t>
  </si>
  <si>
    <t>HX OF HYPERTHYROIDISM, TREATED, G2P2 LMP - INJECTION</t>
  </si>
  <si>
    <t>WBC 4.5, PC 413</t>
  </si>
  <si>
    <t>RBC 25.7</t>
  </si>
  <si>
    <t>PREMATURE VENTRICULAR DEPOLARIZATION IN BEGINNING, WITH MEDS DONE</t>
  </si>
  <si>
    <t>G7P7, 1/16/25, WITH FEBUXOSTAT, ROSUVASTATIN, LOSARTAN, AMLODIPINE</t>
  </si>
  <si>
    <t>G0P0 LMP 1/7/25</t>
  </si>
  <si>
    <t>WITH HPN MAINTENANCE LOSARTAN, AMLO, ATORVAS, METFORMIN, G3P1</t>
  </si>
  <si>
    <t>G1P1, 1/26/25, WITH SINVICORT FOR ASTHMA</t>
  </si>
  <si>
    <t>HYPOTHYROIDISM 2022, THYROIDECTOMY 2022,G0P0 1/27/25</t>
  </si>
  <si>
    <t>G4P3, D&amp;C,</t>
  </si>
  <si>
    <t>G1P1, 1/10/25,</t>
  </si>
  <si>
    <t>PC 3-5</t>
  </si>
  <si>
    <t>G3P2 LMP 1/6/25,</t>
  </si>
  <si>
    <t>G2P2 LMP 1/1/25</t>
  </si>
  <si>
    <t>WITH MED CERT</t>
  </si>
  <si>
    <t>PUS 1-3</t>
  </si>
  <si>
    <t>WITH MED CERT FOR XRAY</t>
  </si>
  <si>
    <t>G0P0 LMP 1/14/25,</t>
  </si>
  <si>
    <t>RBBB PATTERN</t>
  </si>
  <si>
    <t>G1P1 MENOPAUSED, WITH DM MEDS</t>
  </si>
  <si>
    <t>REFERRED TO DIABETOLOGIST, FOR IM CLEARANCE</t>
  </si>
  <si>
    <t xml:space="preserve">G4P4 MENOPAUSED, </t>
  </si>
  <si>
    <t>G3P3 1/13/25,</t>
  </si>
  <si>
    <t>G2P2 ,LMP 1/3/25</t>
  </si>
  <si>
    <t>WITH HPN MEDS METOPROLOL, G1P1 1/10/25</t>
  </si>
  <si>
    <t>HGB 115</t>
  </si>
  <si>
    <t>WBC 0-2</t>
  </si>
  <si>
    <t>G2P2 LMP 1/24/25</t>
  </si>
  <si>
    <t>HX OF DENGUE</t>
  </si>
  <si>
    <t>G0P0 MENOPAUSED,CYST EXCISION R MANDIBULAR AREA,2005</t>
  </si>
  <si>
    <t>WITH LOSARTAN50, FOR HPN, G2P2 12/31/24</t>
  </si>
  <si>
    <t xml:space="preserve">RBC 1-2, TRANS HAZY, PH 7, </t>
  </si>
  <si>
    <t>WITH LOSARTAN FOR HPN, G0P0 MENOPAUSED</t>
  </si>
  <si>
    <t>G2P1, 10DAYS AND DIE, WITH HPN MED AMLO AND SALBUTAMOL FOR ASTHMA</t>
  </si>
  <si>
    <t>G4P4 LMP 1/6/25</t>
  </si>
  <si>
    <t>G3P3, POST AP 2021, WITH LOSARTAN AND METFORMIN</t>
  </si>
  <si>
    <t>G3P3 LMP OCT 2024, CHOLECYSTECTOMY 2023, ALLERGIC RHINITIS</t>
  </si>
  <si>
    <t>MIDDLING R AXIS DEVIATION</t>
  </si>
  <si>
    <t>WITH REGULAR CONSULTATION</t>
  </si>
  <si>
    <t xml:space="preserve">INSULIN FOR DM, G4P4, MENOPAUSED </t>
  </si>
  <si>
    <t>G1P1, LMP 1/27/25</t>
  </si>
  <si>
    <t>BRONCHIAL ASTHMA, G3P3 12/30/24</t>
  </si>
  <si>
    <t>ALLERGY TO SEAFOODS, G2P2 LMP 12/30/24, THICKENING OF ENDOMETRIUM</t>
  </si>
  <si>
    <t>FOR OPERATION TOMORROW, D&amp;C</t>
  </si>
  <si>
    <t>G2P2, 1/13/25</t>
  </si>
  <si>
    <t>PVCC VS BIGENNING</t>
  </si>
  <si>
    <t>G0P0, LMP 10/6/24</t>
  </si>
  <si>
    <t>ALLERGY TO FOODS</t>
  </si>
  <si>
    <t>PRE ECLAMPSIA,DYSLIPIDEMIA 2024, WITH ATOR, G4P3, LMP 1/14/25</t>
  </si>
  <si>
    <t>LOW FAT DIET, ADVISED OB CONSULT</t>
  </si>
  <si>
    <t>CLOSE CHOLECYSTECTOMY</t>
  </si>
  <si>
    <t>HCT 51.2 MOBNO 9.9</t>
  </si>
  <si>
    <t>GLUCOSE 3+, PROTEIN 1+</t>
  </si>
  <si>
    <t>G2P1, PU 22-23W AOG,</t>
  </si>
  <si>
    <t>WITH AMLO 5, CLOPIDROGEL 75, ENLARGEMENT OF PROSTATE WITH MED</t>
  </si>
  <si>
    <t>TURTUOUS AORTA</t>
  </si>
  <si>
    <t>CITH OWN AP</t>
  </si>
  <si>
    <t>G1P1 DIALYSIS 3X A WEEK,CKD 2022, CTT MAY 2023</t>
  </si>
  <si>
    <t>HGB .50</t>
  </si>
  <si>
    <t>G1P1, 12/28/24</t>
  </si>
  <si>
    <t>G3P2 1/28/25</t>
  </si>
  <si>
    <t>ALLERGY TO CO-AMOXICLAVWITH RASHES UPPER &amp; LOWER EXTREMETIES, WITH MEDS BILASTINE BID</t>
  </si>
  <si>
    <t>SEEN INFECTION LOWER LUNG</t>
  </si>
  <si>
    <t>WITH LOSARTAN FOR HPN</t>
  </si>
  <si>
    <t>HGB LOW</t>
  </si>
  <si>
    <t>NSSTTWCWCS</t>
  </si>
  <si>
    <t>LACERATION FOREARM 1993 L,</t>
  </si>
  <si>
    <t>G0P0 LMP 1/20/25</t>
  </si>
  <si>
    <t>G1P1 IMPLANT 9/2023</t>
  </si>
  <si>
    <t>REPEAT M10 AFTER 6 MOS, ALLUPURINOL 300MG PRESCRIBED</t>
  </si>
  <si>
    <t>BASO 2.4</t>
  </si>
  <si>
    <t>SPRWP V1-V3</t>
  </si>
  <si>
    <t>REFUSED MO CONSULT</t>
  </si>
  <si>
    <t>G4P4 LMP 1/17/25</t>
  </si>
  <si>
    <t>LEFT APICAL FIBROSIS, SOLITARY NODULETREATED</t>
  </si>
  <si>
    <t>WITH DM MEDS JANUMET, G1P1 LMP 1/21/25</t>
  </si>
  <si>
    <t xml:space="preserve"> SUGAR +3</t>
  </si>
  <si>
    <t>WITH WARFARIN OD, DIGOXIN .25FURESEMIDE, VALVULAR HEART DSE, MITRAL STENOSIS, CARDIAC DYSRYTHMIA 2009, G6P6, PNEUMONIA CLEAR</t>
  </si>
  <si>
    <t>PNEUMONIA TREATED</t>
  </si>
  <si>
    <t>RBC 5.6, MONO .10 BASO 6.0</t>
  </si>
  <si>
    <t>DARK COLOR, TURBID, BLOOD 50+, LEUKO 500+</t>
  </si>
  <si>
    <t>2D ECHO DONE</t>
  </si>
  <si>
    <t>ALLERGY TO SEAFOODS AND CO-AMOXICLAV, G1P1 LMP 1/22/25</t>
  </si>
  <si>
    <t>PCOS WITH MEDS OVULATION PILLS, G1P1 ON INJECTABLES,</t>
  </si>
  <si>
    <t>G3P1 LMP 1/25/25</t>
  </si>
  <si>
    <t>PUS 2-4, RBC 0-1</t>
  </si>
  <si>
    <t>WITH LOSARTAN 50, COROLAN ISOSORBIDE</t>
  </si>
  <si>
    <t>WITH REGULAR CHECK UP WITH HIS CARDIO</t>
  </si>
  <si>
    <t>ALLERGIC RHINITIS, SINUSITIS, DUST</t>
  </si>
  <si>
    <t>G5P4 PU 10 WEEKS AOG, WITH MED CERT</t>
  </si>
  <si>
    <t xml:space="preserve">WITH FEBUXOSTAT, ROSUVASTATIN,G2P2 MENOPAUSED </t>
  </si>
  <si>
    <t>ATHEROMATOUS AORTA, CARDIOMEGALY</t>
  </si>
  <si>
    <t>ALLUPURINOL PRESCRIBED</t>
  </si>
  <si>
    <t>G1P1 , DM FATHER SIDE</t>
  </si>
  <si>
    <t>PRESCRIBED GLIPERAMIDE, SITAGLIPTN+METFORMIN</t>
  </si>
  <si>
    <t>REPEAT FBS AND HBA1C AFTER A MONTH</t>
  </si>
  <si>
    <t>G2P2 NSD, MENOPAUSED, METFORMIN FOR DM</t>
  </si>
  <si>
    <t>ON PRN CETIRIZINEDERMOVAC CREAM, G1P1 1/22/25</t>
  </si>
  <si>
    <t>ALLOPURINOL 300 MG OD PRESCRIBED</t>
  </si>
  <si>
    <t xml:space="preserve">G1P1 LMO 10/2022 </t>
  </si>
  <si>
    <t>MONO 10</t>
  </si>
  <si>
    <t>LEUKO +1, WBC 3-5</t>
  </si>
  <si>
    <t>140/90, G2P2, LMP 12/31/24</t>
  </si>
  <si>
    <t>G3P2 LMP 1/27/25, TINEA PEDIS, TREATED</t>
  </si>
  <si>
    <t>HGB 99, +DIZZINESS</t>
  </si>
  <si>
    <t>G2P1 LMP 12/28/24, D&amp;C 2017, ALLERGIC RHINITIS</t>
  </si>
  <si>
    <t>GRANULOMA, THORACIC DEXTROSCOLIOSIS</t>
  </si>
  <si>
    <t>PROTEIN TRACE</t>
  </si>
  <si>
    <t>G6P4, 1/28/25, POST THYROIDECTOMY 2015</t>
  </si>
  <si>
    <t>4-8 WBC</t>
  </si>
  <si>
    <t xml:space="preserve">AMLODIPINE LMP 1/8/25,+ TATOOS </t>
  </si>
  <si>
    <t>REPEAT UA</t>
  </si>
  <si>
    <r>
      <t>G4P</t>
    </r>
    <r>
      <rPr>
        <u/>
        <sz val="13"/>
        <color rgb="FF000000"/>
        <rFont val="Bookman Old Style"/>
        <family val="1"/>
      </rPr>
      <t xml:space="preserve">, LMP 2/3/25, </t>
    </r>
  </si>
  <si>
    <t>g2p2 CS 2x LMP 12/29/24</t>
  </si>
  <si>
    <t>normal</t>
  </si>
  <si>
    <t>wbc 1-3</t>
  </si>
  <si>
    <t>none</t>
  </si>
  <si>
    <t xml:space="preserve">g3p3 lmp menopause </t>
  </si>
  <si>
    <t>g1p1 lmp - cs 1x</t>
  </si>
  <si>
    <t>pending</t>
  </si>
  <si>
    <t>x ray</t>
  </si>
  <si>
    <t>g1p1 lmp 12/28/2024</t>
  </si>
  <si>
    <t>wbc 15-25</t>
  </si>
  <si>
    <t>normak</t>
  </si>
  <si>
    <t>with maintenance of amlodipine losartan and atorvastatin</t>
  </si>
  <si>
    <t>follow up to her physician</t>
  </si>
  <si>
    <t>with maintenance of amlodipine losartan 50mg lmp 1/20/2025 g1 p1</t>
  </si>
  <si>
    <t>NONE</t>
  </si>
  <si>
    <t>HPN</t>
  </si>
  <si>
    <t>g3p3 cs 3x btl 1st week of jan 2025</t>
  </si>
  <si>
    <t xml:space="preserve">hgb 116 rbc 5-9 mcv 64 mch 14.8 mchc 30 eosiniphil 16 </t>
  </si>
  <si>
    <t>protein trace rbc blood 2 rbc 10-15v</t>
  </si>
  <si>
    <t>g2p2 CS 2x LMP menopause</t>
  </si>
  <si>
    <t>diet advised</t>
  </si>
  <si>
    <t xml:space="preserve">allergy in dust g5p4 </t>
  </si>
  <si>
    <t>sr normal axis</t>
  </si>
  <si>
    <t>g1p1 cs lmp 1/13/2025</t>
  </si>
  <si>
    <t>WITH COUGH AND COLDS 3 DAYS MENOPAUSE 2018 G3P3 NSD 3X</t>
  </si>
  <si>
    <t>G1P1 LMP 12/26/2024</t>
  </si>
  <si>
    <t xml:space="preserve">allergic rhinitis lmp 12/6/2024 g3p3 </t>
  </si>
  <si>
    <t>sr normal axis considerr artifacts v2v5v6</t>
  </si>
  <si>
    <t>g3p2 cs 2x 1x d and c lmp 1/13/2025</t>
  </si>
  <si>
    <t xml:space="preserve">nlmp 11/27/2024 g3p3 3x nsd </t>
  </si>
  <si>
    <t>lymphocyte .42 segmenter .52</t>
  </si>
  <si>
    <t>albumin 1st pc 5-7 rbc 0-2 bacteria many</t>
  </si>
  <si>
    <t xml:space="preserve"> for referral to im</t>
  </si>
  <si>
    <t>lmp january 7 2025allergies penicillin CS 2018 and 2020 g2p2</t>
  </si>
  <si>
    <t xml:space="preserve">with maintenance of losartan 50mg amlodipine 5mg glybendimide 50mg fenofibrate 160  with allergy in shrimp g8p3 </t>
  </si>
  <si>
    <t xml:space="preserve">color dark yellow trans hazy sugar +1 albumin trace amorphorous many </t>
  </si>
  <si>
    <t>SR Left asxis deviation consider old aterogated wall MI PRWP</t>
  </si>
  <si>
    <t>for follow to her physician</t>
  </si>
  <si>
    <t>G3P3 CS CS LMP 1/3/2025</t>
  </si>
  <si>
    <t>atheromatous aorta degenerative changes of the spine</t>
  </si>
  <si>
    <t>ST LEFT AXIS DEVIATION</t>
  </si>
  <si>
    <t>wbc 1-3 albumin trace</t>
  </si>
  <si>
    <t>SR N axis PPRWP v1 v3</t>
  </si>
  <si>
    <t>with losartan nebivolol 5mg hpn 2018 lmp dec 18 2024 g3p3</t>
  </si>
  <si>
    <t xml:space="preserve">sinus tachycardia </t>
  </si>
  <si>
    <t>with meds for cance tamoxicefen fir Breast Cancer chemotherapy 2022 g3p3</t>
  </si>
  <si>
    <t>cancer</t>
  </si>
  <si>
    <t xml:space="preserve">HPN WITH MAINTENANCE MEDS OF CANDESARTAN LMP 1/17/25/ G3 P3 </t>
  </si>
  <si>
    <t>SR PRWS</t>
  </si>
  <si>
    <t>g1p1 cs 1x lmp 1/13/2025</t>
  </si>
  <si>
    <t>with meds of valsartan 100mg aldactone 25mg carvedilol 6.25mg</t>
  </si>
  <si>
    <t>sinus tachycardia prwp v1-v3</t>
  </si>
  <si>
    <t>for follow up to his cardiologist</t>
  </si>
  <si>
    <t>hysterectomy 2018 with meds of glyxambi 10/5mg glimipiride 4mg rosuvastatin 10mg metformin 500mg vitamin b complex with allergies of aspirin</t>
  </si>
  <si>
    <t>with med cert issued jan 14 2025 for hemodialysis</t>
  </si>
  <si>
    <t>WITH LOSARTAN 100MG AMLODIPINE 10MG + HPN SINCE 2017 LMP MARCH 20 2024 G2P2</t>
  </si>
  <si>
    <t>CBC UA</t>
  </si>
  <si>
    <t>with maintenanance of insulin n thyroxin aspirin PTU with regular check up q 3 months to her doctor lmp 12/31/2024 g1p0 miscarriage 2020</t>
  </si>
  <si>
    <t>pc 20-25</t>
  </si>
  <si>
    <t>with meds of atorvastatin</t>
  </si>
  <si>
    <t>g2p3 1nsd 1 CS LMP jan 10 2025</t>
  </si>
  <si>
    <t>hgb 114 hct .53 rbc 3.96 lymphocytes .36</t>
  </si>
  <si>
    <t>ph 7.5 albumin trace wbc 1-3</t>
  </si>
  <si>
    <t>with meds of amlife 5mg</t>
  </si>
  <si>
    <t>cardiomegaly atherosclerotic aorta</t>
  </si>
  <si>
    <t xml:space="preserve">albbumin 2+ wbc 6-8 </t>
  </si>
  <si>
    <t>SR L AXIS deviation PRWP v1v3</t>
  </si>
  <si>
    <t>with meds of allopurinl and atorvastatin 10mg</t>
  </si>
  <si>
    <t xml:space="preserve">bronchitis 2023 and pcos lmp dec 2023 </t>
  </si>
  <si>
    <t>ALLERGIES TO DUST MEDS</t>
  </si>
  <si>
    <t>WITH FINDINGS MCHC MCV</t>
  </si>
  <si>
    <t>BELL PALSY 2023 MASTECTOMY BOTH BREAST 2022 LMP DEC 29 2024 G2P2</t>
  </si>
  <si>
    <t xml:space="preserve">NEUTROPHOL 82 </t>
  </si>
  <si>
    <t>RBC 2-5</t>
  </si>
  <si>
    <t>BARUNDIA</t>
  </si>
  <si>
    <t>GALOROSA</t>
  </si>
  <si>
    <t>G0P0 1/4/25</t>
  </si>
  <si>
    <t>INFERIOR WALL ISCHEMIA</t>
  </si>
  <si>
    <t>FOR CARDIO CONSULT</t>
  </si>
  <si>
    <t>WITH ALLERGY OF EGG FISH AND SEAFOOD LMP 1/4/25</t>
  </si>
  <si>
    <t>G0P0, 12/26/24, WITH ASTHMA MEDS</t>
  </si>
  <si>
    <t>ASTHMA</t>
  </si>
  <si>
    <t>MAGIC 10, CBC</t>
  </si>
  <si>
    <t>G1P1 LMP 7/13/24</t>
  </si>
  <si>
    <t>G0P0 LMP 12/28/24</t>
  </si>
  <si>
    <t>LMP 1/18/2025 G2P2</t>
  </si>
  <si>
    <t>WITH MAITENANCE MEDSOF LOSARTAN 100MG FORXIGA 10MH ROVALEZ TID G3P2 CS 2X</t>
  </si>
  <si>
    <t xml:space="preserve">LARGE CONVAX OPACITY SEE AT THERIGHT  BILATERAL SUPRAHILAR AREAS </t>
  </si>
  <si>
    <t>SUGAR +2 ALBUMIN +3 RBC 2-4</t>
  </si>
  <si>
    <t>SR L AXIS DURATION NSSTWCS</t>
  </si>
  <si>
    <t>DM AND HPN</t>
  </si>
  <si>
    <t>g2p2 nsd 2x</t>
  </si>
  <si>
    <t>G3P2 LMP 1/6/2025 WITH HX OF CONFIMENT D AND C</t>
  </si>
  <si>
    <t>WITH FAMILY HX OF CANCER LM 12/5/25 G1P1</t>
  </si>
  <si>
    <t>CS 2007 G1P1 LMP 1/2/2025</t>
  </si>
  <si>
    <t>STROKE 2014 WITH HX OF GDM HYSTERECTOMY 2018 WITH ANTIPHOSPOLIPID ANTIBODY SYNDROME  WITH MEDS OF AMLODIPINE AND ASPILET LMP NONE G6P5</t>
  </si>
  <si>
    <t xml:space="preserve">ATHEROMATOUS AORTA </t>
  </si>
  <si>
    <t>HCT 150</t>
  </si>
  <si>
    <t>PROTEI  2+</t>
  </si>
  <si>
    <t>SINUS BRADYCARDIA LEFT VENTRICULA HYPERTROPY PRWRS</t>
  </si>
  <si>
    <t>G3P3 CS 3X LMP 1/17/2025</t>
  </si>
  <si>
    <t>TRANSFERRED TON PULO SHS</t>
  </si>
  <si>
    <t>Atheromatous Aorta, Degenerative Changes of the Spine</t>
  </si>
  <si>
    <t>Sent to nurse Dannah Accvording to Dannah</t>
  </si>
  <si>
    <t>on MaternityLeave</t>
  </si>
  <si>
    <t>Newly Hired</t>
  </si>
  <si>
    <t>Newly hired</t>
  </si>
  <si>
    <t>Submitted</t>
  </si>
  <si>
    <t>On Maternity Leave</t>
  </si>
  <si>
    <t>with xray normal</t>
  </si>
  <si>
    <t>xray normal</t>
  </si>
  <si>
    <t>REFERRED TO PULMONOLOGIST BY MO, Recovered already with med cert</t>
  </si>
  <si>
    <t>Reproted already</t>
  </si>
  <si>
    <t>Submitted CBC</t>
  </si>
  <si>
    <t>ON Maternity Leave</t>
  </si>
  <si>
    <t xml:space="preserve">refer to IM, cardio, </t>
  </si>
  <si>
    <t>Submitted CBC and UA</t>
  </si>
  <si>
    <t>with Clearance from pulmo</t>
  </si>
  <si>
    <t>For checking of dentist</t>
  </si>
  <si>
    <t>pcos</t>
  </si>
  <si>
    <t xml:space="preserve">cbc normal, </t>
  </si>
  <si>
    <t>no significant history</t>
  </si>
  <si>
    <t>ARGAMOSA</t>
  </si>
  <si>
    <t>CYNTHIA</t>
  </si>
  <si>
    <t>?</t>
  </si>
  <si>
    <t>n/a</t>
  </si>
  <si>
    <t>GERD</t>
  </si>
  <si>
    <t>MD2 2012 thyroidectomy</t>
  </si>
  <si>
    <t>Stable desities</t>
  </si>
  <si>
    <t>to follow</t>
  </si>
  <si>
    <t>Sinus rhythm</t>
  </si>
  <si>
    <t>HBA1C high</t>
  </si>
  <si>
    <t>high</t>
  </si>
  <si>
    <t>High</t>
  </si>
  <si>
    <t>on metformin, high FBS, high cholesterol, high trigly, Alumin Trace</t>
  </si>
  <si>
    <t>Consider PTB of indeterminate Activity</t>
  </si>
  <si>
    <t>NSR</t>
  </si>
  <si>
    <t>For Pulmo Clearance</t>
  </si>
  <si>
    <t>with blood chem</t>
  </si>
  <si>
    <t>On Maternity Leave tcb: April 13, 2025</t>
  </si>
  <si>
    <t>BREAST CANCER, UNDER CHEMO FOR 2 YEARS, WELL ADVISED BY MO</t>
  </si>
  <si>
    <t>Newly Hired October 1, 2024</t>
  </si>
  <si>
    <t>Reported medical cleared, pending dental</t>
  </si>
  <si>
    <t>Submitted med cert from nehpro dated January 2026 fit to work</t>
  </si>
  <si>
    <t>pending CBC result</t>
  </si>
  <si>
    <t>To Submit CBC and UA</t>
  </si>
  <si>
    <t>reported</t>
  </si>
  <si>
    <t>Normal xray</t>
  </si>
  <si>
    <t>Sent all Labs via messenger</t>
  </si>
  <si>
    <t>Teaching</t>
  </si>
  <si>
    <t>ROJAS</t>
  </si>
  <si>
    <t>MARIA LOURDES</t>
  </si>
  <si>
    <t>EVORA</t>
  </si>
  <si>
    <t>MT-II</t>
  </si>
  <si>
    <t>0948-823-7241</t>
  </si>
  <si>
    <t>0950-457-0442</t>
  </si>
  <si>
    <t>TII</t>
  </si>
  <si>
    <t>09913176412</t>
  </si>
  <si>
    <t>RYAN JAY</t>
  </si>
  <si>
    <t>Teaching-Related</t>
  </si>
  <si>
    <t>Non-Teaching</t>
  </si>
  <si>
    <t>TAATA</t>
  </si>
  <si>
    <t>CHARLENE</t>
  </si>
  <si>
    <t>EMBIH</t>
  </si>
  <si>
    <t>COMETA</t>
  </si>
  <si>
    <t>OREDO</t>
  </si>
  <si>
    <t>BILLONES</t>
  </si>
  <si>
    <t>ROMEO</t>
  </si>
  <si>
    <t>GUILARAN</t>
  </si>
  <si>
    <t>MAUREEN MAE</t>
  </si>
  <si>
    <t>MARASIGAN</t>
  </si>
  <si>
    <t>INDICIO</t>
  </si>
  <si>
    <t>MURILLO</t>
  </si>
  <si>
    <t>LUMBOY</t>
  </si>
  <si>
    <t>CHRISTINA</t>
  </si>
  <si>
    <t>CALAWAD</t>
  </si>
  <si>
    <t>CRUZ</t>
  </si>
  <si>
    <t>ALMA</t>
  </si>
  <si>
    <t>MARANAN</t>
  </si>
  <si>
    <t>FELICIANO</t>
  </si>
  <si>
    <t>MARIA SHEILA</t>
  </si>
  <si>
    <t>TAROY</t>
  </si>
  <si>
    <t>BERNIZA</t>
  </si>
  <si>
    <t>GEMMA</t>
  </si>
  <si>
    <t>CANTOS</t>
  </si>
  <si>
    <t>REGATO</t>
  </si>
  <si>
    <t>ELOISA</t>
  </si>
  <si>
    <t>PACITES</t>
  </si>
  <si>
    <t>JARABEJO</t>
  </si>
  <si>
    <t>JUSTINE</t>
  </si>
  <si>
    <t>AQUINO</t>
  </si>
  <si>
    <t>ELIZON</t>
  </si>
  <si>
    <t>VACINEE</t>
  </si>
  <si>
    <t>ORBON</t>
  </si>
  <si>
    <t>VARON</t>
  </si>
  <si>
    <t>REFRAN</t>
  </si>
  <si>
    <t>CALABIA</t>
  </si>
  <si>
    <t>JANICE</t>
  </si>
  <si>
    <t>DE CHAVEZ</t>
  </si>
  <si>
    <t>ORUGA</t>
  </si>
  <si>
    <t>MIA VERONA</t>
  </si>
  <si>
    <t>SALONGA</t>
  </si>
  <si>
    <t>TAÑEDO</t>
  </si>
  <si>
    <t>LOYAGA</t>
  </si>
  <si>
    <t>CATILO</t>
  </si>
  <si>
    <t>RIZA</t>
  </si>
  <si>
    <t>HOVILLA</t>
  </si>
  <si>
    <t>RENALYN</t>
  </si>
  <si>
    <t>AYAG</t>
  </si>
  <si>
    <t>BITGUE</t>
  </si>
  <si>
    <t>CABUANG</t>
  </si>
  <si>
    <t>MARIFE</t>
  </si>
  <si>
    <t>CASTRO</t>
  </si>
  <si>
    <t>ANA MEANN</t>
  </si>
  <si>
    <t>INSIGNE</t>
  </si>
  <si>
    <t>LEDDA</t>
  </si>
  <si>
    <t>ADA</t>
  </si>
  <si>
    <t>PAZ</t>
  </si>
  <si>
    <t>MARYJANE</t>
  </si>
  <si>
    <t>TERENCIO</t>
  </si>
  <si>
    <t>ALDAVE</t>
  </si>
  <si>
    <t>JONALYN</t>
  </si>
  <si>
    <t>ARINGO</t>
  </si>
  <si>
    <t>VICTORIA</t>
  </si>
  <si>
    <t>AGARIN</t>
  </si>
  <si>
    <t>MANICLANG</t>
  </si>
  <si>
    <t>MARIVIC PINKY</t>
  </si>
  <si>
    <t>BLANCO</t>
  </si>
  <si>
    <t>LAPUGOT</t>
  </si>
  <si>
    <t>JENALYN</t>
  </si>
  <si>
    <t>BACCAY</t>
  </si>
  <si>
    <t>ELEP</t>
  </si>
  <si>
    <t>ROSE ANN</t>
  </si>
  <si>
    <t>LUAREZ</t>
  </si>
  <si>
    <t>RICAFORT</t>
  </si>
  <si>
    <t>NACIONAL</t>
  </si>
  <si>
    <t>ABIGAIL</t>
  </si>
  <si>
    <t>CARAAN</t>
  </si>
  <si>
    <t>ESPIRITU</t>
  </si>
  <si>
    <t>MICHAEL</t>
  </si>
  <si>
    <t>ONIA</t>
  </si>
  <si>
    <t>SARINO</t>
  </si>
  <si>
    <t>CANTALEJO</t>
  </si>
  <si>
    <t>ANGARA</t>
  </si>
  <si>
    <t>MA. CARLOTA</t>
  </si>
  <si>
    <t>RECARE</t>
  </si>
  <si>
    <t>TIMAJO</t>
  </si>
  <si>
    <t>JOMAICA</t>
  </si>
  <si>
    <t>LEDESMA</t>
  </si>
  <si>
    <t>DELMO</t>
  </si>
  <si>
    <t>TERESA</t>
  </si>
  <si>
    <t>GERAL</t>
  </si>
  <si>
    <t>ESQUILON</t>
  </si>
  <si>
    <t>ERIC</t>
  </si>
  <si>
    <t>BARDEL</t>
  </si>
  <si>
    <t>MADRIAGA</t>
  </si>
  <si>
    <t>EDZEL</t>
  </si>
  <si>
    <t>DELA CUEVA</t>
  </si>
  <si>
    <t>LAVIÑA</t>
  </si>
  <si>
    <t>MARILYN</t>
  </si>
  <si>
    <t>RAVELAS</t>
  </si>
  <si>
    <t>OCAMPO</t>
  </si>
  <si>
    <t>DEVOMA</t>
  </si>
  <si>
    <t>TAGBO</t>
  </si>
  <si>
    <t>MARICRIS</t>
  </si>
  <si>
    <t>MORCILLO</t>
  </si>
  <si>
    <t>JASTY JANDEL</t>
  </si>
  <si>
    <t>ONATO</t>
  </si>
  <si>
    <t>AGUIRRE</t>
  </si>
  <si>
    <t>JOANNA IVY</t>
  </si>
  <si>
    <t>SERVIDAD</t>
  </si>
  <si>
    <t>CASUBUAN</t>
  </si>
  <si>
    <t>ARIEL</t>
  </si>
  <si>
    <t>NEGRILLO</t>
  </si>
  <si>
    <t>COLE</t>
  </si>
  <si>
    <t>BRIONES</t>
  </si>
  <si>
    <t>SILVA</t>
  </si>
  <si>
    <t>RANDY</t>
  </si>
  <si>
    <t>SIOCO</t>
  </si>
  <si>
    <t>ZAMORA</t>
  </si>
  <si>
    <t>MARY ANN</t>
  </si>
  <si>
    <t>MUSA</t>
  </si>
  <si>
    <t>AGPALZA</t>
  </si>
  <si>
    <t>ROMILEY</t>
  </si>
  <si>
    <t>GALUTERA</t>
  </si>
  <si>
    <t>ONG</t>
  </si>
  <si>
    <t>RESCEL</t>
  </si>
  <si>
    <t>BORNOLLA</t>
  </si>
  <si>
    <t>MARLEN MAE</t>
  </si>
  <si>
    <t>MARAY</t>
  </si>
  <si>
    <t>PERNIA</t>
  </si>
  <si>
    <t>RAUL</t>
  </si>
  <si>
    <t>PIELAGO</t>
  </si>
  <si>
    <t>LORNA</t>
  </si>
  <si>
    <t>ALAISA</t>
  </si>
  <si>
    <t>MARNELLI</t>
  </si>
  <si>
    <t>PEDRO</t>
  </si>
  <si>
    <t>SAPANTA</t>
  </si>
  <si>
    <t>DOMALAYAS</t>
  </si>
  <si>
    <t>RODOLFO JR.</t>
  </si>
  <si>
    <t>PACO</t>
  </si>
  <si>
    <t>DAPHNEE</t>
  </si>
  <si>
    <t>BLAZA</t>
  </si>
  <si>
    <t>ELIZABETH</t>
  </si>
  <si>
    <t>QUILAPIO</t>
  </si>
  <si>
    <t>SANTIAGO</t>
  </si>
  <si>
    <t>MARY XZ</t>
  </si>
  <si>
    <t>GONZALES</t>
  </si>
  <si>
    <t>VILLOCERO</t>
  </si>
  <si>
    <t>TRAJANO</t>
  </si>
  <si>
    <t>ALILIO</t>
  </si>
  <si>
    <t>CLEMEN</t>
  </si>
  <si>
    <t>AMPONIN</t>
  </si>
  <si>
    <t>REFREA</t>
  </si>
  <si>
    <t>BADILLA</t>
  </si>
  <si>
    <t>JENISA</t>
  </si>
  <si>
    <t>BADILLO</t>
  </si>
  <si>
    <t>APRIL</t>
  </si>
  <si>
    <t>MEDRANO</t>
  </si>
  <si>
    <t>BALANAC</t>
  </si>
  <si>
    <t>CARLO ABRAHAM</t>
  </si>
  <si>
    <t>LOPEZ</t>
  </si>
  <si>
    <t>CHANDA</t>
  </si>
  <si>
    <t>MAIGTING</t>
  </si>
  <si>
    <t>BALLARES</t>
  </si>
  <si>
    <t>FLORLYN NIÑA</t>
  </si>
  <si>
    <t>COLANDOG</t>
  </si>
  <si>
    <t>BARANGAY</t>
  </si>
  <si>
    <t>BATACAN</t>
  </si>
  <si>
    <t>CINDY</t>
  </si>
  <si>
    <t>ESGUERRA</t>
  </si>
  <si>
    <t>BOMBITA</t>
  </si>
  <si>
    <t>EMELIA</t>
  </si>
  <si>
    <t>ALEBIO</t>
  </si>
  <si>
    <t>BRIGELDO</t>
  </si>
  <si>
    <t>PEDROSO</t>
  </si>
  <si>
    <t>BURCE</t>
  </si>
  <si>
    <t>JAY ANN</t>
  </si>
  <si>
    <t>LUMANGAYA</t>
  </si>
  <si>
    <t>CALOGMATON</t>
  </si>
  <si>
    <t>RAQUEL</t>
  </si>
  <si>
    <t>AROSTIQE</t>
  </si>
  <si>
    <t>CARLOS</t>
  </si>
  <si>
    <t>EGUIA</t>
  </si>
  <si>
    <t>MARIA SHIENA</t>
  </si>
  <si>
    <t>DINULOS</t>
  </si>
  <si>
    <t>DELMINGUEZ</t>
  </si>
  <si>
    <t>JOSEPH MATTHEW</t>
  </si>
  <si>
    <t>DELOS SANTOS</t>
  </si>
  <si>
    <t>MERYL</t>
  </si>
  <si>
    <t>ANTINERO</t>
  </si>
  <si>
    <t>ESPEJO</t>
  </si>
  <si>
    <t>CRISELDA</t>
  </si>
  <si>
    <t>LARUMBI</t>
  </si>
  <si>
    <t>FAJICULAY</t>
  </si>
  <si>
    <t>JESCEL</t>
  </si>
  <si>
    <t>GAMO</t>
  </si>
  <si>
    <t>FETALINO</t>
  </si>
  <si>
    <t>JOSEPH OLIVER</t>
  </si>
  <si>
    <t>FORTEZA</t>
  </si>
  <si>
    <t>VIDA</t>
  </si>
  <si>
    <t>SAN ANDRES</t>
  </si>
  <si>
    <t>09069204294</t>
  </si>
  <si>
    <t>GAVIÑO</t>
  </si>
  <si>
    <t>FILIPINA</t>
  </si>
  <si>
    <t>VELASCO</t>
  </si>
  <si>
    <t>CYNTHIA LYN</t>
  </si>
  <si>
    <t>FLORES</t>
  </si>
  <si>
    <t>09431323131</t>
  </si>
  <si>
    <t>JUANIR</t>
  </si>
  <si>
    <t>MARIA PHILIPINA</t>
  </si>
  <si>
    <t>ABARY</t>
  </si>
  <si>
    <t>MANZANERO</t>
  </si>
  <si>
    <t>BAGASALA</t>
  </si>
  <si>
    <t>MANZANO</t>
  </si>
  <si>
    <t>AIVY</t>
  </si>
  <si>
    <t>CONTRERAS</t>
  </si>
  <si>
    <t>MELISA</t>
  </si>
  <si>
    <t>BAET</t>
  </si>
  <si>
    <t>BARBOSA</t>
  </si>
  <si>
    <t>MUTYA</t>
  </si>
  <si>
    <t>BEVERLY</t>
  </si>
  <si>
    <t>BATALLA</t>
  </si>
  <si>
    <t>OGAYON</t>
  </si>
  <si>
    <t>LEAH</t>
  </si>
  <si>
    <t>OÑA</t>
  </si>
  <si>
    <t>AIDA</t>
  </si>
  <si>
    <t>MASAREDO</t>
  </si>
  <si>
    <t>PEÑA</t>
  </si>
  <si>
    <t>RHODALYN</t>
  </si>
  <si>
    <t>RIVADENEIRA</t>
  </si>
  <si>
    <t>PEREJA</t>
  </si>
  <si>
    <t>RUSTOM</t>
  </si>
  <si>
    <t>SALVACION</t>
  </si>
  <si>
    <t>REVELYN</t>
  </si>
  <si>
    <t>GUEVARRA</t>
  </si>
  <si>
    <t>ADELLE</t>
  </si>
  <si>
    <t>POMAR</t>
  </si>
  <si>
    <t>JULIE</t>
  </si>
  <si>
    <t>ELEAZAR</t>
  </si>
  <si>
    <t>PURA</t>
  </si>
  <si>
    <t>GARRATE</t>
  </si>
  <si>
    <t>QUEBRATA</t>
  </si>
  <si>
    <t>EDITH</t>
  </si>
  <si>
    <t>CUALA</t>
  </si>
  <si>
    <t>CATHERINE</t>
  </si>
  <si>
    <t>DAVID</t>
  </si>
  <si>
    <t>RIVERA</t>
  </si>
  <si>
    <t>MA. MAY</t>
  </si>
  <si>
    <t>CAMPOS</t>
  </si>
  <si>
    <t>SAPITANAN</t>
  </si>
  <si>
    <t>ROVELYN</t>
  </si>
  <si>
    <t>GABRILLO</t>
  </si>
  <si>
    <t>TIU</t>
  </si>
  <si>
    <t>MADELYN</t>
  </si>
  <si>
    <t>JOMAR</t>
  </si>
  <si>
    <t>FABON</t>
  </si>
  <si>
    <t>VILLAFRANCA</t>
  </si>
  <si>
    <t>REINA MAE</t>
  </si>
  <si>
    <t>TEACHING</t>
  </si>
  <si>
    <t xml:space="preserve">TEACHING </t>
  </si>
  <si>
    <t>OSABEL</t>
  </si>
  <si>
    <t>09279602320</t>
  </si>
  <si>
    <t>BANDAL</t>
  </si>
  <si>
    <t>AIRENE</t>
  </si>
  <si>
    <t>PELITO</t>
  </si>
  <si>
    <t>MEPERAQUE</t>
  </si>
  <si>
    <t>SIONICIO</t>
  </si>
  <si>
    <t>USTARIS</t>
  </si>
  <si>
    <t>NON-TEACHING</t>
  </si>
  <si>
    <t>NON TEACHING</t>
  </si>
  <si>
    <t>MARBELLA</t>
  </si>
  <si>
    <t>CODOY</t>
  </si>
  <si>
    <t>CORDON</t>
  </si>
  <si>
    <t>CUARE</t>
  </si>
  <si>
    <t>ECOY</t>
  </si>
  <si>
    <t xml:space="preserve"> FEMALE</t>
  </si>
  <si>
    <t>DE MESA</t>
  </si>
  <si>
    <t>0945 144 8443</t>
  </si>
  <si>
    <t>CRISTINE LU</t>
  </si>
  <si>
    <t>LABANG</t>
  </si>
  <si>
    <t>MALICAY</t>
  </si>
  <si>
    <t>JAUDINES</t>
  </si>
  <si>
    <t>EDILBERTO JR.</t>
  </si>
  <si>
    <t>NP</t>
  </si>
  <si>
    <t>MA.CHRISTINE</t>
  </si>
  <si>
    <t>TENA</t>
  </si>
  <si>
    <t>CARLA MAE</t>
  </si>
  <si>
    <t>TENEDERO</t>
  </si>
  <si>
    <t>TIBURCIO</t>
  </si>
  <si>
    <t>GINGIE</t>
  </si>
  <si>
    <t>CANSICIO</t>
  </si>
  <si>
    <t>NON-TACHING</t>
  </si>
  <si>
    <t>SULLO</t>
  </si>
  <si>
    <t>ANITA</t>
  </si>
  <si>
    <t>SIANO</t>
  </si>
  <si>
    <t>MARJORIE</t>
  </si>
  <si>
    <t>MANGAOANG</t>
  </si>
  <si>
    <t>ARZAGA</t>
  </si>
  <si>
    <t>ARLYN</t>
  </si>
  <si>
    <t>CAMPANIA</t>
  </si>
  <si>
    <t>AVELLANA</t>
  </si>
  <si>
    <t>NOMIE</t>
  </si>
  <si>
    <t>DONNA LEE</t>
  </si>
  <si>
    <t>GALAROSA</t>
  </si>
  <si>
    <t>JESSICA KIM</t>
  </si>
  <si>
    <t>DIMAPILIS</t>
  </si>
  <si>
    <t>BIÑAN</t>
  </si>
  <si>
    <t>BABY GLYDLE</t>
  </si>
  <si>
    <t>ROBLEDO</t>
  </si>
  <si>
    <t xml:space="preserve">BULAUAN </t>
  </si>
  <si>
    <t>CAPURAL</t>
  </si>
  <si>
    <t>VECA</t>
  </si>
  <si>
    <t>VENTURA</t>
  </si>
  <si>
    <t>RUBY</t>
  </si>
  <si>
    <t>SEMORLAN</t>
  </si>
  <si>
    <t>CLAVERIA</t>
  </si>
  <si>
    <t>JANETTE</t>
  </si>
  <si>
    <t>OCASO</t>
  </si>
  <si>
    <t>COREA</t>
  </si>
  <si>
    <t>ESTRELLA</t>
  </si>
  <si>
    <t>DUEÑAS</t>
  </si>
  <si>
    <t>CORNISTA</t>
  </si>
  <si>
    <t>PINO</t>
  </si>
  <si>
    <t>CORTUNA</t>
  </si>
  <si>
    <t>TACIA CAMILLE</t>
  </si>
  <si>
    <t>DESALISA</t>
  </si>
  <si>
    <t>CURA</t>
  </si>
  <si>
    <t>CELESTINA</t>
  </si>
  <si>
    <t>BATARIO</t>
  </si>
  <si>
    <t>DEMONTEVERDE</t>
  </si>
  <si>
    <t>RIALINA</t>
  </si>
  <si>
    <t>CASULUCAN</t>
  </si>
  <si>
    <t>DESPI</t>
  </si>
  <si>
    <t>SARAH JANE</t>
  </si>
  <si>
    <t>DIG</t>
  </si>
  <si>
    <t>ESCOSIA</t>
  </si>
  <si>
    <t>MILAIN</t>
  </si>
  <si>
    <t>NABIA</t>
  </si>
  <si>
    <t>GALINDEZ</t>
  </si>
  <si>
    <t>BABETH FLOR</t>
  </si>
  <si>
    <t>ESTEVA</t>
  </si>
  <si>
    <t>GECOLEA</t>
  </si>
  <si>
    <t>WENNIE</t>
  </si>
  <si>
    <t>GELAGA</t>
  </si>
  <si>
    <t>HEZIL</t>
  </si>
  <si>
    <t>BARCOMA</t>
  </si>
  <si>
    <t>ISUBOL</t>
  </si>
  <si>
    <t>JAY KENNETH</t>
  </si>
  <si>
    <t>MACAHILIG</t>
  </si>
  <si>
    <t>JAIN</t>
  </si>
  <si>
    <t>JYWELL</t>
  </si>
  <si>
    <t>RICOHERMOSO</t>
  </si>
  <si>
    <t>LEONIDA</t>
  </si>
  <si>
    <t>OLIVERIA</t>
  </si>
  <si>
    <t>LUMINIS</t>
  </si>
  <si>
    <t>PABLO</t>
  </si>
  <si>
    <t>MENCHIE</t>
  </si>
  <si>
    <t>MARCIAL</t>
  </si>
  <si>
    <t>MARIANE</t>
  </si>
  <si>
    <t>SOLLESTRE</t>
  </si>
  <si>
    <t>PAMPANG</t>
  </si>
  <si>
    <t>MEREDITH</t>
  </si>
  <si>
    <t>SOBREVEGA</t>
  </si>
  <si>
    <t>PASTRANA</t>
  </si>
  <si>
    <t>PALACIOS</t>
  </si>
  <si>
    <t>PATIO</t>
  </si>
  <si>
    <t>CELESTE</t>
  </si>
  <si>
    <t>ALPORHA</t>
  </si>
  <si>
    <t>PERICO</t>
  </si>
  <si>
    <t>AMELITA</t>
  </si>
  <si>
    <t>ESPERA</t>
  </si>
  <si>
    <t>RACHELLE ANNE</t>
  </si>
  <si>
    <t>ABRACOSA</t>
  </si>
  <si>
    <t>JOANNA</t>
  </si>
  <si>
    <t>DE BORJA</t>
  </si>
  <si>
    <t>RECINTO</t>
  </si>
  <si>
    <t>REGINE</t>
  </si>
  <si>
    <t>ALTAREJOS</t>
  </si>
  <si>
    <t>REOBILO</t>
  </si>
  <si>
    <t>SHARA MAY</t>
  </si>
  <si>
    <t>RELUNIA</t>
  </si>
  <si>
    <t>APRIL JOY</t>
  </si>
  <si>
    <t>SALINAS</t>
  </si>
  <si>
    <t>RUBAS</t>
  </si>
  <si>
    <t>AGNES</t>
  </si>
  <si>
    <t>VELINA</t>
  </si>
  <si>
    <t>TULLA</t>
  </si>
  <si>
    <t>AR-JAY</t>
  </si>
  <si>
    <t>TALAGTAG</t>
  </si>
  <si>
    <t>CHOLECYSTECTOMY 2004, G3P2 MISCARRIAGE 2006, 110/80</t>
  </si>
  <si>
    <t>HGB 119</t>
  </si>
  <si>
    <t>LEUKO 1+, PUS 5-10</t>
  </si>
  <si>
    <t>ADVISED BY AP, GB</t>
  </si>
  <si>
    <t>TORTOUS AORTA</t>
  </si>
  <si>
    <t>WITH OWNN AP, ED</t>
  </si>
  <si>
    <t>LMP 12/28/25, ATOR 10 OD, 100/70</t>
  </si>
  <si>
    <t xml:space="preserve">G0 MENOPAUSED, STROKE, 130/90, </t>
  </si>
  <si>
    <t>FOR CARDIO EVALUATION WITH MED CERT</t>
  </si>
  <si>
    <t>N AXIS 1ST AV BORDER PRWP</t>
  </si>
  <si>
    <t>WITH OWN AP AND CLEARANCE, ADVISED</t>
  </si>
  <si>
    <t>WITH ASPIRIN, ATOR, METFORMIN, G1P0 LMP 1/14/26, MISCARRIAGE 2020, 110/70</t>
  </si>
  <si>
    <t>EO 4</t>
  </si>
  <si>
    <t>WITH OWN AP DANA</t>
  </si>
  <si>
    <t>G2P2 MENOPAUSED, WITH OSTEOARTHRITISN,WITH MEDS, TRIBERAN, ATENURIX 110/80</t>
  </si>
  <si>
    <t>TORTOUS AORTA, APLV NEEDED</t>
  </si>
  <si>
    <t>WITH OEN AP ED</t>
  </si>
  <si>
    <t>ATOR, FEBUXOSTAT, ALLERGIC RHINITIS WITH SPRAY, 110/70</t>
  </si>
  <si>
    <t>G4P3, 11/2025 LMP, ENDEMETRIOSIS WITH POLYPS 12/2025, ON BIRTH CONTROL PILL</t>
  </si>
  <si>
    <t>WBC 10.2</t>
  </si>
  <si>
    <t>LIPITOR 10 OD, RPT M10 APRIL 21,2026, ADVISED</t>
  </si>
  <si>
    <t>G2P2 1/18/26, LOSARTAN, AMLO, 130/80</t>
  </si>
  <si>
    <t>HCT .33</t>
  </si>
  <si>
    <t>REFERRED TO CARDIO OR IM</t>
  </si>
  <si>
    <t>LMP 1/13/26</t>
  </si>
  <si>
    <t>CLEARD ED</t>
  </si>
  <si>
    <t>G3P3 1/1/26, 110/70,</t>
  </si>
  <si>
    <t>DIET MOD ADVISED, ED</t>
  </si>
  <si>
    <t xml:space="preserve">G4P3, LMP 12/27/25, WITH LOSARTAN 100, NRBIVOLOL, AMLO 5, JARDIANCE, </t>
  </si>
  <si>
    <t>NSSTTWC PRRWP</t>
  </si>
  <si>
    <t>WITH OWN AP, ADVISED ED</t>
  </si>
  <si>
    <t>G2P2 MENOPAUSED, INSULIN G SC</t>
  </si>
  <si>
    <t>GLUCOSE 4+, PROTEIN 1+</t>
  </si>
  <si>
    <t>PRWP V2-V3</t>
  </si>
  <si>
    <t>G1P1 1/5/26,</t>
  </si>
  <si>
    <t>ADVISED DANA</t>
  </si>
  <si>
    <t>G2P2 1/15/26</t>
  </si>
  <si>
    <t>5.5 HBA1C</t>
  </si>
  <si>
    <t>G3P1 10/18/25, FENOFIBRATE, FEBUXOSTAT, FOLIC ACID, SYLIMARIN, 120/70</t>
  </si>
  <si>
    <t>HGB</t>
  </si>
  <si>
    <t>WITH OWN AP, ADVISED, DANA</t>
  </si>
  <si>
    <t>G2P2 12/14/25, MONTELUKAST</t>
  </si>
  <si>
    <t>HGB 103,</t>
  </si>
  <si>
    <t>SINUS ARRHYTMIA NSSTWCS</t>
  </si>
  <si>
    <t>RPT M10 4/21/26 WELL ADVISED</t>
  </si>
  <si>
    <t>120/80</t>
  </si>
  <si>
    <t>SINUS ARRHYTMIA, NSSTWC PAL</t>
  </si>
  <si>
    <t>ADVISED ED</t>
  </si>
  <si>
    <t xml:space="preserve">110/80, </t>
  </si>
  <si>
    <t>HCT .39</t>
  </si>
  <si>
    <t>SYLIMARIN TID FOR 3 MOS, RPT SGPT, SGOT AFTER 3 MOS, WELL ADVISED</t>
  </si>
  <si>
    <t>110/80</t>
  </si>
  <si>
    <t>SYLIMARIN TID 3 MOS, RPT SGPT APRIL, ADVISED</t>
  </si>
  <si>
    <t>G3P3 1/1/26, 120/80, CANDESARTAN,AMLODIPINE</t>
  </si>
  <si>
    <t>HBA1C 6.1</t>
  </si>
  <si>
    <t>G2P2 POST CHOLECYSTECTOMY, 110/70</t>
  </si>
  <si>
    <t>NEUTR 45, EO 5,</t>
  </si>
  <si>
    <t>G4P4 MENOPAUSED, AMLIFE OD, HYPERTHYROIDISM WITH MAINTENANCE</t>
  </si>
  <si>
    <t>N AXIS, PWP V2 V3</t>
  </si>
  <si>
    <t>WITH OWN AP, ED</t>
  </si>
  <si>
    <t>G2P2 1/6/26, 110/70</t>
  </si>
  <si>
    <t>HGB 117</t>
  </si>
  <si>
    <t>WBC 20-30</t>
  </si>
  <si>
    <t>RPT UA AFTER 1 WEEK, SANGOBUION, RPT CBC AFTER 3 MOS</t>
  </si>
  <si>
    <t>G3P1 1/3/26, 120/80, CHOLECYSTECTOMY 2023</t>
  </si>
  <si>
    <t>ADVISED CONSULT PRIVATE PHYSICIAN</t>
  </si>
  <si>
    <t>G1P1 1/13/26, 110/70</t>
  </si>
  <si>
    <t>HGB 113, HCT 34, EO 6</t>
  </si>
  <si>
    <t>SANGOBION FOR 3 MOS, RPT CBC AFTER 3 MOS</t>
  </si>
  <si>
    <t>ADVISED DIET MOD ED</t>
  </si>
  <si>
    <t>G2P2 LMP 12/23/25, 130/80</t>
  </si>
  <si>
    <t xml:space="preserve">G3P3 12/30/25 CS </t>
  </si>
  <si>
    <t>DIET MOD ED</t>
  </si>
  <si>
    <t>G6P4, METIDOPA, PREGNANT, 130/70</t>
  </si>
  <si>
    <t>HGB 11.5 WBC 11.4</t>
  </si>
  <si>
    <t>WITH OWN AP, OB</t>
  </si>
  <si>
    <t xml:space="preserve">NO OB HX, </t>
  </si>
  <si>
    <t>SPOTVIEW WITH CLEARANCE</t>
  </si>
  <si>
    <t>WBC 8-10</t>
  </si>
  <si>
    <t>G1P1 1/3/26, 120/80, AMLO + LOSARTAN 5/50 OD</t>
  </si>
  <si>
    <t>NEU 72</t>
  </si>
  <si>
    <t>PROTEIN 2+, BLOOD TRACE</t>
  </si>
  <si>
    <t>1+</t>
  </si>
  <si>
    <t>REFERRED TO NEPHRO</t>
  </si>
  <si>
    <t>G3P2 7/12/25, PU 25-26 W AOG NOT IN LABOR, EDD 4/20/26,120/80</t>
  </si>
  <si>
    <t>WITH OWN OB, GB</t>
  </si>
  <si>
    <t>G2P2 12/20/25, 130/60</t>
  </si>
  <si>
    <t>GB</t>
  </si>
  <si>
    <t>G3P2 12/28/25, LOSARTAN 50 BID</t>
  </si>
  <si>
    <t>LIPITOR 20, CONT LOSARTAN, RPT M10 APR 2026</t>
  </si>
  <si>
    <t>G5P4 1/17/26, ALLERGIC TO DUST</t>
  </si>
  <si>
    <t>G1P1 LOSARTAN, AMLO OD, FEBUXOSTAT, ATOR SYLIMARIN</t>
  </si>
  <si>
    <t>ATHEROMATOUS AORTA, DEGEN CHANGES</t>
  </si>
  <si>
    <t>KHGB 118</t>
  </si>
  <si>
    <t>WITH MEDS FROM AP, GB</t>
  </si>
  <si>
    <t>G0 12/31/25, ALLERGIC TO SEAFOODS, BETAMETHASONE INHALER BID</t>
  </si>
  <si>
    <t>G2P2 12/15/25, 130/80,</t>
  </si>
  <si>
    <t>RPT FBS WITH HBA1C</t>
  </si>
  <si>
    <t>G3P3 MENOPAUSED, VALSARTAN, CARVEBOLOL, ROSUVASTATIN 20, CLOPIDOGREL, 130/80</t>
  </si>
  <si>
    <t>CARDIOMEGALLY WITH ATHEROSCLEROTIC AORTA</t>
  </si>
  <si>
    <t>INCOMPLETE R BORDER</t>
  </si>
  <si>
    <t>CONT MD, SYLIMARIN TID X 3 MOS</t>
  </si>
  <si>
    <t>G3P2 12/30/25, MISCARRIAGE 2019, 110/70</t>
  </si>
  <si>
    <t>WBC 0-3, RBC 0-2</t>
  </si>
  <si>
    <t>G2P2 1/3/26, LOSARTAN 100 OD, CS TUBAL LIGATION 2021, 110/70</t>
  </si>
  <si>
    <t>G3P3 1/18/26, 130/80</t>
  </si>
  <si>
    <t>HGB 115, RBC 5.8</t>
  </si>
  <si>
    <t>HEMARATE FA 3 MOS, LOSARTAN 50 OD</t>
  </si>
  <si>
    <t>G2P2 1/12/26, ALLERGY TO MEFENAMIC, AMOXICILLIN</t>
  </si>
  <si>
    <t>PRWP V1V3</t>
  </si>
  <si>
    <t>CLEARED ED</t>
  </si>
  <si>
    <t>G3P3 1/17/26, 130/80</t>
  </si>
  <si>
    <t>HGB 77, HCT 23, WBC 2.8</t>
  </si>
  <si>
    <t>PRWP V1 V3</t>
  </si>
  <si>
    <t>GLICLAZIDE, MET 500, ATOR 10, LOSARTAN, FOLIC ACID FF UP</t>
  </si>
  <si>
    <t xml:space="preserve">G2P2 LMO 12/16/25, </t>
  </si>
  <si>
    <t>CLEARED DANA</t>
  </si>
  <si>
    <t>G5P2 1/2/26, CS, MISCARRIAGEN2018,2019,2020</t>
  </si>
  <si>
    <t>HCT .35, LYMP .21</t>
  </si>
  <si>
    <t>1-3 PUS</t>
  </si>
  <si>
    <t>HEMARATE FA X 3 MOS</t>
  </si>
  <si>
    <t>HEMARATE FA X 3 MOS, ALLOPURINOLN300MG X 1 MO</t>
  </si>
  <si>
    <t>G1P1 MENOPAUSED, ALLERGIC TO SHRIMP</t>
  </si>
  <si>
    <t>CONTINUE MEDS</t>
  </si>
  <si>
    <t xml:space="preserve">G2P2 1/9/26, 130/80, </t>
  </si>
  <si>
    <t>HGB 113, HCT 33</t>
  </si>
  <si>
    <t>LOW</t>
  </si>
  <si>
    <t>WITH IM, CLEARED DANA</t>
  </si>
  <si>
    <t xml:space="preserve">G2P2 </t>
  </si>
  <si>
    <t>ALL NORMAL GB</t>
  </si>
  <si>
    <t>BREAST CA,2021, 130/80, MASTECTOMY R BREAST, TOMASIPEN OD, G3P3</t>
  </si>
  <si>
    <t>HGB 112, HCTN.32, RBC 3.79</t>
  </si>
  <si>
    <t>WBC 1-3, RBC 1-2</t>
  </si>
  <si>
    <t>HEMARATE FA, RPT CBC APRIL</t>
  </si>
  <si>
    <t>G4P4 MENOPAUSED, 120/80, INHALER PRN</t>
  </si>
  <si>
    <t>BORDERLINE CARDIOMEGALLY, ATHEROMATOUS AORTA</t>
  </si>
  <si>
    <t>G5P5 12/28/25, 120/80, VENTOLIN FOR ASTHMA</t>
  </si>
  <si>
    <t>R BUNDLE BLOCK</t>
  </si>
  <si>
    <t>CLEARED EDMON, FOR FF UP OWN AP</t>
  </si>
  <si>
    <t>120/80, G1P1 LMP 12/8/25</t>
  </si>
  <si>
    <t xml:space="preserve">G1P1 1/21/26, </t>
  </si>
  <si>
    <t>C ANTIBIOTICS FOR UTI</t>
  </si>
  <si>
    <t>130/90 APPENDECTOMY 2000</t>
  </si>
  <si>
    <t>25-30 PUS</t>
  </si>
  <si>
    <t>SINUS TACHY, INFERIOR ANTEROSEPTAL ISCHEMIA</t>
  </si>
  <si>
    <t>182, HBA1C 8.6</t>
  </si>
  <si>
    <t>REFERRED TON PRIVATE PHYSICIAN</t>
  </si>
  <si>
    <t>G2P2 12/31/25, CS</t>
  </si>
  <si>
    <t>G0, 130/80, ATORVASTATIN, LMP 12/7/25, VERTIGO CONFINED, SALPHYNGECTOMY</t>
  </si>
  <si>
    <t>THORACIC DEXTROSCOLIOSIS</t>
  </si>
  <si>
    <t>WBC 1-3, RBC 2-4</t>
  </si>
  <si>
    <t>FENOFIBRATE 160 X 3 MOS, ALLOPURINOL 300MG X 1 MO</t>
  </si>
  <si>
    <t>140/100, LOSARTAN 50MG, INTERESPO 100, ALDACTONE, DIGOXIN</t>
  </si>
  <si>
    <t>SINUS BRADY, LAD, OLD ANTEROSEPTAL WALL MI</t>
  </si>
  <si>
    <t>WITH OWN AP ED</t>
  </si>
  <si>
    <t>130/80, LMP 1/10/26, SERETIDE AS NEEDED</t>
  </si>
  <si>
    <t>HGB 108, HCT .31, WBC 14.3, PC 554</t>
  </si>
  <si>
    <t>G0, 130/80 OMEGA 3 AND ENERVON C</t>
  </si>
  <si>
    <t>LYMP .37</t>
  </si>
  <si>
    <t>GLICLAZIDE 60MG, ATORV 20MG, LOSARTAN 50MG</t>
  </si>
  <si>
    <t>G1P1 12/16/25</t>
  </si>
  <si>
    <t>G2P2 1/5/26, BREAST MASS REMOVAL, ALLERGY TO CHICKEN</t>
  </si>
  <si>
    <t>REFERREDNTO PRIVATE PHYSICIAN</t>
  </si>
  <si>
    <t>G1P1 MENOPAUSED, 140/90, AVATOR10, AMLIFE 100/5, CLOPIDOGREL 75, GLYVENT MR 60,, GLEEFOR 50/500</t>
  </si>
  <si>
    <t>SUSPICIOUS OPACITIES PREV PTB TREATMENT CARDIOMEGALLY</t>
  </si>
  <si>
    <t>HBA1C 7.1</t>
  </si>
  <si>
    <t>G3P2 LMP 1/13/26</t>
  </si>
  <si>
    <t>LYMP 45, WBC 4.4</t>
  </si>
  <si>
    <t>WBC 8-10.</t>
  </si>
  <si>
    <t>ATOR 10MG X 3 MOS, FENOFIBRATE 160MG X 3 MOS, RPT M10 AFTER 3 MOS, WELL ADVISED</t>
  </si>
  <si>
    <t>130/70 G3P3 MENOPAUSED, TELMISARTAN 40 MG OD, ATOR 20 ASPIRIN 80MG</t>
  </si>
  <si>
    <t>WITH OWN AP/IM C REGULAR CHECKUP</t>
  </si>
  <si>
    <t>G1P1 12/27/25</t>
  </si>
  <si>
    <t>MCHCN36</t>
  </si>
  <si>
    <t>U1-3</t>
  </si>
  <si>
    <t xml:space="preserve">FRACTURE L ARM, </t>
  </si>
  <si>
    <t>RESIDUAL CALCIFICATION RUL N,</t>
  </si>
  <si>
    <t>LYMP .46</t>
  </si>
  <si>
    <t>CLEARED GB</t>
  </si>
  <si>
    <t xml:space="preserve">110/70, </t>
  </si>
  <si>
    <t>WBC .55, SEG .39</t>
  </si>
  <si>
    <t>WBC 1-3, RBC 2-3</t>
  </si>
  <si>
    <t>G3P3 MENOPAUSED, 120/80</t>
  </si>
  <si>
    <t>MORE THAN 100 PUS, RBC 5-10</t>
  </si>
  <si>
    <t>SINUS BRADY, LAD, NSSTTWC</t>
  </si>
  <si>
    <t>CIPROFLOXACIN, ROSUVASTATIN, RPT UA AFTER 1 WEEK</t>
  </si>
  <si>
    <t>MCHC366 SEG .69</t>
  </si>
  <si>
    <t>RPT M10 AFTER 3 MOS, APRIL 21, 26, WELL ADVISED</t>
  </si>
  <si>
    <t>G1P0 PU 29-30WEEKS AOG, PLACENTA PREVIA, EDD MARCH 9, 2026, 120/80</t>
  </si>
  <si>
    <t>WBC 14.9</t>
  </si>
  <si>
    <t>PUS 3-4</t>
  </si>
  <si>
    <t>ADVISED FF UP WITH ATTENDING OB</t>
  </si>
  <si>
    <t>MET 1 G/SITAGLIPTIN, FISH OIL, METFORMIN 500, ROSUVASTATIN 20 MG, LOSARTAN 50, AMLO 5, POST CHOLECYSTECTOMY,, PARTIAL THYROIDECTOMY 2014, MASTOIDECTOMY 1987</t>
  </si>
  <si>
    <t>LYMP .24</t>
  </si>
  <si>
    <t>GLUCOSE 3+ WBC 3-5, RBC 1-3</t>
  </si>
  <si>
    <t>SINUS TACHY,</t>
  </si>
  <si>
    <t>FOR BP MONITORING, FOR RPT FBS WITH HBA1C FEB 18, 26, PANTO 40 MG, VIT C, B COMPLEX RPT FN\BS APRIL 21, 2026</t>
  </si>
  <si>
    <t>G3P2 12/31/25, MISCARRIAGE 2015,</t>
  </si>
  <si>
    <t>ED</t>
  </si>
  <si>
    <t xml:space="preserve">LMO 12/31/25, </t>
  </si>
  <si>
    <t>ADVISED ORAL FLUID INTAKE</t>
  </si>
  <si>
    <t>ON PILLS, 130/90, IRBESARTAN 15, NEBIVOLOL 50 + MYOMA CYST</t>
  </si>
  <si>
    <t>ATHEROMATOUS AORTA,</t>
  </si>
  <si>
    <t xml:space="preserve">WITH OWN AP FOR FF UP </t>
  </si>
  <si>
    <t>120/80, LMP 1/18/26</t>
  </si>
  <si>
    <t>10-12 WBC</t>
  </si>
  <si>
    <t>CLEARED BY GB</t>
  </si>
  <si>
    <t>G3P1, NODULE REMOVAL THYROID AREA</t>
  </si>
  <si>
    <t>G1P1 BREASTFEEDING</t>
  </si>
  <si>
    <t>WBC 11.37</t>
  </si>
  <si>
    <t>G1P1 NEBULE VENTOLIN, WITS FOR FERTILITY WITH ATTENDING OB, MYOMA 2025, ONGOING TREATMENT</t>
  </si>
  <si>
    <t>WBC 0-3, RBC 0-3</t>
  </si>
  <si>
    <t>LMP 12/25/25, 110/70</t>
  </si>
  <si>
    <t>G3P3 ALLERGIC TO SEAFOODS, CONFINED GASTROENTERITIS</t>
  </si>
  <si>
    <t>WBC 3-7</t>
  </si>
  <si>
    <t>CLEARED DANA, WATER THERAPY</t>
  </si>
  <si>
    <t>ALLERGIC TO DUST ALLERGY</t>
  </si>
  <si>
    <t>WITH OWN AP, DANA</t>
  </si>
  <si>
    <t>G3P3 POST TAHBSO 2023,GLYMERIN, CATANA HORMONE PILLS</t>
  </si>
  <si>
    <t>F</t>
  </si>
  <si>
    <t>GLUCOSE +4</t>
  </si>
  <si>
    <t>CONTINUE MEDS FF UP CHECK UP WITH AP, ED</t>
  </si>
  <si>
    <t>G3P3 LMP 1/3/26</t>
  </si>
  <si>
    <t>PC 419</t>
  </si>
  <si>
    <t>COUGH AND COLDS, NO M10</t>
  </si>
  <si>
    <t>110/70, LMP 1/8/26</t>
  </si>
  <si>
    <t xml:space="preserve">120/80 </t>
  </si>
  <si>
    <t>RBC 6.62</t>
  </si>
  <si>
    <t>ADVISED, GB</t>
  </si>
  <si>
    <t>G1P1 LMP 1/19/26</t>
  </si>
  <si>
    <t>HBG 11.4, HCT 35.8</t>
  </si>
  <si>
    <t>SANGOBION OD 3 MOS, RPT CBC AFTER 1 MO FEB 21, 26</t>
  </si>
  <si>
    <t xml:space="preserve">150/100, </t>
  </si>
  <si>
    <t>WBC 11.7</t>
  </si>
  <si>
    <t>FOR BLOOD CHEM</t>
  </si>
  <si>
    <t>110/70, 12/26/25 LMP</t>
  </si>
  <si>
    <t>120/80, G0 LMP 1/8/26</t>
  </si>
  <si>
    <t>QBC 11.17, PC 419</t>
  </si>
  <si>
    <t>RBC 1-3</t>
  </si>
  <si>
    <t>130/70, LMP 1/13/26</t>
  </si>
  <si>
    <t>HPN, LOSARAN 50, OD, FENOFIBRATE 160MG X 3 MOS, RPT M10 APRIL 2026</t>
  </si>
  <si>
    <t>LMP 1/12/26, PCOS 2021, HYPOTHYROIDISM C MEDS THYDIN OD</t>
  </si>
  <si>
    <t xml:space="preserve">G2P2 LMP 1/19/26, ALLERGIES SHRIMP CRAB,160/100 </t>
  </si>
  <si>
    <t>SEG .69</t>
  </si>
  <si>
    <t>LOSARTAN 50 MG BID, WELL ADVISED</t>
  </si>
  <si>
    <t>110/70, LOSARTAN 50 MG NEVIBOLOL 2.5MG, G2P2 LMP 12/12/25</t>
  </si>
  <si>
    <t>WITH OWN AP/IM AND REGULAR CHECK UP, ED</t>
  </si>
  <si>
    <t>G2P2 LMP 1/7/26, 110/70</t>
  </si>
  <si>
    <t>WBC 10.9</t>
  </si>
  <si>
    <t>RPT BUN CREA APRIL 26, ADVISED</t>
  </si>
  <si>
    <t xml:space="preserve">G1P1 LMP 1/14/26, </t>
  </si>
  <si>
    <t>WBC 10-15, PROTEIN TRACE</t>
  </si>
  <si>
    <t>HEMARATE, RPT CBC FEB 22, RPT UA</t>
  </si>
  <si>
    <t xml:space="preserve">120/80, </t>
  </si>
  <si>
    <t>SEG .74, LYM .7</t>
  </si>
  <si>
    <t>WBC 1-2</t>
  </si>
  <si>
    <t>CLEARED JHUNEL</t>
  </si>
  <si>
    <t>G3P3 1/18/26, 120/80</t>
  </si>
  <si>
    <t>CLEARED JOY</t>
  </si>
  <si>
    <t xml:space="preserve">140/100, G2P2 MENOPAUSED, LOSARTAN 100, AMLO 10, </t>
  </si>
  <si>
    <t>PUS 3-5, RBC MORETHAN 50</t>
  </si>
  <si>
    <t>130/80, NO MEDS</t>
  </si>
  <si>
    <t>LYMP .37, 12 WBC</t>
  </si>
  <si>
    <t>FOR IM CONSULT</t>
  </si>
  <si>
    <t>120/80, G0 12/28/25, WITH GLUCOVANCE, DAPAGLIFLOZIN 10, FENOFIBRATE 200MG</t>
  </si>
  <si>
    <t>WBC 12.3,</t>
  </si>
  <si>
    <t>PROTEIN +1, GLUCOSE TRACE</t>
  </si>
  <si>
    <t>HBA1C 8.4, HGT 165, TSH NORMAL, WITH MEDS FOR PRIVATE PHYSICIAN</t>
  </si>
  <si>
    <t xml:space="preserve">G3P3 LMP 1/15/26, </t>
  </si>
  <si>
    <t>HGB 16.1</t>
  </si>
  <si>
    <t>130/80, G2P2 GLYXAMIN 10MG, GLIMEPERIDE 4MG, METFORMIN 500MG, BCOMPLEX, ROSUVASTATIN 10MG, POST HYSTERECTOMY</t>
  </si>
  <si>
    <t>RPT UA, ED</t>
  </si>
  <si>
    <t xml:space="preserve">G1P1 LMP 1/12/26, 110/70, </t>
  </si>
  <si>
    <t>25-50</t>
  </si>
  <si>
    <t>REFERRED TO PRIVATE PHYSICIAN</t>
  </si>
  <si>
    <t>1/12/26, MYOMA UNDERWENT HYSTEROSCOPIC, REMOVAL OF MYOMA 07/2025</t>
  </si>
  <si>
    <t>WITH FINDINGS</t>
  </si>
  <si>
    <t>GLICLAZIDE 60MG, ATOR 20MG, RPT M10 APRIL 21, 26, REFERRED TO CARDIO</t>
  </si>
  <si>
    <t>120/70, G0 MENOPAUSED, TELMISARTAN, AMLODIPINE, CLOPIDOGRELN 75 OD, ATOR 40, B COMPLEX</t>
  </si>
  <si>
    <t>RBC 4.5, SEGB .68, LYMP .21 EO .05</t>
  </si>
  <si>
    <t>117, HBA1C 7.5,</t>
  </si>
  <si>
    <t>CONT MEDS PRESCRIBED BY PRIVATE PHYSICIAN</t>
  </si>
  <si>
    <t>LMP 12/28/26, 120/80 ASTHMA INHALER, SALBUTAMOL, PCOS 2STROGEN, PTB CHILDHOOD TREATED CLASS 4</t>
  </si>
  <si>
    <t>SEG .67</t>
  </si>
  <si>
    <t>WBC 5-8, RBC 1-2</t>
  </si>
  <si>
    <t>WELL ADVISED, RPT M10 AFTER 3 MOS</t>
  </si>
  <si>
    <t>G0 IRREGULAR, 10/23/25, ALLERGIC RHINITIS, 120/80, GLIMEPERIDE 20 OD</t>
  </si>
  <si>
    <t>MCH 27.1</t>
  </si>
  <si>
    <t>PC 15.8, LEUKO 2+</t>
  </si>
  <si>
    <t>CONT MEDS PRESCRIBED BY PRIV PHYSICIAN,, WELL ADVISED</t>
  </si>
  <si>
    <t xml:space="preserve">G1P1 120/80, </t>
  </si>
  <si>
    <t>CLEARED</t>
  </si>
  <si>
    <t>G1P1 1/3/26, CS 2023, 150/100</t>
  </si>
  <si>
    <t>LOSATAN 50MG BID, ATOR 40 OD, RPT M10 APRIL 26</t>
  </si>
  <si>
    <t>G1P1 1/22/26, 100/70,</t>
  </si>
  <si>
    <t>RBC 11.6, LYMP .41</t>
  </si>
  <si>
    <t>WBC 1-3, BACTERIA FEW</t>
  </si>
  <si>
    <t>G1P1 1/21/26, CS</t>
  </si>
  <si>
    <t>HGB 118, HCT .34</t>
  </si>
  <si>
    <t>HEMARATE OD</t>
  </si>
  <si>
    <t>G1P1 1/14/26, 110/70, FEEL OF FATIGUE</t>
  </si>
  <si>
    <t>G2p2, LMP 1/3/26, PERIANAL ABSCESS WITH ANEURYSM BRANCH OF ARTERY, LYSLIPIDEMIA, ANEMIC, PROCTOSIGMOIDOSCOPY WITH EXCISION OF ANEURYSM</t>
  </si>
  <si>
    <t>BILATERAL PNA, BILATERAL LUNG NODULE</t>
  </si>
  <si>
    <t>HGB 108, HCT .33</t>
  </si>
  <si>
    <t>PC 1-2</t>
  </si>
  <si>
    <t>G1P1 CYST REMOVAL 110/70</t>
  </si>
  <si>
    <t>FOR IM CONSULT FF UP WITH AP</t>
  </si>
  <si>
    <t>G2P2 LMP 12/29/25, CS, LOSARTAN 50, CEFU 500, SUAVENT NEB, SYMBICORRT</t>
  </si>
  <si>
    <t>LUMBAR SPONDYLYSIS</t>
  </si>
  <si>
    <t>PUS 10-15</t>
  </si>
  <si>
    <t>FOR FF UP WITH PRIVATE PHYSICIAN</t>
  </si>
  <si>
    <t xml:space="preserve">G3P2, LMP 1/9/26, ALLERGIC TO SHRIMP, </t>
  </si>
  <si>
    <t>SLIGHT R DEVIATION OF THE THORACIC SPINE, DEXTRO</t>
  </si>
  <si>
    <t>ADVISED DIET MOD, WITH OWN AP, ED</t>
  </si>
  <si>
    <t>G2P2 LMP 11/23/25, ON CHEMOTHERAPY, BILATERAL BREAST CANCER, CAPESITADIN, 100/60</t>
  </si>
  <si>
    <t>FIT TO WORK ON GOING CHEMOTHERAPY WITH ATTENDING PHYSICIAN, WAIVE LABORATORY DUE TO TREATMENT</t>
  </si>
  <si>
    <t>WAIVE LABS DUE TO TREATMENT</t>
  </si>
  <si>
    <t>G1P1, LMP 1/6/26,  110/70, , CHOLECYSTECTOMY 2018</t>
  </si>
  <si>
    <t>ADVISED JHU</t>
  </si>
  <si>
    <t xml:space="preserve">G2P2 1/6/26, </t>
  </si>
  <si>
    <t>PC 462</t>
  </si>
  <si>
    <t>DIET MOD, JHU</t>
  </si>
  <si>
    <t xml:space="preserve">G2P2 1/11/26, 140/80, AMLO 4 OD, </t>
  </si>
  <si>
    <t>FOR FOLLOW UP WITH AP</t>
  </si>
  <si>
    <t>G0 1/1/26, HX PTB</t>
  </si>
  <si>
    <t>RESIDUAL FIBROSIS LULOBE</t>
  </si>
  <si>
    <t>CLEARED JHU</t>
  </si>
  <si>
    <t>12/26/25, 110/80</t>
  </si>
  <si>
    <t>BLOOD TRACE, PC 85, EPITH +++, BAC2392</t>
  </si>
  <si>
    <t>ON MEDS, JHU</t>
  </si>
  <si>
    <t>G2P2 12/29/25, SKIN ALLERGY CS, 110/80</t>
  </si>
  <si>
    <t>EDMON</t>
  </si>
  <si>
    <t>REFER TO IM, DANA</t>
  </si>
  <si>
    <t>LMP 1/18/26, 100/70</t>
  </si>
  <si>
    <t>ADVISED DIET MODIFICATION, ED</t>
  </si>
  <si>
    <t>G3P3 11/20/25, WITH  INSULIN, METFORMIN 500, PAREGABLIN OD</t>
  </si>
  <si>
    <t>WBC 11, EO 11</t>
  </si>
  <si>
    <t>GLUCOSE +4, PROTEIN +1, PUS 10-15, RBC 2-5</t>
  </si>
  <si>
    <t>11.7 HBA1C, 200</t>
  </si>
  <si>
    <t>FF UP WITH AP, JHU</t>
  </si>
  <si>
    <t>ALLERGIC TO SHRIMP, G1P1 12/19/25</t>
  </si>
  <si>
    <t xml:space="preserve">G1P1 LMP 3/27/25, 130/80, </t>
  </si>
  <si>
    <t>INTERSTITIAL PNEUMONIA</t>
  </si>
  <si>
    <t>REFERRED JHU</t>
  </si>
  <si>
    <t xml:space="preserve">110/80, LMOP 1/3/26, </t>
  </si>
  <si>
    <t>G3P2, LOSARTAN, 130/80, MISCARRIAGE</t>
  </si>
  <si>
    <t>CARDIOMEGALLY, ATHEROSCLEROTIC AORTA</t>
  </si>
  <si>
    <t>WITH OWN IM</t>
  </si>
  <si>
    <t xml:space="preserve">G4P3, 1/5/26, 110/70, </t>
  </si>
  <si>
    <t>WBC 10-12</t>
  </si>
  <si>
    <t>ADVISED LIFESTYLE MOD DIET, RPT FBS AFTER 3 MOS, FOR FF UP WITH OWN AP</t>
  </si>
  <si>
    <t xml:space="preserve">120/80, LMOP 1/12/26, </t>
  </si>
  <si>
    <t>MONO .08</t>
  </si>
  <si>
    <t>FOR FF UP WITH AP, GB</t>
  </si>
  <si>
    <t>G3P2, 1/21/26, HYPERTHYROIDISM 2017, TAPDIN OD</t>
  </si>
  <si>
    <t>LA ABNORMALITY</t>
  </si>
  <si>
    <t xml:space="preserve">GG3P1 LMP 1/6/26, LIVERAID, 100/70,  </t>
  </si>
  <si>
    <t xml:space="preserve">G2P2 1/4/26, 110/70, </t>
  </si>
  <si>
    <t>HCT .35</t>
  </si>
  <si>
    <t>SG .66</t>
  </si>
  <si>
    <t>TREATED PTB, 90/60</t>
  </si>
  <si>
    <t>SMALL PULMONARY NODULES AT R UPPER LOBE, CT SCAN SUGGESTED</t>
  </si>
  <si>
    <t>GLUCOSE 1+</t>
  </si>
  <si>
    <t>ADVISED CONSULT TO IM, ENDO ASAP BY ED</t>
  </si>
  <si>
    <t>ADVISED DIET, RPT M10 AFTER 3 MOS</t>
  </si>
  <si>
    <t>G0 MENOPAUSED, LYMPBOMA ANTERIOR NECK 2023,</t>
  </si>
  <si>
    <t>G1P1 MENOPAUSED, LOSARTAN 50, GLYXANDIN, 130/80</t>
  </si>
  <si>
    <t xml:space="preserve">G3P3 12/18/25, 120/80, </t>
  </si>
  <si>
    <t>ADVISED, JHU</t>
  </si>
  <si>
    <t xml:space="preserve">G2P2 1/7/26, CHOLECYSTECTOMY 2002, 100/60, </t>
  </si>
  <si>
    <t xml:space="preserve">110/70, G1P1 THROMBOCYTOSIS,2021, INTERSTITIAL 2003,  BREAST CYST, THYROID NODULE, </t>
  </si>
  <si>
    <t>R SIDE CURVE THORACIC SPINE</t>
  </si>
  <si>
    <t>HGB 101, HCT 34, PC 495</t>
  </si>
  <si>
    <t>MILD CALCIFICATION FATTY LIVER, WITH OWN AP CLEARED GB</t>
  </si>
  <si>
    <t>110/70, 12/23/25, NEOBLOC OD</t>
  </si>
  <si>
    <t>FOR IM CONSULT, TO SUBMIT CLEARANCE</t>
  </si>
  <si>
    <t xml:space="preserve">130/80, G3P3 1/11/26, AMLO 5 OD, </t>
  </si>
  <si>
    <t xml:space="preserve">G3P3 1/4/26, 100/80, </t>
  </si>
  <si>
    <t xml:space="preserve">110/70 G2P2 1/13/26, </t>
  </si>
  <si>
    <t>HCT .34, LYMP .38</t>
  </si>
  <si>
    <t>WBC 1-3, RBC 3-5</t>
  </si>
  <si>
    <t xml:space="preserve">g0 12/20/25, 110/70, </t>
  </si>
  <si>
    <t>PC 403</t>
  </si>
  <si>
    <t>RBC 20, BLOOD +</t>
  </si>
  <si>
    <t>120/70, G3P3 1/15/26, SMALL MENINGIOMA HEAD AREA, LAST FOLLOW 2022</t>
  </si>
  <si>
    <t>ADVISED IM CONSULT /AP NEURO</t>
  </si>
  <si>
    <t xml:space="preserve">G1P1 1/2 26, 120/80, </t>
  </si>
  <si>
    <t>ADVISED IM CONSULT AND CLEARANCE</t>
  </si>
  <si>
    <t>ADVISED DIET, LIFESTYLE MODIFICATION, FOR RPT FBS AFTER 3 MOS</t>
  </si>
  <si>
    <t>120/70, G1P1 12/15/25, SYMBICORT INH, ZYKAST10/5OD, ATOR 20 OD</t>
  </si>
  <si>
    <t>RBC 4.2, WBC 10.9, SEG .83</t>
  </si>
  <si>
    <t>PC 20, RBC 22.3, BAC 94</t>
  </si>
  <si>
    <t>FOR FF UP WITH OWN AP</t>
  </si>
  <si>
    <t xml:space="preserve">100/70, G2P2 1/20/26, </t>
  </si>
  <si>
    <t>LAD PRWP V1-V4</t>
  </si>
  <si>
    <t>ADVISEDMLIFESTYLE MODIFICATION, RPT LAB AFTER 3 MOS</t>
  </si>
  <si>
    <t xml:space="preserve">100/70, </t>
  </si>
  <si>
    <t>HCT .38, WBC 11.4</t>
  </si>
  <si>
    <t xml:space="preserve">140/90, LOSARTAN 50MG, </t>
  </si>
  <si>
    <t>LAD, IRBBB</t>
  </si>
  <si>
    <t>WITH OWN AP, CONT MEDS</t>
  </si>
  <si>
    <t>G3P3 12/14/25, 120/80</t>
  </si>
  <si>
    <t>PTB TO FF MED CERT</t>
  </si>
  <si>
    <t>1T DEGREE AV BLOCK</t>
  </si>
  <si>
    <t>TO FOLLOW MED CERT</t>
  </si>
  <si>
    <t>110/80, TOTAL THYROIDECTOMY 2008, AMLO 5 MG, MET+ SITAGLIPTIN, GLIMEPERIDE, G4P4</t>
  </si>
  <si>
    <t>GLUCOSES 2+</t>
  </si>
  <si>
    <t>FOR FF UP ON ap im</t>
  </si>
  <si>
    <t xml:space="preserve">G2P2 C IMPLANT, </t>
  </si>
  <si>
    <t>8HPF</t>
  </si>
  <si>
    <t xml:space="preserve">CONSULTED OB, PRESCRIBE MEDS, FF UP OB </t>
  </si>
  <si>
    <t xml:space="preserve">G2P2 10/25/26, </t>
  </si>
  <si>
    <t>LYMP .41</t>
  </si>
  <si>
    <t>G3P1 1/20/26</t>
  </si>
  <si>
    <t>NEU 33, LYMP 49, EO 41</t>
  </si>
  <si>
    <t>TO FOLLOW UA</t>
  </si>
  <si>
    <t>110/80, IRREGULAR MENS</t>
  </si>
  <si>
    <t>FOR OB CONSULT</t>
  </si>
  <si>
    <t xml:space="preserve">100/80 1/23/26, </t>
  </si>
  <si>
    <t>SUGGEST APLV FOR FURTHER EVALUATION</t>
  </si>
  <si>
    <t>WBC 45</t>
  </si>
  <si>
    <t>RPT UA RELAY TO DISTRICT NURSE</t>
  </si>
  <si>
    <t>LMP 1/19/25, G2P2</t>
  </si>
  <si>
    <t>PENDING ALL LABS</t>
  </si>
  <si>
    <t>REMOVAL OF SEBACIOUS CYST R BREST 2014, 100/70, ALLERGIC RHINITIS, C EXISTING CYST R BREAST C REGULAR CHECK UP C SURGEON</t>
  </si>
  <si>
    <t>SINUS ARRHYTHMIA</t>
  </si>
  <si>
    <t>ADVISED LIFESTYLE MODIFICATION</t>
  </si>
  <si>
    <t>ALS</t>
  </si>
  <si>
    <t>SEMINAR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</si>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</sst>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\ 0000\ 00"/>
    <numFmt numFmtId="165" formatCode="0.0"/>
  </numFmts>
  <fonts count="32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3"/>
      <color rgb="FF000000"/>
      <name val="Bookman Old Style"/>
      <family val="1"/>
    </font>
    <font>
      <sz val="11"/>
      <name val="Arial"/>
      <family val="2"/>
    </font>
    <font>
      <sz val="12"/>
      <name val="Arial"/>
      <family val="2"/>
    </font>
    <font>
      <b/>
      <sz val="20"/>
      <color theme="0"/>
      <name val="Century Gothic"/>
      <family val="2"/>
    </font>
    <font>
      <b/>
      <sz val="20"/>
      <color theme="0"/>
      <name val="Aptos Narrow"/>
      <family val="2"/>
      <scheme val="minor"/>
    </font>
    <font>
      <b/>
      <sz val="14"/>
      <color rgb="FF000000"/>
      <name val="Bookman Old Style"/>
      <family val="1"/>
    </font>
    <font>
      <b/>
      <sz val="14"/>
      <color rgb="FFFFFFFF"/>
      <name val="Bookman Old Style"/>
      <family val="1"/>
    </font>
    <font>
      <b/>
      <sz val="16"/>
      <color theme="1"/>
      <name val="Century Gothic"/>
      <family val="2"/>
    </font>
    <font>
      <b/>
      <sz val="13"/>
      <color rgb="FFFFFFFF"/>
      <name val="Bookman Old Style"/>
      <family val="1"/>
    </font>
    <font>
      <b/>
      <sz val="13"/>
      <color rgb="FF000000"/>
      <name val="Bookman Old Style"/>
      <family val="1"/>
    </font>
    <font>
      <sz val="13"/>
      <color rgb="FF000000"/>
      <name val="Bookman Old Style"/>
      <family val="1"/>
    </font>
    <font>
      <b/>
      <sz val="14"/>
      <color rgb="FF000000"/>
      <name val="Bookman Old Style"/>
      <family val="1"/>
    </font>
    <font>
      <b/>
      <sz val="12"/>
      <color rgb="FF000000"/>
      <name val="Bookman Old Style"/>
      <family val="1"/>
    </font>
    <font>
      <b/>
      <sz val="13"/>
      <color theme="1"/>
      <name val="Bookman Old Style"/>
      <family val="1"/>
    </font>
    <font>
      <sz val="13"/>
      <color rgb="FF000000"/>
      <name val="Bookman Old Style"/>
      <family val="1"/>
    </font>
    <font>
      <sz val="11"/>
      <color rgb="FF000000"/>
      <name val="Bookman Old Style"/>
      <family val="1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2"/>
      <color rgb="FF000000"/>
      <name val="Poppins"/>
      <family val="3"/>
    </font>
    <font>
      <b/>
      <sz val="12"/>
      <color rgb="FF000000"/>
      <name val="Poppins"/>
      <family val="3"/>
    </font>
    <font>
      <b/>
      <sz val="12"/>
      <color rgb="FF000000"/>
      <name val="Poppins"/>
    </font>
    <font>
      <sz val="11"/>
      <color rgb="FF000000"/>
      <name val="Aptos Narrow"/>
      <family val="2"/>
      <scheme val="minor"/>
    </font>
    <font>
      <b/>
      <strike/>
      <sz val="13"/>
      <color rgb="FF000000"/>
      <name val="Bookman Old Style"/>
      <family val="1"/>
    </font>
    <font>
      <b/>
      <u/>
      <sz val="13"/>
      <color rgb="FF000000"/>
      <name val="Bookman Old Style"/>
      <family val="1"/>
    </font>
    <font>
      <sz val="11"/>
      <color rgb="FF000000"/>
      <name val="Aptos Narrow"/>
      <family val="2"/>
      <scheme val="minor"/>
    </font>
    <font>
      <u/>
      <sz val="13"/>
      <color rgb="FF000000"/>
      <name val="Bookman Old Style"/>
      <family val="1"/>
    </font>
    <font>
      <b/>
      <sz val="13"/>
      <color rgb="FF000000"/>
      <name val="Bookman Old Style"/>
    </font>
    <font>
      <b/>
      <sz val="14"/>
      <color rgb="FF000000"/>
      <name val="Bookman Old Style"/>
    </font>
    <font>
      <b/>
      <sz val="13"/>
      <color theme="1"/>
      <name val="Bookman Old Style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rgb="FF7F7F7F"/>
      </patternFill>
    </fill>
    <fill>
      <patternFill patternType="solid">
        <fgColor rgb="FFC5E0B3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7F7F7F"/>
      </patternFill>
    </fill>
    <fill>
      <patternFill patternType="solid">
        <fgColor rgb="FF92D050"/>
        <bgColor rgb="FFC5E0B3"/>
      </patternFill>
    </fill>
    <fill>
      <patternFill patternType="solid">
        <fgColor theme="0"/>
        <bgColor rgb="FF92D050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9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45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1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wrapText="1"/>
    </xf>
    <xf numFmtId="0" fontId="11" fillId="12" borderId="16" xfId="0" applyFont="1" applyFill="1" applyBorder="1" applyAlignment="1">
      <alignment horizontal="center" wrapText="1"/>
    </xf>
    <xf numFmtId="0" fontId="11" fillId="13" borderId="16" xfId="0" applyFont="1" applyFill="1" applyBorder="1" applyAlignment="1">
      <alignment horizontal="center" wrapText="1"/>
    </xf>
    <xf numFmtId="164" fontId="11" fillId="13" borderId="16" xfId="0" applyNumberFormat="1" applyFont="1" applyFill="1" applyBorder="1" applyAlignment="1">
      <alignment horizontal="center" wrapText="1"/>
    </xf>
    <xf numFmtId="0" fontId="2" fillId="0" borderId="16" xfId="0" applyFont="1" applyBorder="1"/>
    <xf numFmtId="0" fontId="12" fillId="0" borderId="16" xfId="0" applyFont="1" applyBorder="1" applyAlignment="1">
      <alignment horizontal="center" vertical="center"/>
    </xf>
    <xf numFmtId="165" fontId="12" fillId="0" borderId="16" xfId="0" applyNumberFormat="1" applyFont="1" applyBorder="1" applyAlignment="1" applyProtection="1">
      <alignment horizontal="center" vertical="center"/>
      <protection locked="0"/>
    </xf>
    <xf numFmtId="1" fontId="12" fillId="0" borderId="16" xfId="0" applyNumberFormat="1" applyFont="1" applyBorder="1" applyAlignment="1" applyProtection="1">
      <alignment horizontal="center" vertical="center"/>
      <protection locked="0"/>
    </xf>
    <xf numFmtId="14" fontId="2" fillId="0" borderId="16" xfId="0" applyNumberFormat="1" applyFont="1" applyBorder="1"/>
    <xf numFmtId="0" fontId="12" fillId="0" borderId="16" xfId="0" applyFont="1" applyBorder="1" applyAlignment="1">
      <alignment horizontal="center" vertical="center" wrapText="1"/>
    </xf>
    <xf numFmtId="14" fontId="12" fillId="0" borderId="16" xfId="0" applyNumberFormat="1" applyFont="1" applyBorder="1" applyAlignment="1">
      <alignment horizontal="center" vertical="center"/>
    </xf>
    <xf numFmtId="0" fontId="11" fillId="11" borderId="16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164" fontId="13" fillId="13" borderId="16" xfId="0" applyNumberFormat="1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wrapText="1"/>
    </xf>
    <xf numFmtId="164" fontId="11" fillId="13" borderId="16" xfId="0" applyNumberFormat="1" applyFont="1" applyFill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wrapText="1"/>
    </xf>
    <xf numFmtId="164" fontId="13" fillId="13" borderId="16" xfId="0" applyNumberFormat="1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 wrapText="1"/>
    </xf>
    <xf numFmtId="0" fontId="15" fillId="11" borderId="16" xfId="0" applyFont="1" applyFill="1" applyBorder="1" applyAlignment="1">
      <alignment horizontal="center" vertical="center" wrapText="1"/>
    </xf>
    <xf numFmtId="0" fontId="15" fillId="12" borderId="16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wrapText="1"/>
    </xf>
    <xf numFmtId="164" fontId="15" fillId="13" borderId="16" xfId="0" applyNumberFormat="1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6" fillId="13" borderId="16" xfId="0" applyFont="1" applyFill="1" applyBorder="1" applyAlignment="1">
      <alignment horizontal="center" wrapText="1"/>
    </xf>
    <xf numFmtId="0" fontId="0" fillId="0" borderId="16" xfId="0" applyBorder="1"/>
    <xf numFmtId="0" fontId="2" fillId="0" borderId="0" xfId="0" applyFont="1" applyAlignment="1">
      <alignment horizontal="center" vertical="center" wrapText="1"/>
    </xf>
    <xf numFmtId="165" fontId="12" fillId="0" borderId="26" xfId="0" applyNumberFormat="1" applyFont="1" applyBorder="1" applyAlignment="1" applyProtection="1">
      <alignment horizontal="center" vertical="center"/>
      <protection locked="0"/>
    </xf>
    <xf numFmtId="1" fontId="12" fillId="0" borderId="26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/>
    <xf numFmtId="0" fontId="2" fillId="11" borderId="16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horizontal="center" vertical="center" wrapText="1"/>
    </xf>
    <xf numFmtId="0" fontId="7" fillId="16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1" fillId="17" borderId="16" xfId="1" applyFont="1" applyFill="1" applyBorder="1" applyAlignment="1">
      <alignment horizontal="center" vertical="center"/>
    </xf>
    <xf numFmtId="0" fontId="21" fillId="14" borderId="16" xfId="1" applyFont="1" applyFill="1" applyBorder="1" applyAlignment="1">
      <alignment horizontal="center" vertical="center"/>
    </xf>
    <xf numFmtId="0" fontId="22" fillId="17" borderId="16" xfId="1" applyFont="1" applyFill="1" applyBorder="1" applyAlignment="1">
      <alignment horizontal="center" vertical="center"/>
    </xf>
    <xf numFmtId="0" fontId="22" fillId="14" borderId="16" xfId="1" applyFont="1" applyFill="1" applyBorder="1" applyAlignment="1">
      <alignment horizontal="center" vertical="center"/>
    </xf>
    <xf numFmtId="0" fontId="20" fillId="14" borderId="16" xfId="1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5" borderId="27" xfId="0" applyFont="1" applyFill="1" applyBorder="1" applyAlignment="1">
      <alignment horizontal="center" vertical="center" wrapText="1"/>
    </xf>
    <xf numFmtId="0" fontId="2" fillId="13" borderId="27" xfId="0" quotePrefix="1" applyFont="1" applyFill="1" applyBorder="1" applyAlignment="1">
      <alignment horizontal="center" vertical="center" wrapText="1"/>
    </xf>
    <xf numFmtId="0" fontId="11" fillId="18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/>
    </xf>
    <xf numFmtId="0" fontId="11" fillId="13" borderId="16" xfId="0" quotePrefix="1" applyFont="1" applyFill="1" applyBorder="1" applyAlignment="1">
      <alignment horizontal="center" vertical="center" wrapText="1"/>
    </xf>
    <xf numFmtId="0" fontId="16" fillId="13" borderId="16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 wrapText="1"/>
    </xf>
    <xf numFmtId="0" fontId="24" fillId="18" borderId="16" xfId="0" applyFont="1" applyFill="1" applyBorder="1" applyAlignment="1">
      <alignment horizontal="center" vertical="center" wrapText="1"/>
    </xf>
    <xf numFmtId="0" fontId="24" fillId="13" borderId="16" xfId="0" applyFont="1" applyFill="1" applyBorder="1" applyAlignment="1">
      <alignment horizontal="center" vertical="center" wrapText="1"/>
    </xf>
    <xf numFmtId="0" fontId="2" fillId="19" borderId="16" xfId="3" applyFont="1" applyFill="1" applyBorder="1" applyAlignment="1">
      <alignment horizontal="center" vertical="center" wrapText="1"/>
    </xf>
    <xf numFmtId="0" fontId="2" fillId="13" borderId="16" xfId="19" applyFont="1" applyFill="1" applyBorder="1" applyAlignment="1">
      <alignment horizontal="center" vertical="center" wrapText="1"/>
    </xf>
    <xf numFmtId="0" fontId="2" fillId="19" borderId="16" xfId="4" applyFont="1" applyFill="1" applyBorder="1" applyAlignment="1">
      <alignment horizontal="center" vertical="center" wrapText="1"/>
    </xf>
    <xf numFmtId="0" fontId="2" fillId="19" borderId="16" xfId="5" applyFont="1" applyFill="1" applyBorder="1" applyAlignment="1">
      <alignment horizontal="center" vertical="center" wrapText="1"/>
    </xf>
    <xf numFmtId="0" fontId="2" fillId="19" borderId="16" xfId="6" applyFont="1" applyFill="1" applyBorder="1" applyAlignment="1">
      <alignment horizontal="center" vertical="center" wrapText="1"/>
    </xf>
    <xf numFmtId="0" fontId="2" fillId="19" borderId="16" xfId="8" applyFont="1" applyFill="1" applyBorder="1" applyAlignment="1">
      <alignment horizontal="center" vertical="center" wrapText="1"/>
    </xf>
    <xf numFmtId="0" fontId="2" fillId="19" borderId="16" xfId="7" applyFont="1" applyFill="1" applyBorder="1" applyAlignment="1">
      <alignment horizontal="center" vertical="center" wrapText="1"/>
    </xf>
    <xf numFmtId="0" fontId="2" fillId="19" borderId="16" xfId="9" applyFont="1" applyFill="1" applyBorder="1" applyAlignment="1">
      <alignment horizontal="center" vertical="center" wrapText="1"/>
    </xf>
    <xf numFmtId="0" fontId="2" fillId="19" borderId="16" xfId="10" applyFont="1" applyFill="1" applyBorder="1" applyAlignment="1">
      <alignment horizontal="center" vertical="center" wrapText="1"/>
    </xf>
    <xf numFmtId="0" fontId="2" fillId="19" borderId="16" xfId="11" applyFont="1" applyFill="1" applyBorder="1" applyAlignment="1">
      <alignment horizontal="center" vertical="center" wrapText="1"/>
    </xf>
    <xf numFmtId="0" fontId="2" fillId="19" borderId="16" xfId="12" applyFont="1" applyFill="1" applyBorder="1" applyAlignment="1">
      <alignment horizontal="center" vertical="center" wrapText="1"/>
    </xf>
    <xf numFmtId="0" fontId="2" fillId="19" borderId="16" xfId="13" applyFont="1" applyFill="1" applyBorder="1" applyAlignment="1">
      <alignment horizontal="center" vertical="center" wrapText="1"/>
    </xf>
    <xf numFmtId="0" fontId="2" fillId="19" borderId="16" xfId="14" applyFont="1" applyFill="1" applyBorder="1" applyAlignment="1">
      <alignment horizontal="center" vertical="center" wrapText="1"/>
    </xf>
    <xf numFmtId="0" fontId="2" fillId="19" borderId="16" xfId="15" applyFont="1" applyFill="1" applyBorder="1" applyAlignment="1">
      <alignment horizontal="center" vertical="center" wrapText="1"/>
    </xf>
    <xf numFmtId="0" fontId="2" fillId="19" borderId="16" xfId="16" applyFont="1" applyFill="1" applyBorder="1" applyAlignment="1">
      <alignment horizontal="center" vertical="center" wrapText="1"/>
    </xf>
    <xf numFmtId="0" fontId="2" fillId="19" borderId="16" xfId="17" applyFont="1" applyFill="1" applyBorder="1" applyAlignment="1">
      <alignment horizontal="center" vertical="center" wrapText="1"/>
    </xf>
    <xf numFmtId="0" fontId="2" fillId="19" borderId="16" xfId="18" applyFont="1" applyFill="1" applyBorder="1" applyAlignment="1">
      <alignment horizontal="center" vertical="center" wrapText="1"/>
    </xf>
    <xf numFmtId="16" fontId="12" fillId="0" borderId="16" xfId="0" applyNumberFormat="1" applyFont="1" applyBorder="1" applyAlignment="1">
      <alignment horizontal="center" vertical="center"/>
    </xf>
    <xf numFmtId="0" fontId="26" fillId="0" borderId="16" xfId="0" applyFont="1" applyBorder="1"/>
    <xf numFmtId="0" fontId="28" fillId="15" borderId="6" xfId="0" applyFont="1" applyFill="1" applyBorder="1" applyAlignment="1">
      <alignment horizontal="center" vertical="center" wrapText="1"/>
    </xf>
    <xf numFmtId="0" fontId="28" fillId="15" borderId="16" xfId="0" applyFont="1" applyFill="1" applyBorder="1" applyAlignment="1">
      <alignment horizontal="center" vertical="center" wrapText="1"/>
    </xf>
    <xf numFmtId="0" fontId="28" fillId="13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12" fillId="20" borderId="16" xfId="0" applyFont="1" applyFill="1" applyBorder="1" applyAlignment="1">
      <alignment horizontal="center" vertical="center"/>
    </xf>
    <xf numFmtId="0" fontId="12" fillId="21" borderId="16" xfId="0" applyFont="1" applyFill="1" applyBorder="1" applyAlignment="1">
      <alignment horizontal="center" vertical="center"/>
    </xf>
    <xf numFmtId="0" fontId="28" fillId="11" borderId="27" xfId="0" applyFont="1" applyFill="1" applyBorder="1" applyAlignment="1">
      <alignment horizontal="center" vertical="center" wrapText="1"/>
    </xf>
    <xf numFmtId="0" fontId="28" fillId="22" borderId="27" xfId="0" applyFont="1" applyFill="1" applyBorder="1" applyAlignment="1">
      <alignment horizontal="center" vertical="center" wrapText="1"/>
    </xf>
    <xf numFmtId="0" fontId="29" fillId="22" borderId="27" xfId="0" applyFont="1" applyFill="1" applyBorder="1" applyAlignment="1">
      <alignment horizontal="center" vertical="center" wrapText="1"/>
    </xf>
    <xf numFmtId="0" fontId="28" fillId="22" borderId="27" xfId="0" quotePrefix="1" applyFont="1" applyFill="1" applyBorder="1" applyAlignment="1">
      <alignment horizontal="center" vertical="center" wrapText="1"/>
    </xf>
    <xf numFmtId="0" fontId="2" fillId="23" borderId="27" xfId="0" applyFont="1" applyFill="1" applyBorder="1" applyAlignment="1">
      <alignment horizontal="center" vertical="center" wrapText="1"/>
    </xf>
    <xf numFmtId="0" fontId="2" fillId="24" borderId="27" xfId="0" applyFont="1" applyFill="1" applyBorder="1" applyAlignment="1">
      <alignment horizontal="center" vertical="center" wrapText="1"/>
    </xf>
    <xf numFmtId="0" fontId="2" fillId="24" borderId="27" xfId="0" quotePrefix="1" applyFont="1" applyFill="1" applyBorder="1" applyAlignment="1">
      <alignment horizontal="center" vertical="center" wrapText="1"/>
    </xf>
    <xf numFmtId="0" fontId="29" fillId="11" borderId="27" xfId="0" applyFont="1" applyFill="1" applyBorder="1" applyAlignment="1">
      <alignment horizontal="center" vertical="center" wrapText="1"/>
    </xf>
    <xf numFmtId="0" fontId="28" fillId="25" borderId="27" xfId="0" applyFont="1" applyFill="1" applyBorder="1" applyAlignment="1">
      <alignment horizontal="center" vertical="center" wrapText="1"/>
    </xf>
    <xf numFmtId="0" fontId="29" fillId="25" borderId="27" xfId="0" applyFont="1" applyFill="1" applyBorder="1" applyAlignment="1">
      <alignment horizontal="center" vertical="center" wrapText="1"/>
    </xf>
    <xf numFmtId="0" fontId="30" fillId="25" borderId="2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3" borderId="5" xfId="0" applyFont="1" applyFill="1" applyBorder="1" applyAlignment="1">
      <alignment horizontal="left" vertical="center"/>
    </xf>
    <xf numFmtId="0" fontId="3" fillId="0" borderId="6" xfId="0" applyFont="1" applyBorder="1"/>
    <xf numFmtId="0" fontId="2" fillId="3" borderId="7" xfId="0" applyFont="1" applyFill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3" borderId="10" xfId="0" applyFont="1" applyFill="1" applyBorder="1" applyAlignment="1">
      <alignment horizontal="left" wrapText="1"/>
    </xf>
    <xf numFmtId="0" fontId="4" fillId="0" borderId="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5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21" xfId="0" applyFont="1" applyBorder="1"/>
    <xf numFmtId="0" fontId="8" fillId="5" borderId="22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2" fillId="3" borderId="12" xfId="0" applyFont="1" applyFill="1" applyBorder="1" applyAlignment="1">
      <alignment horizontal="left" vertical="center"/>
    </xf>
    <xf numFmtId="0" fontId="3" fillId="0" borderId="13" xfId="0" applyFont="1" applyBorder="1"/>
    <xf numFmtId="0" fontId="2" fillId="3" borderId="14" xfId="0" applyFont="1" applyFill="1" applyBorder="1" applyAlignment="1">
      <alignment horizontal="left" wrapText="1"/>
    </xf>
    <xf numFmtId="0" fontId="3" fillId="0" borderId="15" xfId="0" applyFont="1" applyBorder="1"/>
    <xf numFmtId="0" fontId="9" fillId="6" borderId="16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</cellXfs>
  <cellStyles count="20">
    <cellStyle name="Normal" xfId="0" builtinId="0"/>
    <cellStyle name="Normal 10" xfId="9" xr:uid="{DD3637FD-0B4F-4B34-A361-F1DE84018ACF}"/>
    <cellStyle name="Normal 11" xfId="10" xr:uid="{6B9B202F-AA3D-4ACC-99E2-09E424909CB3}"/>
    <cellStyle name="Normal 12" xfId="11" xr:uid="{177B8ABB-5D45-4243-B06E-532B45E43D41}"/>
    <cellStyle name="Normal 13" xfId="12" xr:uid="{CC08DCEA-CED9-4D42-9392-1A5966ACAC4A}"/>
    <cellStyle name="Normal 14" xfId="13" xr:uid="{F9C1496D-11FE-4D72-92FB-44F69263FA17}"/>
    <cellStyle name="Normal 15" xfId="14" xr:uid="{FB163E64-7555-4D54-A5A1-E118546BE012}"/>
    <cellStyle name="Normal 16" xfId="15" xr:uid="{3A711BB7-114D-4420-9CC7-B52A66D75F54}"/>
    <cellStyle name="Normal 17" xfId="16" xr:uid="{55D9F72F-C91B-4B8B-994C-7BFB0616A2C5}"/>
    <cellStyle name="Normal 18" xfId="17" xr:uid="{F5816550-3A8D-40B2-A102-1268E1C8B1AB}"/>
    <cellStyle name="Normal 19" xfId="18" xr:uid="{E727F34E-C1EF-4D99-A8FF-799D318E6576}"/>
    <cellStyle name="Normal 2" xfId="2" xr:uid="{B01B9B1D-0A1D-4FEE-8C0B-1FD1349E94C1}"/>
    <cellStyle name="Normal 20" xfId="19" xr:uid="{673B3B7D-7977-488F-AF0F-900ACB606A73}"/>
    <cellStyle name="Normal 3" xfId="1" xr:uid="{70D0E897-2C26-4E14-85D7-C8D0E119B21F}"/>
    <cellStyle name="Normal 4" xfId="3" xr:uid="{5B250681-BFB2-4421-B3F0-E66976500B6A}"/>
    <cellStyle name="Normal 5" xfId="4" xr:uid="{B2EFF26F-71F9-44A8-9244-789C60A3C43C}"/>
    <cellStyle name="Normal 6" xfId="5" xr:uid="{017D37A8-E316-4F12-B63E-EA8BFAE99771}"/>
    <cellStyle name="Normal 7" xfId="6" xr:uid="{E438F635-4DA4-453B-86A8-253B0E3B395C}"/>
    <cellStyle name="Normal 8" xfId="7" xr:uid="{0E3E9D73-1B6C-48F9-BBA6-7A58FD8406FB}"/>
    <cellStyle name="Normal 9" xfId="8" xr:uid="{36F8D6BE-C454-4C28-A3F0-D0F2C341DE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4BF1002-ECEC-4137-B579-6D78CC7058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5ECF3E43-39C1-44BD-BB6E-F42F0CC0FA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AFCC01B-E492-4875-825E-2DDD8DE8F6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08A187C-1C1E-46E5-955F-718E840DEF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79F4D8D-5828-49F6-BC22-6E6263633A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196EE8B-3D21-4274-A12A-B032EE4C17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C8A208E3-3AC6-4F9A-B207-C947E3EF6C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277FDC57-0BA7-45C4-875C-E6127BAD30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6270E43-27C2-448D-A435-7BA3CD88C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7CB2E038-B344-4EDB-AB36-142A19B5E6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DCEC356-5B50-474B-91B7-77F5966EE7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10175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1400175</xdr:colOff>
      <xdr:row>0</xdr:row>
      <xdr:rowOff>0</xdr:rowOff>
    </xdr:from>
    <xdr:ext cx="5867400" cy="1400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3E0DBE-532E-41DD-8F05-D17B66E3D7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0" y="0"/>
          <a:ext cx="5867400" cy="1400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FE36-8A47-4BAC-84ED-F748DC4D2580}">
  <sheetPr>
    <tabColor rgb="FFFF0000"/>
  </sheetPr>
  <dimension ref="A1:BA934"/>
  <sheetViews>
    <sheetView topLeftCell="L4" zoomScale="70" zoomScaleNormal="70" workbookViewId="0">
      <pane ySplit="4" topLeftCell="A56" activePane="bottomLeft" state="frozen"/>
      <selection activeCell="A4" sqref="A4"/>
      <selection pane="bottomLeft" activeCell="P76" sqref="P76:AU76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77" customWidth="1"/>
    <col min="12" max="12" width="53.88671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3" width="23" customWidth="1"/>
    <col min="44" max="44" width="39.109375" customWidth="1"/>
    <col min="45" max="45" width="46" customWidth="1"/>
    <col min="46" max="46" width="48.4414062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484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8">
        <v>1</v>
      </c>
      <c r="B8" s="44" t="s">
        <v>85</v>
      </c>
      <c r="C8" s="44" t="s">
        <v>86</v>
      </c>
      <c r="D8" s="44" t="s">
        <v>87</v>
      </c>
      <c r="E8" s="45" t="s">
        <v>88</v>
      </c>
      <c r="F8" s="46">
        <v>39</v>
      </c>
      <c r="G8" s="46" t="s">
        <v>89</v>
      </c>
      <c r="H8" s="46" t="s">
        <v>90</v>
      </c>
      <c r="I8" s="46" t="s">
        <v>91</v>
      </c>
      <c r="J8" s="46" t="s">
        <v>59</v>
      </c>
      <c r="K8" s="13" t="s">
        <v>1388</v>
      </c>
      <c r="L8" s="13"/>
      <c r="M8" s="13"/>
      <c r="N8" s="13"/>
      <c r="O8" s="13"/>
      <c r="P8" s="13">
        <v>1</v>
      </c>
      <c r="Q8" s="13">
        <v>4</v>
      </c>
      <c r="R8" s="14">
        <v>1.56</v>
      </c>
      <c r="S8" s="14">
        <v>63</v>
      </c>
      <c r="T8" s="15">
        <f t="shared" ref="T8:T71" si="0">S8/R8^2</f>
        <v>25.88757396449704</v>
      </c>
      <c r="U8" s="16" t="str">
        <f t="shared" ref="U8:U71" si="1">IF(T8&lt;=18.5,"Underweight",IF(T8&lt;=24.9,"Normal",IF(T8&lt;=29.9,"Overweight",IF(T8&gt;30,"Obese"))))</f>
        <v>Overweight</v>
      </c>
      <c r="V8" s="14" t="s">
        <v>1351</v>
      </c>
      <c r="W8" s="14" t="s">
        <v>1351</v>
      </c>
      <c r="X8" s="14" t="s">
        <v>1389</v>
      </c>
      <c r="Y8" s="14" t="s">
        <v>1351</v>
      </c>
      <c r="Z8" s="14">
        <v>6.1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/>
      <c r="AP8" s="14"/>
      <c r="AQ8" s="14" t="s">
        <v>60</v>
      </c>
      <c r="AR8" s="14" t="s">
        <v>60</v>
      </c>
      <c r="AS8" s="14"/>
      <c r="AT8" s="14"/>
      <c r="AU8" s="14" t="s">
        <v>63</v>
      </c>
      <c r="AX8" t="s">
        <v>60</v>
      </c>
    </row>
    <row r="9" spans="1:53" ht="18" customHeight="1">
      <c r="A9" s="8">
        <v>2</v>
      </c>
      <c r="B9" s="44" t="s">
        <v>92</v>
      </c>
      <c r="C9" s="44" t="s">
        <v>93</v>
      </c>
      <c r="D9" s="44" t="s">
        <v>94</v>
      </c>
      <c r="E9" s="88" t="s">
        <v>88</v>
      </c>
      <c r="F9" s="46">
        <v>46</v>
      </c>
      <c r="G9" s="46" t="s">
        <v>89</v>
      </c>
      <c r="H9" s="46" t="s">
        <v>95</v>
      </c>
      <c r="I9" s="46" t="s">
        <v>96</v>
      </c>
      <c r="J9" s="46" t="s">
        <v>59</v>
      </c>
      <c r="K9" s="13" t="s">
        <v>1863</v>
      </c>
      <c r="L9" s="13"/>
      <c r="M9" s="13"/>
      <c r="N9" s="13"/>
      <c r="O9" s="13"/>
      <c r="P9" s="13">
        <v>3</v>
      </c>
      <c r="Q9" s="13">
        <v>3</v>
      </c>
      <c r="R9" s="14">
        <v>1.56</v>
      </c>
      <c r="S9" s="14">
        <v>67</v>
      </c>
      <c r="T9" s="15">
        <f t="shared" si="0"/>
        <v>27.531229454306374</v>
      </c>
      <c r="U9" s="16" t="str">
        <f t="shared" si="1"/>
        <v>Overweight</v>
      </c>
      <c r="V9" s="14" t="s">
        <v>1864</v>
      </c>
      <c r="W9" s="14" t="s">
        <v>1864</v>
      </c>
      <c r="X9" s="14" t="s">
        <v>1865</v>
      </c>
      <c r="Y9" s="14" t="s">
        <v>1864</v>
      </c>
      <c r="Z9" s="14" t="s">
        <v>1864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 t="s">
        <v>60</v>
      </c>
      <c r="AM9" s="14" t="s">
        <v>60</v>
      </c>
      <c r="AN9" s="14" t="s">
        <v>60</v>
      </c>
      <c r="AO9" s="14" t="s">
        <v>60</v>
      </c>
      <c r="AP9" s="14"/>
      <c r="AQ9" s="14" t="s">
        <v>60</v>
      </c>
      <c r="AR9" s="14" t="s">
        <v>60</v>
      </c>
      <c r="AS9" s="14" t="s">
        <v>1866</v>
      </c>
      <c r="AT9" s="14" t="s">
        <v>1864</v>
      </c>
      <c r="AU9" s="14" t="s">
        <v>63</v>
      </c>
      <c r="AX9" t="s">
        <v>59</v>
      </c>
      <c r="BA9">
        <v>1</v>
      </c>
    </row>
    <row r="10" spans="1:53" ht="18" customHeight="1">
      <c r="A10" s="8">
        <v>3</v>
      </c>
      <c r="B10" s="44" t="s">
        <v>97</v>
      </c>
      <c r="C10" s="44" t="s">
        <v>98</v>
      </c>
      <c r="D10" s="44" t="s">
        <v>99</v>
      </c>
      <c r="E10" s="45" t="s">
        <v>88</v>
      </c>
      <c r="F10" s="46">
        <v>42</v>
      </c>
      <c r="G10" s="46" t="s">
        <v>89</v>
      </c>
      <c r="H10" s="46" t="s">
        <v>90</v>
      </c>
      <c r="I10" s="46" t="s">
        <v>100</v>
      </c>
      <c r="J10" s="46" t="s">
        <v>59</v>
      </c>
      <c r="K10" s="13" t="s">
        <v>1423</v>
      </c>
      <c r="L10" s="13"/>
      <c r="M10" s="13"/>
      <c r="N10" s="13"/>
      <c r="O10" s="13"/>
      <c r="P10" s="13">
        <v>2</v>
      </c>
      <c r="Q10" s="13">
        <v>4</v>
      </c>
      <c r="R10" s="14">
        <v>1.54</v>
      </c>
      <c r="S10" s="14">
        <v>53</v>
      </c>
      <c r="T10" s="15">
        <f t="shared" si="0"/>
        <v>22.347782088041829</v>
      </c>
      <c r="U10" s="16" t="str">
        <f t="shared" si="1"/>
        <v>Normal</v>
      </c>
      <c r="V10" s="14" t="s">
        <v>1351</v>
      </c>
      <c r="W10" s="14" t="s">
        <v>1351</v>
      </c>
      <c r="X10" s="14" t="s">
        <v>1351</v>
      </c>
      <c r="Y10" s="14" t="s">
        <v>1363</v>
      </c>
      <c r="Z10" s="14"/>
      <c r="AA10" s="14">
        <v>230</v>
      </c>
      <c r="AB10" s="14">
        <v>210</v>
      </c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 t="s">
        <v>60</v>
      </c>
      <c r="AP10" s="14"/>
      <c r="AQ10" s="14" t="s">
        <v>60</v>
      </c>
      <c r="AR10" s="14" t="s">
        <v>60</v>
      </c>
      <c r="AS10" s="14"/>
      <c r="AT10" s="14"/>
      <c r="AU10" s="14" t="s">
        <v>63</v>
      </c>
      <c r="BA10">
        <v>2</v>
      </c>
    </row>
    <row r="11" spans="1:53" ht="18" customHeight="1">
      <c r="A11" s="8">
        <v>4</v>
      </c>
      <c r="B11" s="44" t="s">
        <v>101</v>
      </c>
      <c r="C11" s="44" t="s">
        <v>102</v>
      </c>
      <c r="D11" s="44" t="s">
        <v>103</v>
      </c>
      <c r="E11" s="45" t="s">
        <v>88</v>
      </c>
      <c r="F11" s="46">
        <v>38</v>
      </c>
      <c r="G11" s="46" t="s">
        <v>89</v>
      </c>
      <c r="H11" s="46" t="s">
        <v>95</v>
      </c>
      <c r="I11" s="46" t="s">
        <v>104</v>
      </c>
      <c r="J11" s="46" t="s">
        <v>59</v>
      </c>
      <c r="K11" s="17" t="s">
        <v>1405</v>
      </c>
      <c r="L11" s="13"/>
      <c r="M11" s="13"/>
      <c r="N11" s="13"/>
      <c r="O11" s="13"/>
      <c r="P11" s="13">
        <v>2</v>
      </c>
      <c r="Q11" s="13">
        <v>2</v>
      </c>
      <c r="R11" s="14">
        <v>1.48</v>
      </c>
      <c r="S11" s="14">
        <v>53</v>
      </c>
      <c r="T11" s="15">
        <f t="shared" si="0"/>
        <v>24.196493791088386</v>
      </c>
      <c r="U11" s="16" t="str">
        <f t="shared" si="1"/>
        <v>Normal</v>
      </c>
      <c r="V11" s="14" t="s">
        <v>1351</v>
      </c>
      <c r="W11" s="14" t="s">
        <v>1351</v>
      </c>
      <c r="X11" s="14" t="s">
        <v>1351</v>
      </c>
      <c r="Y11" s="14" t="s">
        <v>1351</v>
      </c>
      <c r="Z11" s="14">
        <v>59</v>
      </c>
      <c r="AA11" s="14">
        <v>205</v>
      </c>
      <c r="AB11" s="14"/>
      <c r="AC11" s="14"/>
      <c r="AD11" s="14"/>
      <c r="AE11" s="14"/>
      <c r="AF11" s="14"/>
      <c r="AG11" s="14">
        <v>6.08</v>
      </c>
      <c r="AH11" s="14"/>
      <c r="AI11" s="14"/>
      <c r="AJ11" s="14"/>
      <c r="AK11" s="14"/>
      <c r="AL11" s="14" t="s">
        <v>60</v>
      </c>
      <c r="AM11" s="14" t="s">
        <v>60</v>
      </c>
      <c r="AN11" s="14" t="s">
        <v>60</v>
      </c>
      <c r="AO11" s="14"/>
      <c r="AP11" s="14"/>
      <c r="AQ11" s="14" t="s">
        <v>60</v>
      </c>
      <c r="AR11" s="14" t="s">
        <v>60</v>
      </c>
      <c r="AS11" s="14"/>
      <c r="AT11" s="14"/>
      <c r="AU11" s="14" t="s">
        <v>63</v>
      </c>
      <c r="AX11" s="38" t="s">
        <v>63</v>
      </c>
      <c r="AY11" s="38"/>
      <c r="AZ11" s="38">
        <f>COUNTIF(AU8:AU111,"FULLY COMPLIANT")</f>
        <v>101</v>
      </c>
      <c r="BA11">
        <v>3</v>
      </c>
    </row>
    <row r="12" spans="1:53" ht="18" customHeight="1">
      <c r="A12" s="8">
        <v>5</v>
      </c>
      <c r="B12" s="44" t="s">
        <v>105</v>
      </c>
      <c r="C12" s="44" t="s">
        <v>106</v>
      </c>
      <c r="D12" s="44" t="s">
        <v>107</v>
      </c>
      <c r="E12" s="45" t="s">
        <v>88</v>
      </c>
      <c r="F12" s="46">
        <v>29</v>
      </c>
      <c r="G12" s="46" t="s">
        <v>89</v>
      </c>
      <c r="H12" s="46" t="s">
        <v>90</v>
      </c>
      <c r="I12" s="46" t="s">
        <v>108</v>
      </c>
      <c r="J12" s="46" t="s">
        <v>59</v>
      </c>
      <c r="K12" s="13" t="s">
        <v>1406</v>
      </c>
      <c r="L12" s="13"/>
      <c r="M12" s="13"/>
      <c r="N12" s="13"/>
      <c r="O12" s="13"/>
      <c r="P12" s="13">
        <v>3</v>
      </c>
      <c r="Q12" s="13">
        <v>3</v>
      </c>
      <c r="R12" s="14">
        <v>1.51</v>
      </c>
      <c r="S12" s="14">
        <v>42</v>
      </c>
      <c r="T12" s="15">
        <f t="shared" si="0"/>
        <v>18.420244726108503</v>
      </c>
      <c r="U12" s="16" t="str">
        <f t="shared" si="1"/>
        <v>Underweight</v>
      </c>
      <c r="V12" s="14" t="s">
        <v>1351</v>
      </c>
      <c r="W12" s="14" t="s">
        <v>1351</v>
      </c>
      <c r="X12" s="14" t="s">
        <v>1351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/>
      <c r="AP12" s="14"/>
      <c r="AQ12" s="14" t="s">
        <v>60</v>
      </c>
      <c r="AR12" s="14" t="s">
        <v>60</v>
      </c>
      <c r="AS12" s="14"/>
      <c r="AT12" s="14"/>
      <c r="AU12" s="14" t="s">
        <v>63</v>
      </c>
      <c r="AX12" s="38" t="s">
        <v>64</v>
      </c>
      <c r="AY12" s="38"/>
      <c r="AZ12" s="38">
        <f>COUNTIF(AU8:AU112,"PARTIALLY COMPLIANT")</f>
        <v>2</v>
      </c>
      <c r="BA12">
        <v>4</v>
      </c>
    </row>
    <row r="13" spans="1:53" ht="18" customHeight="1">
      <c r="A13" s="8">
        <v>6</v>
      </c>
      <c r="B13" s="44" t="s">
        <v>109</v>
      </c>
      <c r="C13" s="44" t="s">
        <v>110</v>
      </c>
      <c r="D13" s="44" t="s">
        <v>111</v>
      </c>
      <c r="E13" s="88" t="s">
        <v>88</v>
      </c>
      <c r="F13" s="46">
        <v>55</v>
      </c>
      <c r="G13" s="46" t="s">
        <v>89</v>
      </c>
      <c r="H13" s="46" t="s">
        <v>95</v>
      </c>
      <c r="I13" s="46" t="s">
        <v>112</v>
      </c>
      <c r="J13" s="46" t="s">
        <v>59</v>
      </c>
      <c r="K13" s="13" t="s">
        <v>1867</v>
      </c>
      <c r="L13" s="13"/>
      <c r="M13" s="13"/>
      <c r="N13" s="13"/>
      <c r="O13" s="13"/>
      <c r="P13" s="13">
        <v>3</v>
      </c>
      <c r="Q13" s="13">
        <v>3</v>
      </c>
      <c r="R13" s="14">
        <v>1.5</v>
      </c>
      <c r="S13" s="14">
        <v>45</v>
      </c>
      <c r="T13" s="15">
        <f t="shared" si="0"/>
        <v>20</v>
      </c>
      <c r="U13" s="16" t="str">
        <f t="shared" si="1"/>
        <v>Normal</v>
      </c>
      <c r="V13" s="14" t="s">
        <v>1864</v>
      </c>
      <c r="W13" s="14" t="s">
        <v>1864</v>
      </c>
      <c r="X13" s="14" t="s">
        <v>1864</v>
      </c>
      <c r="Y13" s="14" t="s">
        <v>1864</v>
      </c>
      <c r="Z13" s="14"/>
      <c r="AA13" s="14">
        <v>272</v>
      </c>
      <c r="AB13" s="14"/>
      <c r="AC13" s="14">
        <v>187</v>
      </c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 t="s">
        <v>60</v>
      </c>
      <c r="AP13" s="14" t="s">
        <v>60</v>
      </c>
      <c r="AQ13" s="14" t="s">
        <v>60</v>
      </c>
      <c r="AR13" s="14" t="s">
        <v>60</v>
      </c>
      <c r="AS13" s="14" t="s">
        <v>1866</v>
      </c>
      <c r="AT13" s="14" t="s">
        <v>1864</v>
      </c>
      <c r="AU13" s="14" t="s">
        <v>63</v>
      </c>
      <c r="AX13" s="38" t="s">
        <v>66</v>
      </c>
      <c r="AY13" s="38"/>
      <c r="AZ13" s="38">
        <f>COUNTIF(AU8:AU113,"NON COMPLIANT")</f>
        <v>0</v>
      </c>
      <c r="BA13">
        <v>5</v>
      </c>
    </row>
    <row r="14" spans="1:53" ht="18" customHeight="1">
      <c r="A14" s="8">
        <v>7</v>
      </c>
      <c r="B14" s="44" t="s">
        <v>113</v>
      </c>
      <c r="C14" s="44" t="s">
        <v>114</v>
      </c>
      <c r="D14" s="44" t="s">
        <v>115</v>
      </c>
      <c r="E14" s="45" t="s">
        <v>88</v>
      </c>
      <c r="F14" s="46">
        <v>30</v>
      </c>
      <c r="G14" s="46" t="s">
        <v>89</v>
      </c>
      <c r="H14" s="46" t="s">
        <v>90</v>
      </c>
      <c r="I14" s="46" t="s">
        <v>116</v>
      </c>
      <c r="J14" s="46" t="s">
        <v>59</v>
      </c>
      <c r="K14" s="13"/>
      <c r="L14" s="13"/>
      <c r="M14" s="13"/>
      <c r="N14" s="13"/>
      <c r="O14" s="13"/>
      <c r="P14" s="13"/>
      <c r="Q14" s="13"/>
      <c r="R14" s="14"/>
      <c r="S14" s="14"/>
      <c r="T14" s="15" t="e">
        <f t="shared" si="0"/>
        <v>#DIV/0!</v>
      </c>
      <c r="U14" s="16" t="e">
        <f t="shared" si="1"/>
        <v>#DIV/0!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8" t="s">
        <v>1971</v>
      </c>
      <c r="AU14" s="14" t="s">
        <v>63</v>
      </c>
    </row>
    <row r="15" spans="1:53" ht="18" customHeight="1">
      <c r="A15" s="8">
        <v>8</v>
      </c>
      <c r="B15" s="44" t="s">
        <v>117</v>
      </c>
      <c r="C15" s="44" t="s">
        <v>118</v>
      </c>
      <c r="D15" s="44" t="s">
        <v>107</v>
      </c>
      <c r="E15" s="88" t="s">
        <v>88</v>
      </c>
      <c r="F15" s="46">
        <v>32</v>
      </c>
      <c r="G15" s="46" t="s">
        <v>89</v>
      </c>
      <c r="H15" s="46" t="s">
        <v>119</v>
      </c>
      <c r="I15" s="46" t="s">
        <v>120</v>
      </c>
      <c r="J15" s="46" t="s">
        <v>59</v>
      </c>
      <c r="K15" s="13" t="s">
        <v>1868</v>
      </c>
      <c r="L15" s="13"/>
      <c r="M15" s="13"/>
      <c r="N15" s="13"/>
      <c r="O15" s="13"/>
      <c r="P15" s="13">
        <v>2</v>
      </c>
      <c r="Q15" s="13">
        <v>3</v>
      </c>
      <c r="R15" s="14">
        <v>1.58</v>
      </c>
      <c r="S15" s="14">
        <v>78</v>
      </c>
      <c r="T15" s="15">
        <f t="shared" si="0"/>
        <v>31.244992789617044</v>
      </c>
      <c r="U15" s="16" t="str">
        <f t="shared" si="1"/>
        <v>Obese</v>
      </c>
      <c r="V15" s="14" t="s">
        <v>1869</v>
      </c>
      <c r="W15" s="14" t="s">
        <v>1864</v>
      </c>
      <c r="X15" s="14" t="s">
        <v>1864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 t="s">
        <v>60</v>
      </c>
      <c r="AM15" s="14" t="s">
        <v>60</v>
      </c>
      <c r="AN15" s="14" t="s">
        <v>60</v>
      </c>
      <c r="AO15" s="14" t="s">
        <v>60</v>
      </c>
      <c r="AP15" s="14"/>
      <c r="AQ15" s="14" t="s">
        <v>60</v>
      </c>
      <c r="AR15" s="14" t="s">
        <v>60</v>
      </c>
      <c r="AS15" s="14" t="s">
        <v>1870</v>
      </c>
      <c r="AT15" s="14" t="s">
        <v>1864</v>
      </c>
      <c r="AU15" s="14" t="s">
        <v>63</v>
      </c>
    </row>
    <row r="16" spans="1:53" ht="18" customHeight="1">
      <c r="A16" s="8">
        <v>9</v>
      </c>
      <c r="B16" s="44" t="s">
        <v>121</v>
      </c>
      <c r="C16" s="44" t="s">
        <v>122</v>
      </c>
      <c r="D16" s="44" t="s">
        <v>123</v>
      </c>
      <c r="E16" s="88" t="s">
        <v>88</v>
      </c>
      <c r="F16" s="46">
        <v>30</v>
      </c>
      <c r="G16" s="46" t="s">
        <v>89</v>
      </c>
      <c r="H16" s="46" t="s">
        <v>124</v>
      </c>
      <c r="I16" s="46">
        <v>9504570442</v>
      </c>
      <c r="J16" s="46" t="s">
        <v>59</v>
      </c>
      <c r="K16" s="13" t="s">
        <v>1871</v>
      </c>
      <c r="L16" s="13"/>
      <c r="M16" s="13"/>
      <c r="N16" s="13"/>
      <c r="O16" s="13"/>
      <c r="P16" s="13">
        <v>2</v>
      </c>
      <c r="Q16" s="13">
        <v>3</v>
      </c>
      <c r="R16" s="14">
        <v>1.5</v>
      </c>
      <c r="S16" s="14">
        <v>60</v>
      </c>
      <c r="T16" s="15">
        <f t="shared" si="0"/>
        <v>26.666666666666668</v>
      </c>
      <c r="U16" s="16" t="str">
        <f t="shared" si="1"/>
        <v>Overweight</v>
      </c>
      <c r="V16" s="14" t="s">
        <v>1864</v>
      </c>
      <c r="W16" s="14" t="s">
        <v>1864</v>
      </c>
      <c r="X16" s="14" t="s">
        <v>1872</v>
      </c>
      <c r="Y16" s="14" t="s">
        <v>1864</v>
      </c>
      <c r="Z16" s="14"/>
      <c r="AA16" s="14"/>
      <c r="AB16" s="14"/>
      <c r="AC16" s="14">
        <v>110</v>
      </c>
      <c r="AD16" s="14"/>
      <c r="AE16" s="14"/>
      <c r="AF16" s="14"/>
      <c r="AG16" s="14"/>
      <c r="AH16" s="14"/>
      <c r="AI16" s="14"/>
      <c r="AJ16" s="14"/>
      <c r="AK16" s="14"/>
      <c r="AL16" s="14" t="s">
        <v>60</v>
      </c>
      <c r="AM16" s="14" t="s">
        <v>60</v>
      </c>
      <c r="AN16" s="14" t="s">
        <v>60</v>
      </c>
      <c r="AO16" s="14"/>
      <c r="AP16" s="14"/>
      <c r="AQ16" s="14" t="s">
        <v>60</v>
      </c>
      <c r="AR16" s="14" t="s">
        <v>60</v>
      </c>
      <c r="AS16" s="14" t="s">
        <v>1866</v>
      </c>
      <c r="AT16" s="14" t="s">
        <v>1873</v>
      </c>
      <c r="AU16" s="14" t="s">
        <v>63</v>
      </c>
    </row>
    <row r="17" spans="1:50" ht="18" customHeight="1">
      <c r="A17" s="8">
        <v>10</v>
      </c>
      <c r="B17" s="44" t="s">
        <v>125</v>
      </c>
      <c r="C17" s="44" t="s">
        <v>126</v>
      </c>
      <c r="D17" s="44" t="s">
        <v>127</v>
      </c>
      <c r="E17" s="45" t="s">
        <v>88</v>
      </c>
      <c r="F17" s="46">
        <v>56</v>
      </c>
      <c r="G17" s="46" t="s">
        <v>89</v>
      </c>
      <c r="H17" s="46" t="s">
        <v>124</v>
      </c>
      <c r="I17" s="46">
        <v>9491948542</v>
      </c>
      <c r="J17" s="46" t="s">
        <v>59</v>
      </c>
      <c r="K17" s="13" t="s">
        <v>1424</v>
      </c>
      <c r="L17" s="13" t="s">
        <v>70</v>
      </c>
      <c r="M17" s="13" t="s">
        <v>71</v>
      </c>
      <c r="N17" s="13"/>
      <c r="O17" s="13"/>
      <c r="P17" s="13">
        <v>2</v>
      </c>
      <c r="Q17" s="13">
        <v>2</v>
      </c>
      <c r="R17" s="14">
        <v>1.57</v>
      </c>
      <c r="S17" s="14">
        <v>79</v>
      </c>
      <c r="T17" s="15">
        <f t="shared" si="0"/>
        <v>32.049981743681286</v>
      </c>
      <c r="U17" s="16" t="str">
        <f t="shared" si="1"/>
        <v>Obese</v>
      </c>
      <c r="V17" s="14" t="s">
        <v>1351</v>
      </c>
      <c r="W17" s="14" t="s">
        <v>1351</v>
      </c>
      <c r="X17" s="14" t="s">
        <v>1351</v>
      </c>
      <c r="Y17" s="14" t="s">
        <v>1396</v>
      </c>
      <c r="Z17" s="14">
        <v>130</v>
      </c>
      <c r="AA17" s="14"/>
      <c r="AB17" s="14"/>
      <c r="AC17" s="14"/>
      <c r="AD17" s="14"/>
      <c r="AE17" s="14">
        <v>21.88</v>
      </c>
      <c r="AF17" s="14"/>
      <c r="AG17" s="14"/>
      <c r="AH17" s="14"/>
      <c r="AI17" s="14"/>
      <c r="AJ17" s="14"/>
      <c r="AK17" s="14"/>
      <c r="AL17" s="14" t="s">
        <v>60</v>
      </c>
      <c r="AM17" s="14" t="s">
        <v>60</v>
      </c>
      <c r="AN17" s="14" t="s">
        <v>60</v>
      </c>
      <c r="AO17" s="14"/>
      <c r="AP17" s="14"/>
      <c r="AQ17" s="14" t="s">
        <v>60</v>
      </c>
      <c r="AR17" s="14" t="s">
        <v>60</v>
      </c>
      <c r="AS17" s="14"/>
      <c r="AT17" s="14"/>
      <c r="AU17" s="14" t="s">
        <v>63</v>
      </c>
      <c r="AX17" t="s">
        <v>69</v>
      </c>
    </row>
    <row r="18" spans="1:50" ht="18" customHeight="1">
      <c r="A18" s="8">
        <v>11</v>
      </c>
      <c r="B18" s="44" t="s">
        <v>128</v>
      </c>
      <c r="C18" s="44" t="s">
        <v>129</v>
      </c>
      <c r="D18" s="44" t="s">
        <v>130</v>
      </c>
      <c r="E18" s="88" t="s">
        <v>88</v>
      </c>
      <c r="F18" s="46">
        <v>34</v>
      </c>
      <c r="G18" s="46" t="s">
        <v>89</v>
      </c>
      <c r="H18" s="46" t="s">
        <v>131</v>
      </c>
      <c r="I18" s="46">
        <v>9505109295</v>
      </c>
      <c r="J18" s="46" t="s">
        <v>59</v>
      </c>
      <c r="K18" s="13" t="s">
        <v>1874</v>
      </c>
      <c r="L18" s="13" t="s">
        <v>70</v>
      </c>
      <c r="M18" s="13"/>
      <c r="N18" s="13"/>
      <c r="O18" s="13"/>
      <c r="P18" s="13">
        <v>2</v>
      </c>
      <c r="Q18" s="13">
        <v>3</v>
      </c>
      <c r="R18" s="14">
        <v>1.5</v>
      </c>
      <c r="S18" s="14">
        <v>65</v>
      </c>
      <c r="T18" s="15">
        <f t="shared" si="0"/>
        <v>28.888888888888889</v>
      </c>
      <c r="U18" s="16" t="str">
        <f t="shared" si="1"/>
        <v>Overweight</v>
      </c>
      <c r="V18" s="14" t="s">
        <v>1864</v>
      </c>
      <c r="W18" s="14" t="s">
        <v>1864</v>
      </c>
      <c r="X18" s="14" t="s">
        <v>1864</v>
      </c>
      <c r="Y18" s="14" t="s">
        <v>1864</v>
      </c>
      <c r="Z18" s="14"/>
      <c r="AA18" s="14"/>
      <c r="AB18" s="14"/>
      <c r="AC18" s="14"/>
      <c r="AD18" s="14"/>
      <c r="AE18" s="14"/>
      <c r="AF18" s="14"/>
      <c r="AG18" s="14"/>
      <c r="AH18" s="14">
        <v>56</v>
      </c>
      <c r="AI18" s="14"/>
      <c r="AJ18" s="14"/>
      <c r="AK18" s="14"/>
      <c r="AL18" s="14" t="s">
        <v>60</v>
      </c>
      <c r="AM18" s="14" t="s">
        <v>60</v>
      </c>
      <c r="AN18" s="14" t="s">
        <v>60</v>
      </c>
      <c r="AO18" s="14" t="s">
        <v>60</v>
      </c>
      <c r="AP18" s="14"/>
      <c r="AQ18" s="14" t="s">
        <v>60</v>
      </c>
      <c r="AR18" s="14" t="s">
        <v>60</v>
      </c>
      <c r="AS18" s="14" t="s">
        <v>1866</v>
      </c>
      <c r="AT18" s="14" t="s">
        <v>1875</v>
      </c>
      <c r="AU18" s="14" t="s">
        <v>63</v>
      </c>
      <c r="AX18" t="s">
        <v>70</v>
      </c>
    </row>
    <row r="19" spans="1:50" ht="18" customHeight="1">
      <c r="A19" s="8">
        <v>12</v>
      </c>
      <c r="B19" s="44" t="s">
        <v>132</v>
      </c>
      <c r="C19" s="44" t="s">
        <v>133</v>
      </c>
      <c r="D19" s="44" t="s">
        <v>134</v>
      </c>
      <c r="E19" s="88" t="s">
        <v>88</v>
      </c>
      <c r="F19" s="46">
        <v>43</v>
      </c>
      <c r="G19" s="46" t="s">
        <v>89</v>
      </c>
      <c r="H19" s="46" t="s">
        <v>131</v>
      </c>
      <c r="I19" s="46">
        <v>9093028408</v>
      </c>
      <c r="J19" s="46" t="s">
        <v>59</v>
      </c>
      <c r="K19" s="13" t="s">
        <v>1876</v>
      </c>
      <c r="L19" s="13" t="s">
        <v>70</v>
      </c>
      <c r="M19" s="13"/>
      <c r="N19" s="13"/>
      <c r="O19" s="13"/>
      <c r="P19" s="13">
        <v>2</v>
      </c>
      <c r="Q19" s="13">
        <v>3</v>
      </c>
      <c r="R19" s="14">
        <v>1.49</v>
      </c>
      <c r="S19" s="14">
        <v>47</v>
      </c>
      <c r="T19" s="15">
        <f t="shared" si="0"/>
        <v>21.170217557767668</v>
      </c>
      <c r="U19" s="16" t="str">
        <f t="shared" si="1"/>
        <v>Normal</v>
      </c>
      <c r="V19" s="14" t="s">
        <v>1864</v>
      </c>
      <c r="W19" s="14" t="s">
        <v>1864</v>
      </c>
      <c r="X19" s="14" t="s">
        <v>1864</v>
      </c>
      <c r="Y19" s="14" t="s">
        <v>1864</v>
      </c>
      <c r="Z19" s="14"/>
      <c r="AA19" s="14"/>
      <c r="AB19" s="14">
        <v>251</v>
      </c>
      <c r="AC19" s="14"/>
      <c r="AD19" s="14"/>
      <c r="AE19" s="14"/>
      <c r="AF19" s="14"/>
      <c r="AG19" s="14">
        <v>6.8</v>
      </c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/>
      <c r="AP19" s="14"/>
      <c r="AQ19" s="14" t="s">
        <v>60</v>
      </c>
      <c r="AR19" s="14" t="s">
        <v>60</v>
      </c>
      <c r="AS19" s="14" t="s">
        <v>1877</v>
      </c>
      <c r="AT19" s="14" t="s">
        <v>1878</v>
      </c>
      <c r="AU19" s="14" t="s">
        <v>63</v>
      </c>
      <c r="AX19" t="s">
        <v>71</v>
      </c>
    </row>
    <row r="20" spans="1:50" ht="18" customHeight="1">
      <c r="A20" s="8">
        <v>13</v>
      </c>
      <c r="B20" s="44" t="s">
        <v>135</v>
      </c>
      <c r="C20" s="44" t="s">
        <v>136</v>
      </c>
      <c r="D20" s="44" t="s">
        <v>137</v>
      </c>
      <c r="E20" s="45" t="s">
        <v>88</v>
      </c>
      <c r="F20" s="46">
        <v>33</v>
      </c>
      <c r="G20" s="46" t="s">
        <v>89</v>
      </c>
      <c r="H20" s="46" t="s">
        <v>124</v>
      </c>
      <c r="I20" s="46">
        <v>9097270550</v>
      </c>
      <c r="J20" s="46" t="s">
        <v>59</v>
      </c>
      <c r="K20" s="13" t="s">
        <v>1415</v>
      </c>
      <c r="L20" s="13"/>
      <c r="M20" s="13"/>
      <c r="N20" s="13"/>
      <c r="O20" s="13"/>
      <c r="P20" s="13">
        <v>2</v>
      </c>
      <c r="Q20" s="13">
        <v>3</v>
      </c>
      <c r="R20" s="14">
        <v>1.52</v>
      </c>
      <c r="S20" s="14">
        <v>61</v>
      </c>
      <c r="T20" s="15">
        <f t="shared" si="0"/>
        <v>26.402354570637119</v>
      </c>
      <c r="U20" s="16" t="str">
        <f t="shared" si="1"/>
        <v>Overweight</v>
      </c>
      <c r="V20" s="14" t="s">
        <v>1351</v>
      </c>
      <c r="W20" s="14" t="s">
        <v>1351</v>
      </c>
      <c r="X20" s="14" t="s">
        <v>1351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 t="s">
        <v>60</v>
      </c>
      <c r="AM20" s="14" t="s">
        <v>60</v>
      </c>
      <c r="AN20" s="14" t="s">
        <v>60</v>
      </c>
      <c r="AO20" s="14"/>
      <c r="AP20" s="14"/>
      <c r="AQ20" s="14" t="s">
        <v>60</v>
      </c>
      <c r="AR20" s="14" t="s">
        <v>60</v>
      </c>
      <c r="AS20" s="14"/>
      <c r="AT20" s="14" t="s">
        <v>1416</v>
      </c>
      <c r="AU20" s="14" t="s">
        <v>63</v>
      </c>
      <c r="AX20" t="s">
        <v>73</v>
      </c>
    </row>
    <row r="21" spans="1:50" ht="18" customHeight="1">
      <c r="A21" s="8">
        <v>14</v>
      </c>
      <c r="B21" s="44" t="s">
        <v>138</v>
      </c>
      <c r="C21" s="44" t="s">
        <v>139</v>
      </c>
      <c r="D21" s="44" t="s">
        <v>140</v>
      </c>
      <c r="E21" s="45" t="s">
        <v>88</v>
      </c>
      <c r="F21" s="46">
        <v>44</v>
      </c>
      <c r="G21" s="46" t="s">
        <v>89</v>
      </c>
      <c r="H21" s="46" t="s">
        <v>124</v>
      </c>
      <c r="I21" s="47">
        <v>9228496968</v>
      </c>
      <c r="J21" s="47" t="s">
        <v>59</v>
      </c>
      <c r="K21" s="13"/>
      <c r="L21" s="13"/>
      <c r="M21" s="13"/>
      <c r="N21" s="13"/>
      <c r="O21" s="13"/>
      <c r="P21" s="13">
        <v>3</v>
      </c>
      <c r="Q21" s="13">
        <v>3</v>
      </c>
      <c r="R21" s="14"/>
      <c r="S21" s="14"/>
      <c r="T21" s="15" t="e">
        <f t="shared" si="0"/>
        <v>#DIV/0!</v>
      </c>
      <c r="U21" s="16" t="e">
        <f t="shared" si="1"/>
        <v>#DIV/0!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 t="s">
        <v>63</v>
      </c>
      <c r="AX21" t="s">
        <v>74</v>
      </c>
    </row>
    <row r="22" spans="1:50" ht="18" customHeight="1">
      <c r="A22" s="8">
        <v>15</v>
      </c>
      <c r="B22" s="44" t="s">
        <v>141</v>
      </c>
      <c r="C22" s="44" t="s">
        <v>142</v>
      </c>
      <c r="D22" s="44" t="s">
        <v>128</v>
      </c>
      <c r="E22" s="45" t="s">
        <v>88</v>
      </c>
      <c r="F22" s="46">
        <v>29</v>
      </c>
      <c r="G22" s="46" t="s">
        <v>89</v>
      </c>
      <c r="H22" s="46" t="s">
        <v>143</v>
      </c>
      <c r="I22" s="46">
        <v>9309406840</v>
      </c>
      <c r="J22" s="46" t="s">
        <v>60</v>
      </c>
      <c r="K22" s="13"/>
      <c r="L22" s="13"/>
      <c r="M22" s="13"/>
      <c r="N22" s="13"/>
      <c r="O22" s="13"/>
      <c r="P22" s="13"/>
      <c r="Q22" s="13"/>
      <c r="R22" s="14"/>
      <c r="S22" s="14"/>
      <c r="T22" s="15" t="e">
        <f t="shared" si="0"/>
        <v>#DIV/0!</v>
      </c>
      <c r="U22" s="16" t="e">
        <f t="shared" si="1"/>
        <v>#DIV/0!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 t="s">
        <v>1969</v>
      </c>
      <c r="AU22" s="14" t="s">
        <v>63</v>
      </c>
      <c r="AX22" t="s">
        <v>75</v>
      </c>
    </row>
    <row r="23" spans="1:50" ht="18" customHeight="1">
      <c r="A23" s="8">
        <v>16</v>
      </c>
      <c r="B23" s="44" t="s">
        <v>144</v>
      </c>
      <c r="C23" s="44" t="s">
        <v>145</v>
      </c>
      <c r="D23" s="44" t="s">
        <v>146</v>
      </c>
      <c r="E23" s="88" t="s">
        <v>88</v>
      </c>
      <c r="F23" s="46">
        <v>37</v>
      </c>
      <c r="G23" s="46" t="s">
        <v>89</v>
      </c>
      <c r="H23" s="46" t="s">
        <v>131</v>
      </c>
      <c r="I23" s="46">
        <v>9424592948</v>
      </c>
      <c r="J23" s="46" t="s">
        <v>59</v>
      </c>
      <c r="K23" s="13" t="s">
        <v>1879</v>
      </c>
      <c r="L23" s="13"/>
      <c r="M23" s="13"/>
      <c r="N23" s="13"/>
      <c r="O23" s="13"/>
      <c r="P23" s="13">
        <v>2</v>
      </c>
      <c r="Q23" s="13">
        <v>3</v>
      </c>
      <c r="R23" s="14">
        <v>1.43</v>
      </c>
      <c r="S23" s="14">
        <v>60</v>
      </c>
      <c r="T23" s="15">
        <f t="shared" si="0"/>
        <v>29.341288082546829</v>
      </c>
      <c r="U23" s="16" t="str">
        <f t="shared" si="1"/>
        <v>Overweight</v>
      </c>
      <c r="V23" s="14" t="s">
        <v>1864</v>
      </c>
      <c r="W23" s="14" t="s">
        <v>1880</v>
      </c>
      <c r="X23" s="14" t="s">
        <v>1881</v>
      </c>
      <c r="Y23" s="14"/>
      <c r="Z23" s="14"/>
      <c r="AA23" s="14"/>
      <c r="AB23" s="14"/>
      <c r="AC23" s="14">
        <v>16</v>
      </c>
      <c r="AD23" s="14">
        <v>62</v>
      </c>
      <c r="AE23" s="14"/>
      <c r="AF23" s="14"/>
      <c r="AG23" s="14"/>
      <c r="AH23" s="14"/>
      <c r="AI23" s="14"/>
      <c r="AJ23" s="14"/>
      <c r="AK23" s="14"/>
      <c r="AL23" s="14" t="s">
        <v>60</v>
      </c>
      <c r="AM23" s="14" t="s">
        <v>60</v>
      </c>
      <c r="AN23" s="14" t="s">
        <v>60</v>
      </c>
      <c r="AO23" s="14"/>
      <c r="AP23" s="14"/>
      <c r="AQ23" s="14" t="s">
        <v>60</v>
      </c>
      <c r="AR23" s="14" t="s">
        <v>60</v>
      </c>
      <c r="AS23" s="14" t="s">
        <v>1866</v>
      </c>
      <c r="AT23" s="14" t="s">
        <v>1864</v>
      </c>
      <c r="AU23" s="14" t="s">
        <v>63</v>
      </c>
      <c r="AX23" t="s">
        <v>76</v>
      </c>
    </row>
    <row r="24" spans="1:50" ht="18" customHeight="1">
      <c r="A24" s="8">
        <v>17</v>
      </c>
      <c r="B24" s="44" t="s">
        <v>144</v>
      </c>
      <c r="C24" s="44" t="s">
        <v>147</v>
      </c>
      <c r="D24" s="44" t="s">
        <v>148</v>
      </c>
      <c r="E24" s="45" t="s">
        <v>88</v>
      </c>
      <c r="F24" s="46">
        <v>33</v>
      </c>
      <c r="G24" s="46" t="s">
        <v>89</v>
      </c>
      <c r="H24" s="46" t="s">
        <v>124</v>
      </c>
      <c r="I24" s="46">
        <v>9084110616</v>
      </c>
      <c r="J24" s="46" t="s">
        <v>59</v>
      </c>
      <c r="K24" s="13"/>
      <c r="L24" s="13"/>
      <c r="M24" s="13"/>
      <c r="N24" s="13"/>
      <c r="O24" s="13"/>
      <c r="P24" s="13">
        <v>2</v>
      </c>
      <c r="Q24" s="13">
        <v>3</v>
      </c>
      <c r="R24" s="14"/>
      <c r="S24" s="14">
        <v>0</v>
      </c>
      <c r="T24" s="15" t="e">
        <f t="shared" si="0"/>
        <v>#DIV/0!</v>
      </c>
      <c r="U24" s="16" t="e">
        <f t="shared" si="1"/>
        <v>#DIV/0!</v>
      </c>
      <c r="V24" s="14" t="s">
        <v>1351</v>
      </c>
      <c r="W24" s="14" t="s">
        <v>1351</v>
      </c>
      <c r="X24" s="14" t="s">
        <v>1351</v>
      </c>
      <c r="Y24" s="14" t="s">
        <v>1351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 t="s">
        <v>60</v>
      </c>
      <c r="AM24" s="14" t="s">
        <v>60</v>
      </c>
      <c r="AN24" s="14" t="s">
        <v>60</v>
      </c>
      <c r="AO24" s="14"/>
      <c r="AP24" s="14"/>
      <c r="AQ24" s="14" t="s">
        <v>60</v>
      </c>
      <c r="AR24" s="14" t="s">
        <v>60</v>
      </c>
      <c r="AS24" s="14" t="s">
        <v>1981</v>
      </c>
      <c r="AT24" s="14"/>
      <c r="AU24" s="14" t="s">
        <v>63</v>
      </c>
      <c r="AX24" t="s">
        <v>77</v>
      </c>
    </row>
    <row r="25" spans="1:50" ht="18" customHeight="1">
      <c r="A25" s="8">
        <v>18</v>
      </c>
      <c r="B25" s="44" t="s">
        <v>149</v>
      </c>
      <c r="C25" s="44" t="s">
        <v>150</v>
      </c>
      <c r="D25" s="44" t="s">
        <v>151</v>
      </c>
      <c r="E25" s="45" t="s">
        <v>88</v>
      </c>
      <c r="F25" s="46">
        <v>50</v>
      </c>
      <c r="G25" s="46" t="s">
        <v>89</v>
      </c>
      <c r="H25" s="46" t="s">
        <v>152</v>
      </c>
      <c r="I25" s="46">
        <v>9469153362</v>
      </c>
      <c r="J25" s="46" t="s">
        <v>59</v>
      </c>
      <c r="K25" s="13" t="s">
        <v>1387</v>
      </c>
      <c r="L25" s="13"/>
      <c r="M25" s="13"/>
      <c r="N25" s="13"/>
      <c r="O25" s="13"/>
      <c r="P25" s="13">
        <v>1</v>
      </c>
      <c r="Q25" s="13">
        <v>3</v>
      </c>
      <c r="R25" s="19">
        <v>1.6</v>
      </c>
      <c r="S25" s="14">
        <v>60</v>
      </c>
      <c r="T25" s="15">
        <f t="shared" si="0"/>
        <v>23.437499999999996</v>
      </c>
      <c r="U25" s="16" t="str">
        <f t="shared" si="1"/>
        <v>Normal</v>
      </c>
      <c r="V25" s="14" t="s">
        <v>1351</v>
      </c>
      <c r="W25" s="14" t="s">
        <v>1351</v>
      </c>
      <c r="X25" s="14" t="s">
        <v>1351</v>
      </c>
      <c r="Y25" s="14" t="s">
        <v>1351</v>
      </c>
      <c r="Z25" s="14"/>
      <c r="AA25" s="14"/>
      <c r="AB25" s="14"/>
      <c r="AC25" s="14"/>
      <c r="AD25" s="14"/>
      <c r="AE25" s="14"/>
      <c r="AF25" s="14"/>
      <c r="AG25" s="14">
        <v>6.53</v>
      </c>
      <c r="AH25" s="14">
        <v>33</v>
      </c>
      <c r="AI25" s="14">
        <v>46</v>
      </c>
      <c r="AJ25" s="14"/>
      <c r="AK25" s="14"/>
      <c r="AL25" s="14" t="s">
        <v>60</v>
      </c>
      <c r="AM25" s="14" t="s">
        <v>60</v>
      </c>
      <c r="AN25" s="14" t="s">
        <v>60</v>
      </c>
      <c r="AO25" s="14"/>
      <c r="AP25" s="14"/>
      <c r="AQ25" s="14" t="s">
        <v>60</v>
      </c>
      <c r="AR25" s="14" t="s">
        <v>60</v>
      </c>
      <c r="AS25" s="14"/>
      <c r="AT25" s="14"/>
      <c r="AU25" s="14" t="s">
        <v>63</v>
      </c>
      <c r="AX25" t="s">
        <v>78</v>
      </c>
    </row>
    <row r="26" spans="1:50" ht="18" customHeight="1">
      <c r="A26" s="8">
        <v>19</v>
      </c>
      <c r="B26" s="44" t="s">
        <v>153</v>
      </c>
      <c r="C26" s="44" t="s">
        <v>154</v>
      </c>
      <c r="D26" s="44" t="s">
        <v>155</v>
      </c>
      <c r="E26" s="45" t="s">
        <v>88</v>
      </c>
      <c r="F26" s="46">
        <v>37</v>
      </c>
      <c r="G26" s="46" t="s">
        <v>89</v>
      </c>
      <c r="H26" s="46" t="s">
        <v>124</v>
      </c>
      <c r="I26" s="46">
        <v>9209467675</v>
      </c>
      <c r="J26" s="46" t="s">
        <v>59</v>
      </c>
      <c r="K26" s="13" t="s">
        <v>1419</v>
      </c>
      <c r="L26" s="13" t="s">
        <v>71</v>
      </c>
      <c r="M26" s="13"/>
      <c r="N26" s="13"/>
      <c r="O26" s="13"/>
      <c r="P26" s="13">
        <v>2</v>
      </c>
      <c r="Q26" s="13">
        <v>3</v>
      </c>
      <c r="R26" s="14">
        <v>1.53</v>
      </c>
      <c r="S26" s="14">
        <v>75</v>
      </c>
      <c r="T26" s="15">
        <f t="shared" si="0"/>
        <v>32.038959374599514</v>
      </c>
      <c r="U26" s="16" t="str">
        <f t="shared" si="1"/>
        <v>Obese</v>
      </c>
      <c r="V26" s="14" t="s">
        <v>1351</v>
      </c>
      <c r="W26" s="14" t="s">
        <v>1351</v>
      </c>
      <c r="X26" s="14" t="s">
        <v>1420</v>
      </c>
      <c r="Y26" s="14" t="s">
        <v>1412</v>
      </c>
      <c r="Z26" s="14">
        <v>190</v>
      </c>
      <c r="AA26" s="14">
        <v>238</v>
      </c>
      <c r="AB26" s="14">
        <v>530</v>
      </c>
      <c r="AC26" s="14"/>
      <c r="AD26" s="14">
        <v>22</v>
      </c>
      <c r="AE26" s="14"/>
      <c r="AF26" s="14"/>
      <c r="AG26" s="14">
        <v>5.93</v>
      </c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/>
      <c r="AP26" s="14"/>
      <c r="AQ26" s="14" t="s">
        <v>60</v>
      </c>
      <c r="AR26" s="14" t="s">
        <v>60</v>
      </c>
      <c r="AS26" s="14"/>
      <c r="AT26" s="14" t="s">
        <v>1421</v>
      </c>
      <c r="AU26" s="14" t="s">
        <v>63</v>
      </c>
      <c r="AX26" t="s">
        <v>79</v>
      </c>
    </row>
    <row r="27" spans="1:50" ht="18" customHeight="1">
      <c r="A27" s="8">
        <v>20</v>
      </c>
      <c r="B27" s="44" t="s">
        <v>156</v>
      </c>
      <c r="C27" s="44" t="s">
        <v>157</v>
      </c>
      <c r="D27" s="44" t="s">
        <v>158</v>
      </c>
      <c r="E27" s="88" t="s">
        <v>88</v>
      </c>
      <c r="F27" s="46">
        <v>50</v>
      </c>
      <c r="G27" s="46" t="s">
        <v>89</v>
      </c>
      <c r="H27" s="46" t="s">
        <v>159</v>
      </c>
      <c r="I27" s="46">
        <v>9614452688</v>
      </c>
      <c r="J27" s="46" t="s">
        <v>59</v>
      </c>
      <c r="K27" s="14" t="s">
        <v>1882</v>
      </c>
      <c r="L27" s="13"/>
      <c r="M27" s="13"/>
      <c r="N27" s="13"/>
      <c r="O27" s="13"/>
      <c r="P27" s="13">
        <v>3</v>
      </c>
      <c r="Q27" s="13">
        <v>5</v>
      </c>
      <c r="R27" s="14">
        <v>1.55</v>
      </c>
      <c r="S27" s="14">
        <v>81</v>
      </c>
      <c r="T27" s="15">
        <f t="shared" si="0"/>
        <v>33.714880332986468</v>
      </c>
      <c r="U27" s="16" t="str">
        <f t="shared" si="1"/>
        <v>Obese</v>
      </c>
      <c r="V27" s="14" t="s">
        <v>1864</v>
      </c>
      <c r="W27" s="14" t="s">
        <v>1864</v>
      </c>
      <c r="X27" s="14" t="s">
        <v>1864</v>
      </c>
      <c r="Y27" s="14" t="s">
        <v>1864</v>
      </c>
      <c r="Z27" s="14"/>
      <c r="AA27" s="14">
        <v>233</v>
      </c>
      <c r="AB27" s="14"/>
      <c r="AC27" s="14"/>
      <c r="AD27" s="14"/>
      <c r="AE27" s="14"/>
      <c r="AF27" s="14"/>
      <c r="AG27" s="14">
        <v>5.98</v>
      </c>
      <c r="AH27" s="14">
        <v>57</v>
      </c>
      <c r="AI27" s="14">
        <v>50</v>
      </c>
      <c r="AJ27" s="14"/>
      <c r="AK27" s="14"/>
      <c r="AL27" s="14" t="s">
        <v>60</v>
      </c>
      <c r="AM27" s="14" t="s">
        <v>60</v>
      </c>
      <c r="AN27" s="14" t="s">
        <v>60</v>
      </c>
      <c r="AO27" s="14" t="s">
        <v>60</v>
      </c>
      <c r="AP27" s="14"/>
      <c r="AQ27" s="14" t="s">
        <v>60</v>
      </c>
      <c r="AR27" s="14" t="s">
        <v>60</v>
      </c>
      <c r="AS27" s="14" t="s">
        <v>1866</v>
      </c>
      <c r="AT27" s="14" t="s">
        <v>1883</v>
      </c>
      <c r="AU27" s="14" t="s">
        <v>63</v>
      </c>
    </row>
    <row r="28" spans="1:50" ht="18" customHeight="1">
      <c r="A28" s="8">
        <v>21</v>
      </c>
      <c r="B28" s="44" t="s">
        <v>160</v>
      </c>
      <c r="C28" s="44" t="s">
        <v>161</v>
      </c>
      <c r="D28" s="44" t="s">
        <v>162</v>
      </c>
      <c r="E28" s="45" t="s">
        <v>88</v>
      </c>
      <c r="F28" s="46">
        <v>28</v>
      </c>
      <c r="G28" s="46" t="s">
        <v>89</v>
      </c>
      <c r="H28" s="46" t="s">
        <v>143</v>
      </c>
      <c r="I28" s="46">
        <v>9087357328</v>
      </c>
      <c r="J28" s="46" t="s">
        <v>60</v>
      </c>
      <c r="K28" s="14" t="s">
        <v>1444</v>
      </c>
      <c r="L28" s="13"/>
      <c r="M28" s="13"/>
      <c r="N28" s="13"/>
      <c r="O28" s="13"/>
      <c r="P28" s="13">
        <v>2</v>
      </c>
      <c r="Q28" s="13">
        <v>3</v>
      </c>
      <c r="R28" s="14">
        <v>1.56</v>
      </c>
      <c r="S28" s="14">
        <v>91</v>
      </c>
      <c r="T28" s="15">
        <f t="shared" si="0"/>
        <v>37.393162393162392</v>
      </c>
      <c r="U28" s="16" t="str">
        <f t="shared" si="1"/>
        <v>Obese</v>
      </c>
      <c r="V28" s="14" t="s">
        <v>1351</v>
      </c>
      <c r="W28" s="14" t="s">
        <v>1351</v>
      </c>
      <c r="X28" s="14" t="s">
        <v>1351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 t="s">
        <v>60</v>
      </c>
      <c r="AM28" s="14" t="s">
        <v>60</v>
      </c>
      <c r="AN28" s="14" t="s">
        <v>60</v>
      </c>
      <c r="AO28" s="14"/>
      <c r="AP28" s="14"/>
      <c r="AQ28" s="14" t="s">
        <v>60</v>
      </c>
      <c r="AR28" s="14" t="s">
        <v>60</v>
      </c>
      <c r="AS28" s="14"/>
      <c r="AT28" s="14"/>
      <c r="AU28" s="14" t="s">
        <v>63</v>
      </c>
    </row>
    <row r="29" spans="1:50" ht="18" customHeight="1">
      <c r="A29" s="8">
        <v>22</v>
      </c>
      <c r="B29" s="44" t="s">
        <v>163</v>
      </c>
      <c r="C29" s="44" t="s">
        <v>164</v>
      </c>
      <c r="D29" s="44" t="s">
        <v>165</v>
      </c>
      <c r="E29" s="45" t="s">
        <v>88</v>
      </c>
      <c r="F29" s="46">
        <v>56</v>
      </c>
      <c r="G29" s="46" t="s">
        <v>58</v>
      </c>
      <c r="H29" s="46" t="s">
        <v>72</v>
      </c>
      <c r="I29" s="46">
        <v>9993474889</v>
      </c>
      <c r="J29" s="46" t="s">
        <v>84</v>
      </c>
      <c r="K29" s="14" t="s">
        <v>1370</v>
      </c>
      <c r="L29" s="13" t="s">
        <v>74</v>
      </c>
      <c r="M29" s="13" t="s">
        <v>70</v>
      </c>
      <c r="N29" s="13"/>
      <c r="O29" s="13"/>
      <c r="P29" s="13">
        <v>2</v>
      </c>
      <c r="Q29" s="13">
        <v>4</v>
      </c>
      <c r="R29" s="14">
        <v>1.53</v>
      </c>
      <c r="S29" s="14">
        <v>62</v>
      </c>
      <c r="T29" s="15">
        <f t="shared" si="0"/>
        <v>26.485539749668931</v>
      </c>
      <c r="U29" s="16" t="str">
        <f t="shared" si="1"/>
        <v>Overweight</v>
      </c>
      <c r="V29" s="14" t="s">
        <v>1351</v>
      </c>
      <c r="W29" s="14" t="s">
        <v>1351</v>
      </c>
      <c r="X29" s="14" t="s">
        <v>1351</v>
      </c>
      <c r="Y29" s="14" t="s">
        <v>1351</v>
      </c>
      <c r="Z29" s="14"/>
      <c r="AA29" s="14">
        <v>292</v>
      </c>
      <c r="AB29" s="14"/>
      <c r="AC29" s="14">
        <v>215</v>
      </c>
      <c r="AD29" s="14"/>
      <c r="AE29" s="14"/>
      <c r="AF29" s="14"/>
      <c r="AG29" s="14">
        <v>6.83</v>
      </c>
      <c r="AH29" s="14"/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/>
      <c r="AP29" s="14"/>
      <c r="AQ29" s="14" t="s">
        <v>60</v>
      </c>
      <c r="AR29" s="14" t="s">
        <v>60</v>
      </c>
      <c r="AS29" s="14"/>
      <c r="AT29" s="14"/>
      <c r="AU29" s="14" t="s">
        <v>63</v>
      </c>
    </row>
    <row r="30" spans="1:50" ht="18" customHeight="1">
      <c r="A30" s="8">
        <v>23</v>
      </c>
      <c r="B30" s="44" t="s">
        <v>166</v>
      </c>
      <c r="C30" s="44" t="s">
        <v>167</v>
      </c>
      <c r="D30" s="44" t="s">
        <v>168</v>
      </c>
      <c r="E30" s="45" t="s">
        <v>88</v>
      </c>
      <c r="F30" s="46">
        <v>37</v>
      </c>
      <c r="G30" s="46" t="s">
        <v>58</v>
      </c>
      <c r="H30" s="46" t="s">
        <v>169</v>
      </c>
      <c r="I30" s="46">
        <v>9179164964</v>
      </c>
      <c r="J30" s="46" t="s">
        <v>84</v>
      </c>
      <c r="K30" s="14" t="s">
        <v>1371</v>
      </c>
      <c r="L30" s="13"/>
      <c r="M30" s="13"/>
      <c r="N30" s="13"/>
      <c r="O30" s="13"/>
      <c r="P30" s="13">
        <v>2</v>
      </c>
      <c r="Q30" s="13">
        <v>3</v>
      </c>
      <c r="R30" s="14">
        <v>1.55</v>
      </c>
      <c r="S30" s="14">
        <v>70</v>
      </c>
      <c r="T30" s="15">
        <f t="shared" si="0"/>
        <v>29.136316337148799</v>
      </c>
      <c r="U30" s="16" t="str">
        <f t="shared" si="1"/>
        <v>Overweight</v>
      </c>
      <c r="V30" s="14" t="s">
        <v>1351</v>
      </c>
      <c r="W30" s="14" t="s">
        <v>1351</v>
      </c>
      <c r="X30" s="14" t="s">
        <v>1351</v>
      </c>
      <c r="Y30" s="14" t="s">
        <v>1351</v>
      </c>
      <c r="Z30" s="14">
        <v>52</v>
      </c>
      <c r="AA30" s="14"/>
      <c r="AB30" s="14"/>
      <c r="AC30" s="14"/>
      <c r="AD30" s="14"/>
      <c r="AE30" s="14"/>
      <c r="AF30" s="14"/>
      <c r="AG30" s="14">
        <v>7.37</v>
      </c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/>
      <c r="AP30" s="14"/>
      <c r="AQ30" s="14" t="s">
        <v>60</v>
      </c>
      <c r="AR30" s="14" t="s">
        <v>60</v>
      </c>
      <c r="AS30" s="14"/>
      <c r="AT30" s="14"/>
      <c r="AU30" s="14" t="s">
        <v>63</v>
      </c>
    </row>
    <row r="31" spans="1:50" ht="18" customHeight="1">
      <c r="A31" s="8">
        <v>24</v>
      </c>
      <c r="B31" s="44" t="s">
        <v>170</v>
      </c>
      <c r="C31" s="44" t="s">
        <v>171</v>
      </c>
      <c r="D31" s="44" t="s">
        <v>94</v>
      </c>
      <c r="E31" s="45" t="s">
        <v>88</v>
      </c>
      <c r="F31" s="46">
        <v>41</v>
      </c>
      <c r="G31" s="46" t="s">
        <v>58</v>
      </c>
      <c r="H31" s="46" t="s">
        <v>169</v>
      </c>
      <c r="I31" s="46">
        <v>9431323110</v>
      </c>
      <c r="J31" s="46" t="s">
        <v>84</v>
      </c>
      <c r="K31" s="14" t="s">
        <v>1397</v>
      </c>
      <c r="L31" s="13"/>
      <c r="M31" s="13"/>
      <c r="N31" s="13"/>
      <c r="O31" s="13"/>
      <c r="P31" s="13">
        <v>3</v>
      </c>
      <c r="Q31" s="13">
        <v>4</v>
      </c>
      <c r="R31" s="14">
        <v>1.54</v>
      </c>
      <c r="S31" s="14">
        <v>69.5</v>
      </c>
      <c r="T31" s="15">
        <f t="shared" si="0"/>
        <v>29.305110473941642</v>
      </c>
      <c r="U31" s="16" t="str">
        <f t="shared" si="1"/>
        <v>Overweight</v>
      </c>
      <c r="V31" s="14" t="s">
        <v>1351</v>
      </c>
      <c r="W31" s="14" t="s">
        <v>1351</v>
      </c>
      <c r="X31" s="14" t="s">
        <v>1351</v>
      </c>
      <c r="Y31" s="14" t="s">
        <v>1351</v>
      </c>
      <c r="Z31" s="14"/>
      <c r="AA31" s="14">
        <v>205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 t="s">
        <v>60</v>
      </c>
      <c r="AP31" s="14" t="s">
        <v>60</v>
      </c>
      <c r="AQ31" s="14" t="s">
        <v>60</v>
      </c>
      <c r="AR31" s="14" t="s">
        <v>60</v>
      </c>
      <c r="AS31" s="14"/>
      <c r="AT31" s="14"/>
      <c r="AU31" s="14" t="s">
        <v>63</v>
      </c>
    </row>
    <row r="32" spans="1:50" ht="18" customHeight="1">
      <c r="A32" s="8">
        <v>25</v>
      </c>
      <c r="B32" s="44" t="s">
        <v>172</v>
      </c>
      <c r="C32" s="44" t="s">
        <v>173</v>
      </c>
      <c r="D32" s="44" t="s">
        <v>174</v>
      </c>
      <c r="E32" s="45" t="s">
        <v>88</v>
      </c>
      <c r="F32" s="46">
        <v>26</v>
      </c>
      <c r="G32" s="46" t="s">
        <v>58</v>
      </c>
      <c r="H32" s="46" t="s">
        <v>169</v>
      </c>
      <c r="I32" s="46">
        <v>9278558720</v>
      </c>
      <c r="J32" s="46" t="s">
        <v>83</v>
      </c>
      <c r="K32" s="14"/>
      <c r="L32" s="13"/>
      <c r="M32" s="13"/>
      <c r="N32" s="13"/>
      <c r="O32" s="13"/>
      <c r="P32" s="13"/>
      <c r="Q32" s="13"/>
      <c r="R32" s="14"/>
      <c r="S32" s="14"/>
      <c r="T32" s="15" t="e">
        <f t="shared" si="0"/>
        <v>#DIV/0!</v>
      </c>
      <c r="U32" s="16" t="e">
        <f t="shared" si="1"/>
        <v>#DIV/0!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 t="s">
        <v>1969</v>
      </c>
      <c r="AU32" s="14" t="s">
        <v>63</v>
      </c>
    </row>
    <row r="33" spans="1:47" ht="18" customHeight="1">
      <c r="A33" s="8">
        <v>26</v>
      </c>
      <c r="B33" s="44" t="s">
        <v>175</v>
      </c>
      <c r="C33" s="44" t="s">
        <v>176</v>
      </c>
      <c r="D33" s="44" t="s">
        <v>177</v>
      </c>
      <c r="E33" s="88" t="s">
        <v>88</v>
      </c>
      <c r="F33" s="46">
        <v>40</v>
      </c>
      <c r="G33" s="46" t="s">
        <v>58</v>
      </c>
      <c r="H33" s="46" t="s">
        <v>169</v>
      </c>
      <c r="I33" s="46">
        <v>9959650484</v>
      </c>
      <c r="J33" s="46" t="s">
        <v>84</v>
      </c>
      <c r="K33" s="14" t="s">
        <v>1884</v>
      </c>
      <c r="L33" s="13"/>
      <c r="M33" s="13"/>
      <c r="N33" s="13"/>
      <c r="O33" s="13"/>
      <c r="P33" s="13">
        <v>1</v>
      </c>
      <c r="Q33" s="13">
        <v>3</v>
      </c>
      <c r="R33" s="14">
        <v>1.49</v>
      </c>
      <c r="S33" s="14">
        <v>50</v>
      </c>
      <c r="T33" s="15">
        <f t="shared" si="0"/>
        <v>22.521508040178372</v>
      </c>
      <c r="U33" s="16" t="str">
        <f t="shared" si="1"/>
        <v>Normal</v>
      </c>
      <c r="V33" s="14" t="s">
        <v>1864</v>
      </c>
      <c r="W33" s="14" t="s">
        <v>1864</v>
      </c>
      <c r="X33" s="14" t="s">
        <v>1865</v>
      </c>
      <c r="Y33" s="14" t="s">
        <v>1885</v>
      </c>
      <c r="Z33" s="14">
        <v>59</v>
      </c>
      <c r="AA33" s="14"/>
      <c r="AB33" s="14"/>
      <c r="AC33" s="14"/>
      <c r="AD33" s="14"/>
      <c r="AE33" s="14">
        <v>6.55</v>
      </c>
      <c r="AF33" s="14"/>
      <c r="AG33" s="14"/>
      <c r="AH33" s="14"/>
      <c r="AI33" s="14"/>
      <c r="AJ33" s="14"/>
      <c r="AK33" s="14"/>
      <c r="AL33" s="14" t="s">
        <v>60</v>
      </c>
      <c r="AM33" s="14"/>
      <c r="AN33" s="14"/>
      <c r="AO33" s="14"/>
      <c r="AP33" s="14"/>
      <c r="AQ33" s="14" t="s">
        <v>60</v>
      </c>
      <c r="AR33" s="14" t="s">
        <v>60</v>
      </c>
      <c r="AS33" s="14" t="s">
        <v>1866</v>
      </c>
      <c r="AT33" s="14" t="s">
        <v>1864</v>
      </c>
      <c r="AU33" s="14" t="s">
        <v>63</v>
      </c>
    </row>
    <row r="34" spans="1:47" ht="18" customHeight="1">
      <c r="A34" s="8">
        <v>27</v>
      </c>
      <c r="B34" s="44" t="s">
        <v>178</v>
      </c>
      <c r="C34" s="44" t="s">
        <v>179</v>
      </c>
      <c r="D34" s="44" t="s">
        <v>180</v>
      </c>
      <c r="E34" s="45" t="s">
        <v>88</v>
      </c>
      <c r="F34" s="46">
        <v>37</v>
      </c>
      <c r="G34" s="46" t="s">
        <v>58</v>
      </c>
      <c r="H34" s="46" t="s">
        <v>181</v>
      </c>
      <c r="I34" s="46">
        <v>9395223756</v>
      </c>
      <c r="J34" s="46" t="s">
        <v>84</v>
      </c>
      <c r="K34" s="14" t="s">
        <v>1376</v>
      </c>
      <c r="L34" s="13"/>
      <c r="M34" s="13"/>
      <c r="N34" s="13"/>
      <c r="O34" s="13"/>
      <c r="P34" s="13">
        <v>2</v>
      </c>
      <c r="Q34" s="13">
        <v>3</v>
      </c>
      <c r="R34" s="14">
        <v>1.5</v>
      </c>
      <c r="S34" s="14">
        <v>44</v>
      </c>
      <c r="T34" s="15">
        <f t="shared" si="0"/>
        <v>19.555555555555557</v>
      </c>
      <c r="U34" s="16" t="str">
        <f t="shared" si="1"/>
        <v>Normal</v>
      </c>
      <c r="V34" s="14" t="s">
        <v>1377</v>
      </c>
      <c r="W34" s="14" t="s">
        <v>1351</v>
      </c>
      <c r="X34" s="14" t="s">
        <v>1351</v>
      </c>
      <c r="Y34" s="14" t="s">
        <v>1351</v>
      </c>
      <c r="Z34" s="14"/>
      <c r="AA34" s="14"/>
      <c r="AB34" s="14">
        <v>169</v>
      </c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60</v>
      </c>
      <c r="AM34" s="14" t="s">
        <v>60</v>
      </c>
      <c r="AN34" s="14" t="s">
        <v>60</v>
      </c>
      <c r="AO34" s="14"/>
      <c r="AP34" s="14"/>
      <c r="AQ34" s="14" t="s">
        <v>60</v>
      </c>
      <c r="AR34" s="14" t="s">
        <v>60</v>
      </c>
      <c r="AS34" s="14"/>
      <c r="AT34" s="14"/>
      <c r="AU34" s="14" t="s">
        <v>63</v>
      </c>
    </row>
    <row r="35" spans="1:47" ht="18" customHeight="1">
      <c r="A35" s="8">
        <v>28</v>
      </c>
      <c r="B35" s="44" t="s">
        <v>182</v>
      </c>
      <c r="C35" s="44" t="s">
        <v>183</v>
      </c>
      <c r="D35" s="44" t="s">
        <v>184</v>
      </c>
      <c r="E35" s="45" t="s">
        <v>88</v>
      </c>
      <c r="F35" s="46">
        <v>56</v>
      </c>
      <c r="G35" s="46" t="s">
        <v>58</v>
      </c>
      <c r="H35" s="46" t="s">
        <v>181</v>
      </c>
      <c r="I35" s="46">
        <v>9471925893</v>
      </c>
      <c r="J35" s="46" t="s">
        <v>59</v>
      </c>
      <c r="K35" s="14" t="s">
        <v>1990</v>
      </c>
      <c r="L35" s="13" t="s">
        <v>71</v>
      </c>
      <c r="M35" s="13"/>
      <c r="N35" s="13"/>
      <c r="O35" s="13"/>
      <c r="P35" s="13">
        <v>3</v>
      </c>
      <c r="Q35" s="13">
        <v>4</v>
      </c>
      <c r="R35" s="14">
        <v>1.54</v>
      </c>
      <c r="S35" s="14">
        <v>51</v>
      </c>
      <c r="T35" s="15">
        <f t="shared" si="0"/>
        <v>21.504469556417607</v>
      </c>
      <c r="U35" s="16" t="str">
        <f t="shared" si="1"/>
        <v>Normal</v>
      </c>
      <c r="V35" s="14" t="s">
        <v>1991</v>
      </c>
      <c r="W35" s="14" t="s">
        <v>1992</v>
      </c>
      <c r="X35" s="14" t="s">
        <v>1864</v>
      </c>
      <c r="Y35" s="14" t="s">
        <v>1993</v>
      </c>
      <c r="Z35" s="14" t="s">
        <v>1994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 t="s">
        <v>60</v>
      </c>
      <c r="AM35" s="14" t="s">
        <v>60</v>
      </c>
      <c r="AN35" s="14" t="s">
        <v>60</v>
      </c>
      <c r="AO35" s="14"/>
      <c r="AP35" s="14"/>
      <c r="AQ35" s="14" t="s">
        <v>60</v>
      </c>
      <c r="AR35" s="14" t="s">
        <v>60</v>
      </c>
      <c r="AS35" s="14"/>
      <c r="AT35" s="14"/>
      <c r="AU35" s="14" t="s">
        <v>63</v>
      </c>
    </row>
    <row r="36" spans="1:47" ht="18" customHeight="1">
      <c r="A36" s="8">
        <v>29</v>
      </c>
      <c r="B36" s="44" t="s">
        <v>185</v>
      </c>
      <c r="C36" s="44" t="s">
        <v>186</v>
      </c>
      <c r="D36" s="44" t="s">
        <v>187</v>
      </c>
      <c r="E36" s="88" t="s">
        <v>88</v>
      </c>
      <c r="F36" s="46">
        <v>40</v>
      </c>
      <c r="G36" s="46" t="s">
        <v>58</v>
      </c>
      <c r="H36" s="46" t="s">
        <v>119</v>
      </c>
      <c r="I36" s="46">
        <v>9093976511</v>
      </c>
      <c r="J36" s="46" t="s">
        <v>59</v>
      </c>
      <c r="K36" s="14" t="s">
        <v>1886</v>
      </c>
      <c r="L36" s="13"/>
      <c r="M36" s="13"/>
      <c r="N36" s="13"/>
      <c r="O36" s="13"/>
      <c r="P36" s="13">
        <v>2</v>
      </c>
      <c r="Q36" s="13">
        <v>3</v>
      </c>
      <c r="R36" s="14">
        <v>1.55</v>
      </c>
      <c r="S36" s="14">
        <v>63</v>
      </c>
      <c r="T36" s="15">
        <f t="shared" si="0"/>
        <v>26.22268470343392</v>
      </c>
      <c r="U36" s="16" t="str">
        <f t="shared" si="1"/>
        <v>Overweight</v>
      </c>
      <c r="V36" s="14" t="s">
        <v>1864</v>
      </c>
      <c r="W36" s="14" t="s">
        <v>1864</v>
      </c>
      <c r="X36" s="14" t="s">
        <v>1864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 t="s">
        <v>60</v>
      </c>
      <c r="AM36" s="14" t="s">
        <v>60</v>
      </c>
      <c r="AN36" s="14" t="s">
        <v>60</v>
      </c>
      <c r="AO36" s="14"/>
      <c r="AP36" s="14"/>
      <c r="AQ36" s="14" t="s">
        <v>60</v>
      </c>
      <c r="AR36" s="14" t="s">
        <v>60</v>
      </c>
      <c r="AS36" s="14" t="s">
        <v>1866</v>
      </c>
      <c r="AT36" s="14" t="s">
        <v>1864</v>
      </c>
      <c r="AU36" s="14" t="s">
        <v>63</v>
      </c>
    </row>
    <row r="37" spans="1:47" ht="18" customHeight="1">
      <c r="A37" s="8">
        <v>30</v>
      </c>
      <c r="B37" s="44" t="s">
        <v>188</v>
      </c>
      <c r="C37" s="44" t="s">
        <v>189</v>
      </c>
      <c r="D37" s="44" t="s">
        <v>190</v>
      </c>
      <c r="E37" s="88" t="s">
        <v>88</v>
      </c>
      <c r="F37" s="46">
        <v>63</v>
      </c>
      <c r="G37" s="46" t="s">
        <v>58</v>
      </c>
      <c r="H37" s="46" t="s">
        <v>119</v>
      </c>
      <c r="I37" s="46">
        <v>9684993025</v>
      </c>
      <c r="J37" s="46" t="s">
        <v>59</v>
      </c>
      <c r="K37" s="14" t="s">
        <v>1887</v>
      </c>
      <c r="L37" s="13"/>
      <c r="M37" s="13"/>
      <c r="N37" s="13"/>
      <c r="O37" s="13"/>
      <c r="P37" s="13">
        <v>2</v>
      </c>
      <c r="Q37" s="13">
        <v>3</v>
      </c>
      <c r="R37" s="14">
        <v>1.59</v>
      </c>
      <c r="S37" s="14">
        <v>58</v>
      </c>
      <c r="T37" s="15">
        <f t="shared" si="0"/>
        <v>22.942130453700404</v>
      </c>
      <c r="U37" s="16" t="str">
        <f t="shared" si="1"/>
        <v>Normal</v>
      </c>
      <c r="V37" s="14" t="s">
        <v>1864</v>
      </c>
      <c r="W37" s="14" t="s">
        <v>1864</v>
      </c>
      <c r="X37" s="14" t="s">
        <v>1864</v>
      </c>
      <c r="Y37" s="14" t="s">
        <v>1864</v>
      </c>
      <c r="Z37" s="14">
        <v>66</v>
      </c>
      <c r="AA37" s="14">
        <v>258</v>
      </c>
      <c r="AB37" s="14">
        <v>264</v>
      </c>
      <c r="AC37" s="14"/>
      <c r="AD37" s="14"/>
      <c r="AE37" s="14">
        <v>5.85</v>
      </c>
      <c r="AF37" s="14"/>
      <c r="AG37" s="14"/>
      <c r="AH37" s="14"/>
      <c r="AI37" s="14"/>
      <c r="AJ37" s="14"/>
      <c r="AK37" s="14"/>
      <c r="AL37" s="14" t="s">
        <v>60</v>
      </c>
      <c r="AM37" s="14" t="s">
        <v>60</v>
      </c>
      <c r="AN37" s="14" t="s">
        <v>60</v>
      </c>
      <c r="AO37" s="14"/>
      <c r="AP37" s="14"/>
      <c r="AQ37" s="14" t="s">
        <v>60</v>
      </c>
      <c r="AR37" s="14" t="s">
        <v>60</v>
      </c>
      <c r="AS37" s="14" t="s">
        <v>1877</v>
      </c>
      <c r="AT37" s="14" t="s">
        <v>1864</v>
      </c>
      <c r="AU37" s="14" t="s">
        <v>63</v>
      </c>
    </row>
    <row r="38" spans="1:47" ht="18" customHeight="1">
      <c r="A38" s="8">
        <v>31</v>
      </c>
      <c r="B38" s="44" t="s">
        <v>156</v>
      </c>
      <c r="C38" s="44" t="s">
        <v>191</v>
      </c>
      <c r="D38" s="44" t="s">
        <v>192</v>
      </c>
      <c r="E38" s="88" t="s">
        <v>88</v>
      </c>
      <c r="F38" s="46">
        <v>31</v>
      </c>
      <c r="G38" s="46" t="s">
        <v>58</v>
      </c>
      <c r="H38" s="46" t="s">
        <v>119</v>
      </c>
      <c r="I38" s="46">
        <v>9187215416</v>
      </c>
      <c r="J38" s="46" t="s">
        <v>59</v>
      </c>
      <c r="K38" s="14" t="s">
        <v>1888</v>
      </c>
      <c r="L38" s="13"/>
      <c r="M38" s="13"/>
      <c r="N38" s="13"/>
      <c r="O38" s="13"/>
      <c r="P38" s="13">
        <v>2</v>
      </c>
      <c r="Q38" s="13">
        <v>3</v>
      </c>
      <c r="R38" s="14">
        <v>1.47</v>
      </c>
      <c r="S38" s="14">
        <v>49</v>
      </c>
      <c r="T38" s="15">
        <f t="shared" si="0"/>
        <v>22.67573696145125</v>
      </c>
      <c r="U38" s="16" t="str">
        <f t="shared" si="1"/>
        <v>Normal</v>
      </c>
      <c r="V38" s="14" t="s">
        <v>1864</v>
      </c>
      <c r="W38" s="14" t="s">
        <v>1864</v>
      </c>
      <c r="X38" s="14" t="s">
        <v>1864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 t="s">
        <v>60</v>
      </c>
      <c r="AM38" s="14" t="s">
        <v>60</v>
      </c>
      <c r="AN38" s="14" t="s">
        <v>60</v>
      </c>
      <c r="AO38" s="14" t="s">
        <v>60</v>
      </c>
      <c r="AP38" s="14"/>
      <c r="AQ38" s="14" t="s">
        <v>60</v>
      </c>
      <c r="AR38" s="14" t="s">
        <v>60</v>
      </c>
      <c r="AS38" s="14" t="s">
        <v>1877</v>
      </c>
      <c r="AT38" s="14" t="s">
        <v>1351</v>
      </c>
      <c r="AU38" s="14" t="s">
        <v>63</v>
      </c>
    </row>
    <row r="39" spans="1:47" ht="18" customHeight="1">
      <c r="A39" s="8">
        <v>32</v>
      </c>
      <c r="B39" s="44" t="s">
        <v>193</v>
      </c>
      <c r="C39" s="44" t="s">
        <v>194</v>
      </c>
      <c r="D39" s="44" t="s">
        <v>195</v>
      </c>
      <c r="E39" s="88" t="s">
        <v>88</v>
      </c>
      <c r="F39" s="46">
        <v>44</v>
      </c>
      <c r="G39" s="46" t="s">
        <v>58</v>
      </c>
      <c r="H39" s="46" t="s">
        <v>196</v>
      </c>
      <c r="I39" s="46">
        <v>9075008394</v>
      </c>
      <c r="J39" s="46" t="s">
        <v>84</v>
      </c>
      <c r="K39" s="14" t="s">
        <v>1889</v>
      </c>
      <c r="L39" s="13"/>
      <c r="M39" s="13"/>
      <c r="N39" s="13"/>
      <c r="O39" s="13"/>
      <c r="P39" s="13">
        <v>2</v>
      </c>
      <c r="Q39" s="13">
        <v>3</v>
      </c>
      <c r="R39" s="14">
        <v>1.53</v>
      </c>
      <c r="S39" s="14">
        <v>49</v>
      </c>
      <c r="T39" s="15">
        <f t="shared" si="0"/>
        <v>20.932120124738347</v>
      </c>
      <c r="U39" s="16" t="str">
        <f t="shared" si="1"/>
        <v>Normal</v>
      </c>
      <c r="V39" s="14" t="s">
        <v>1864</v>
      </c>
      <c r="W39" s="14" t="s">
        <v>1864</v>
      </c>
      <c r="X39" s="14" t="s">
        <v>1864</v>
      </c>
      <c r="Y39" s="14" t="s">
        <v>1890</v>
      </c>
      <c r="Z39" s="14"/>
      <c r="AA39" s="14"/>
      <c r="AB39" s="14">
        <v>171</v>
      </c>
      <c r="AC39" s="14"/>
      <c r="AD39" s="14"/>
      <c r="AE39" s="14"/>
      <c r="AF39" s="14"/>
      <c r="AG39" s="14">
        <v>5.75</v>
      </c>
      <c r="AH39" s="14"/>
      <c r="AI39" s="14"/>
      <c r="AJ39" s="14"/>
      <c r="AK39" s="14"/>
      <c r="AL39" s="14" t="s">
        <v>60</v>
      </c>
      <c r="AM39" s="14" t="s">
        <v>60</v>
      </c>
      <c r="AN39" s="14" t="s">
        <v>60</v>
      </c>
      <c r="AO39" s="14"/>
      <c r="AP39" s="14"/>
      <c r="AQ39" s="14" t="s">
        <v>60</v>
      </c>
      <c r="AR39" s="14" t="s">
        <v>60</v>
      </c>
      <c r="AS39" s="14" t="s">
        <v>1866</v>
      </c>
      <c r="AT39" s="14" t="s">
        <v>1864</v>
      </c>
      <c r="AU39" s="14" t="s">
        <v>63</v>
      </c>
    </row>
    <row r="40" spans="1:47" ht="18" customHeight="1">
      <c r="A40" s="8">
        <v>33</v>
      </c>
      <c r="B40" s="44" t="s">
        <v>197</v>
      </c>
      <c r="C40" s="44" t="s">
        <v>198</v>
      </c>
      <c r="D40" s="44" t="s">
        <v>199</v>
      </c>
      <c r="E40" s="45" t="s">
        <v>88</v>
      </c>
      <c r="F40" s="46">
        <v>34</v>
      </c>
      <c r="G40" s="46" t="s">
        <v>58</v>
      </c>
      <c r="H40" s="46" t="s">
        <v>200</v>
      </c>
      <c r="I40" s="46">
        <v>9915171714</v>
      </c>
      <c r="J40" s="46" t="s">
        <v>59</v>
      </c>
      <c r="K40" s="14" t="s">
        <v>1446</v>
      </c>
      <c r="L40" s="13"/>
      <c r="M40" s="13"/>
      <c r="N40" s="13"/>
      <c r="O40" s="13"/>
      <c r="P40" s="13">
        <v>3</v>
      </c>
      <c r="Q40" s="13">
        <v>2</v>
      </c>
      <c r="R40" s="14">
        <v>1.54</v>
      </c>
      <c r="S40" s="14">
        <v>63.5</v>
      </c>
      <c r="T40" s="15">
        <f t="shared" si="0"/>
        <v>26.775172879068982</v>
      </c>
      <c r="U40" s="16" t="str">
        <f t="shared" si="1"/>
        <v>Overweight</v>
      </c>
      <c r="V40" s="14" t="s">
        <v>1351</v>
      </c>
      <c r="W40" s="14" t="s">
        <v>1351</v>
      </c>
      <c r="X40" s="14" t="s">
        <v>1447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 t="s">
        <v>60</v>
      </c>
      <c r="AM40" s="14" t="s">
        <v>60</v>
      </c>
      <c r="AN40" s="14" t="s">
        <v>60</v>
      </c>
      <c r="AO40" s="14" t="s">
        <v>60</v>
      </c>
      <c r="AP40" s="14"/>
      <c r="AQ40" s="14" t="s">
        <v>60</v>
      </c>
      <c r="AR40" s="14" t="s">
        <v>60</v>
      </c>
      <c r="AS40" s="14"/>
      <c r="AT40" s="14"/>
      <c r="AU40" s="14" t="s">
        <v>63</v>
      </c>
    </row>
    <row r="41" spans="1:47" ht="18" customHeight="1">
      <c r="A41" s="8">
        <v>34</v>
      </c>
      <c r="B41" s="44" t="s">
        <v>201</v>
      </c>
      <c r="C41" s="44" t="s">
        <v>202</v>
      </c>
      <c r="D41" s="44" t="s">
        <v>203</v>
      </c>
      <c r="E41" s="88" t="s">
        <v>88</v>
      </c>
      <c r="F41" s="46">
        <v>31</v>
      </c>
      <c r="G41" s="46" t="s">
        <v>58</v>
      </c>
      <c r="H41" s="46" t="s">
        <v>119</v>
      </c>
      <c r="I41" s="46">
        <v>9518718444</v>
      </c>
      <c r="J41" s="46" t="s">
        <v>59</v>
      </c>
      <c r="K41" s="14" t="s">
        <v>1877</v>
      </c>
      <c r="L41" s="13"/>
      <c r="M41" s="13"/>
      <c r="N41" s="13"/>
      <c r="O41" s="13"/>
      <c r="P41" s="13">
        <v>2</v>
      </c>
      <c r="Q41" s="13">
        <v>3</v>
      </c>
      <c r="R41" s="14">
        <v>1.45</v>
      </c>
      <c r="S41" s="14">
        <v>40</v>
      </c>
      <c r="T41" s="15">
        <f t="shared" si="0"/>
        <v>19.024970273483948</v>
      </c>
      <c r="U41" s="16" t="str">
        <f t="shared" si="1"/>
        <v>Normal</v>
      </c>
      <c r="V41" s="14" t="s">
        <v>1864</v>
      </c>
      <c r="W41" s="14" t="s">
        <v>1864</v>
      </c>
      <c r="X41" s="14" t="s">
        <v>1864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60</v>
      </c>
      <c r="AM41" s="14" t="s">
        <v>60</v>
      </c>
      <c r="AN41" s="14" t="s">
        <v>60</v>
      </c>
      <c r="AO41" s="14"/>
      <c r="AP41" s="14"/>
      <c r="AQ41" s="14" t="s">
        <v>60</v>
      </c>
      <c r="AR41" s="14" t="s">
        <v>60</v>
      </c>
      <c r="AS41" s="14" t="s">
        <v>1877</v>
      </c>
      <c r="AT41" s="14" t="s">
        <v>1864</v>
      </c>
      <c r="AU41" s="14" t="s">
        <v>63</v>
      </c>
    </row>
    <row r="42" spans="1:47" ht="18" customHeight="1">
      <c r="A42" s="8">
        <v>35</v>
      </c>
      <c r="B42" s="44" t="s">
        <v>204</v>
      </c>
      <c r="C42" s="44" t="s">
        <v>205</v>
      </c>
      <c r="D42" s="44" t="s">
        <v>163</v>
      </c>
      <c r="E42" s="88" t="s">
        <v>88</v>
      </c>
      <c r="F42" s="46">
        <v>33</v>
      </c>
      <c r="G42" s="46" t="s">
        <v>58</v>
      </c>
      <c r="H42" s="46" t="s">
        <v>62</v>
      </c>
      <c r="I42" s="46">
        <v>9391090274</v>
      </c>
      <c r="J42" s="46" t="s">
        <v>84</v>
      </c>
      <c r="K42" s="14" t="s">
        <v>1891</v>
      </c>
      <c r="L42" s="13"/>
      <c r="M42" s="13"/>
      <c r="N42" s="13"/>
      <c r="O42" s="13"/>
      <c r="P42" s="13">
        <v>2</v>
      </c>
      <c r="Q42" s="13">
        <v>5</v>
      </c>
      <c r="R42" s="14">
        <v>1.59</v>
      </c>
      <c r="S42" s="14">
        <v>65</v>
      </c>
      <c r="T42" s="15">
        <f t="shared" si="0"/>
        <v>25.711008267078039</v>
      </c>
      <c r="U42" s="16" t="str">
        <f t="shared" si="1"/>
        <v>Overweight</v>
      </c>
      <c r="V42" s="14" t="s">
        <v>1864</v>
      </c>
      <c r="W42" s="14" t="s">
        <v>1864</v>
      </c>
      <c r="X42" s="14" t="s">
        <v>1864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 t="s">
        <v>60</v>
      </c>
      <c r="AM42" s="14" t="s">
        <v>60</v>
      </c>
      <c r="AN42" s="14" t="s">
        <v>60</v>
      </c>
      <c r="AO42" s="14" t="s">
        <v>60</v>
      </c>
      <c r="AP42" s="14"/>
      <c r="AQ42" s="14" t="s">
        <v>60</v>
      </c>
      <c r="AR42" s="14" t="s">
        <v>60</v>
      </c>
      <c r="AS42" s="14" t="s">
        <v>1866</v>
      </c>
      <c r="AT42" s="14" t="s">
        <v>1864</v>
      </c>
      <c r="AU42" s="14" t="s">
        <v>63</v>
      </c>
    </row>
    <row r="43" spans="1:47" ht="18" customHeight="1">
      <c r="A43" s="8">
        <v>36</v>
      </c>
      <c r="B43" s="44" t="s">
        <v>206</v>
      </c>
      <c r="C43" s="44" t="s">
        <v>207</v>
      </c>
      <c r="D43" s="44" t="s">
        <v>208</v>
      </c>
      <c r="E43" s="45" t="s">
        <v>88</v>
      </c>
      <c r="F43" s="46">
        <v>44</v>
      </c>
      <c r="G43" s="46" t="s">
        <v>58</v>
      </c>
      <c r="H43" s="46" t="s">
        <v>62</v>
      </c>
      <c r="I43" s="46">
        <v>9338126050</v>
      </c>
      <c r="J43" s="46" t="s">
        <v>84</v>
      </c>
      <c r="K43" s="14" t="s">
        <v>1361</v>
      </c>
      <c r="L43" s="13"/>
      <c r="M43" s="13"/>
      <c r="N43" s="13"/>
      <c r="O43" s="13"/>
      <c r="P43" s="13">
        <v>2</v>
      </c>
      <c r="Q43" s="13">
        <v>3</v>
      </c>
      <c r="R43" s="14">
        <v>1.54</v>
      </c>
      <c r="S43" s="14">
        <v>77</v>
      </c>
      <c r="T43" s="15">
        <f t="shared" si="0"/>
        <v>32.467532467532472</v>
      </c>
      <c r="U43" s="16" t="str">
        <f t="shared" si="1"/>
        <v>Obese</v>
      </c>
      <c r="V43" s="14" t="s">
        <v>1351</v>
      </c>
      <c r="W43" s="14" t="s">
        <v>1351</v>
      </c>
      <c r="X43" s="14" t="s">
        <v>1362</v>
      </c>
      <c r="Y43" s="14" t="s">
        <v>1363</v>
      </c>
      <c r="Z43" s="14"/>
      <c r="AA43" s="14">
        <v>301</v>
      </c>
      <c r="AB43" s="14">
        <v>291</v>
      </c>
      <c r="AC43" s="14">
        <v>210</v>
      </c>
      <c r="AD43" s="14"/>
      <c r="AE43" s="14"/>
      <c r="AF43" s="14"/>
      <c r="AG43" s="14">
        <v>7.73</v>
      </c>
      <c r="AH43" s="14"/>
      <c r="AI43" s="14"/>
      <c r="AJ43" s="14"/>
      <c r="AK43" s="14"/>
      <c r="AL43" s="14" t="s">
        <v>60</v>
      </c>
      <c r="AM43" s="14" t="s">
        <v>60</v>
      </c>
      <c r="AN43" s="14" t="s">
        <v>60</v>
      </c>
      <c r="AO43" s="14"/>
      <c r="AP43" s="14"/>
      <c r="AQ43" s="14" t="s">
        <v>60</v>
      </c>
      <c r="AR43" s="14" t="s">
        <v>60</v>
      </c>
      <c r="AS43" s="14"/>
      <c r="AT43" s="14" t="s">
        <v>1364</v>
      </c>
      <c r="AU43" s="14" t="s">
        <v>63</v>
      </c>
    </row>
    <row r="44" spans="1:47" ht="18" customHeight="1">
      <c r="A44" s="8">
        <v>37</v>
      </c>
      <c r="B44" s="44" t="s">
        <v>209</v>
      </c>
      <c r="C44" s="44" t="s">
        <v>210</v>
      </c>
      <c r="D44" s="44" t="s">
        <v>211</v>
      </c>
      <c r="E44" s="45" t="s">
        <v>88</v>
      </c>
      <c r="F44" s="46">
        <v>40</v>
      </c>
      <c r="G44" s="46" t="s">
        <v>58</v>
      </c>
      <c r="H44" s="46" t="s">
        <v>62</v>
      </c>
      <c r="I44" s="46">
        <v>9553888675</v>
      </c>
      <c r="J44" s="46" t="s">
        <v>84</v>
      </c>
      <c r="K44" s="14" t="s">
        <v>1411</v>
      </c>
      <c r="L44" s="13"/>
      <c r="M44" s="13"/>
      <c r="N44" s="13"/>
      <c r="O44" s="13"/>
      <c r="P44" s="13">
        <v>3</v>
      </c>
      <c r="Q44" s="13">
        <v>4</v>
      </c>
      <c r="R44" s="14">
        <v>1.43</v>
      </c>
      <c r="S44" s="14">
        <v>65</v>
      </c>
      <c r="T44" s="15">
        <f t="shared" si="0"/>
        <v>31.786395422759064</v>
      </c>
      <c r="U44" s="16" t="str">
        <f t="shared" si="1"/>
        <v>Obese</v>
      </c>
      <c r="V44" s="14" t="s">
        <v>1351</v>
      </c>
      <c r="W44" s="14" t="s">
        <v>1351</v>
      </c>
      <c r="X44" s="14" t="s">
        <v>1351</v>
      </c>
      <c r="Y44" s="14" t="s">
        <v>1412</v>
      </c>
      <c r="Z44" s="14"/>
      <c r="AA44" s="14"/>
      <c r="AB44" s="14">
        <v>195</v>
      </c>
      <c r="AC44" s="14"/>
      <c r="AD44" s="14"/>
      <c r="AE44" s="14"/>
      <c r="AF44" s="14"/>
      <c r="AG44" s="14"/>
      <c r="AH44" s="14"/>
      <c r="AI44" s="14"/>
      <c r="AJ44" s="14"/>
      <c r="AK44" s="14"/>
      <c r="AL44" s="14" t="s">
        <v>60</v>
      </c>
      <c r="AM44" s="14" t="s">
        <v>60</v>
      </c>
      <c r="AN44" s="14" t="s">
        <v>60</v>
      </c>
      <c r="AO44" s="14" t="s">
        <v>60</v>
      </c>
      <c r="AP44" s="14"/>
      <c r="AQ44" s="14" t="s">
        <v>60</v>
      </c>
      <c r="AR44" s="14" t="s">
        <v>60</v>
      </c>
      <c r="AS44" s="14"/>
      <c r="AT44" s="14"/>
      <c r="AU44" s="14" t="s">
        <v>63</v>
      </c>
    </row>
    <row r="45" spans="1:47" ht="18" customHeight="1">
      <c r="A45" s="8">
        <v>38</v>
      </c>
      <c r="B45" s="44" t="s">
        <v>212</v>
      </c>
      <c r="C45" s="44" t="s">
        <v>213</v>
      </c>
      <c r="D45" s="44" t="s">
        <v>214</v>
      </c>
      <c r="E45" s="45" t="s">
        <v>88</v>
      </c>
      <c r="F45" s="46">
        <v>52</v>
      </c>
      <c r="G45" s="46" t="s">
        <v>58</v>
      </c>
      <c r="H45" s="46" t="s">
        <v>62</v>
      </c>
      <c r="I45" s="46">
        <v>9087065298</v>
      </c>
      <c r="J45" s="46" t="s">
        <v>84</v>
      </c>
      <c r="K45" s="14" t="s">
        <v>1414</v>
      </c>
      <c r="L45" s="13"/>
      <c r="M45" s="13"/>
      <c r="N45" s="13"/>
      <c r="O45" s="13"/>
      <c r="P45" s="13">
        <v>2</v>
      </c>
      <c r="Q45" s="13">
        <v>3</v>
      </c>
      <c r="R45" s="14">
        <v>1.52</v>
      </c>
      <c r="S45" s="14">
        <v>62</v>
      </c>
      <c r="T45" s="15">
        <f t="shared" si="0"/>
        <v>26.835180055401661</v>
      </c>
      <c r="U45" s="16" t="str">
        <f t="shared" si="1"/>
        <v>Overweight</v>
      </c>
      <c r="V45" s="14" t="s">
        <v>1351</v>
      </c>
      <c r="W45" s="14" t="s">
        <v>1351</v>
      </c>
      <c r="X45" s="14" t="s">
        <v>1351</v>
      </c>
      <c r="Y45" s="14" t="s">
        <v>1351</v>
      </c>
      <c r="Z45" s="14"/>
      <c r="AA45" s="14">
        <v>208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 t="s">
        <v>60</v>
      </c>
      <c r="AM45" s="14" t="s">
        <v>60</v>
      </c>
      <c r="AN45" s="14" t="s">
        <v>60</v>
      </c>
      <c r="AO45" s="14"/>
      <c r="AP45" s="14"/>
      <c r="AQ45" s="14" t="s">
        <v>60</v>
      </c>
      <c r="AR45" s="14" t="s">
        <v>60</v>
      </c>
      <c r="AS45" s="14"/>
      <c r="AT45" s="14"/>
      <c r="AU45" s="14" t="s">
        <v>63</v>
      </c>
    </row>
    <row r="46" spans="1:47" ht="18" customHeight="1">
      <c r="A46" s="8">
        <v>39</v>
      </c>
      <c r="B46" s="44" t="s">
        <v>215</v>
      </c>
      <c r="C46" s="44" t="s">
        <v>216</v>
      </c>
      <c r="D46" s="44" t="s">
        <v>217</v>
      </c>
      <c r="E46" s="45" t="s">
        <v>88</v>
      </c>
      <c r="F46" s="46">
        <v>47</v>
      </c>
      <c r="G46" s="46" t="s">
        <v>58</v>
      </c>
      <c r="H46" s="46" t="s">
        <v>61</v>
      </c>
      <c r="I46" s="46">
        <v>9212262488</v>
      </c>
      <c r="J46" s="46" t="s">
        <v>84</v>
      </c>
      <c r="K46" s="14" t="s">
        <v>1440</v>
      </c>
      <c r="L46" s="13"/>
      <c r="M46" s="13"/>
      <c r="N46" s="13"/>
      <c r="O46" s="13"/>
      <c r="P46" s="13">
        <v>3</v>
      </c>
      <c r="Q46" s="13">
        <v>3</v>
      </c>
      <c r="R46" s="14">
        <v>1.59</v>
      </c>
      <c r="S46" s="14">
        <v>73</v>
      </c>
      <c r="T46" s="15">
        <f t="shared" si="0"/>
        <v>28.875440053795337</v>
      </c>
      <c r="U46" s="16" t="str">
        <f t="shared" si="1"/>
        <v>Overweight</v>
      </c>
      <c r="V46" s="14" t="s">
        <v>1351</v>
      </c>
      <c r="W46" s="14" t="s">
        <v>1351</v>
      </c>
      <c r="X46" s="14" t="s">
        <v>1351</v>
      </c>
      <c r="Y46" s="14" t="s">
        <v>1441</v>
      </c>
      <c r="Z46" s="14"/>
      <c r="AA46" s="14"/>
      <c r="AB46" s="14"/>
      <c r="AC46" s="14">
        <v>104</v>
      </c>
      <c r="AD46" s="14"/>
      <c r="AE46" s="14"/>
      <c r="AF46" s="14"/>
      <c r="AG46" s="14"/>
      <c r="AH46" s="14"/>
      <c r="AI46" s="14"/>
      <c r="AJ46" s="14"/>
      <c r="AK46" s="14"/>
      <c r="AL46" s="14" t="s">
        <v>60</v>
      </c>
      <c r="AM46" s="14" t="s">
        <v>60</v>
      </c>
      <c r="AN46" s="14" t="s">
        <v>60</v>
      </c>
      <c r="AO46" s="14"/>
      <c r="AP46" s="14"/>
      <c r="AQ46" s="14" t="s">
        <v>60</v>
      </c>
      <c r="AR46" s="14" t="s">
        <v>60</v>
      </c>
      <c r="AS46" s="14"/>
      <c r="AT46" s="14"/>
      <c r="AU46" s="14" t="s">
        <v>63</v>
      </c>
    </row>
    <row r="47" spans="1:47" ht="18" customHeight="1">
      <c r="A47" s="8">
        <v>40</v>
      </c>
      <c r="B47" s="44" t="s">
        <v>218</v>
      </c>
      <c r="C47" s="44" t="s">
        <v>191</v>
      </c>
      <c r="D47" s="44" t="s">
        <v>219</v>
      </c>
      <c r="E47" s="45" t="s">
        <v>88</v>
      </c>
      <c r="F47" s="46">
        <v>49</v>
      </c>
      <c r="G47" s="46" t="s">
        <v>58</v>
      </c>
      <c r="H47" s="46" t="s">
        <v>220</v>
      </c>
      <c r="I47" s="46">
        <v>9605314416</v>
      </c>
      <c r="J47" s="46" t="s">
        <v>84</v>
      </c>
      <c r="K47" s="14" t="s">
        <v>1365</v>
      </c>
      <c r="L47" s="13" t="s">
        <v>70</v>
      </c>
      <c r="M47" s="13"/>
      <c r="N47" s="13"/>
      <c r="O47" s="13"/>
      <c r="P47" s="13">
        <v>2</v>
      </c>
      <c r="Q47" s="13">
        <v>3</v>
      </c>
      <c r="R47" s="14">
        <v>1.48</v>
      </c>
      <c r="S47" s="14">
        <v>75</v>
      </c>
      <c r="T47" s="15">
        <f t="shared" si="0"/>
        <v>34.240321402483566</v>
      </c>
      <c r="U47" s="16" t="str">
        <f t="shared" si="1"/>
        <v>Obese</v>
      </c>
      <c r="V47" s="14" t="s">
        <v>1360</v>
      </c>
      <c r="W47" s="14" t="s">
        <v>1366</v>
      </c>
      <c r="X47" s="14" t="s">
        <v>1351</v>
      </c>
      <c r="Y47" s="14" t="s">
        <v>1351</v>
      </c>
      <c r="Z47" s="14"/>
      <c r="AA47" s="14">
        <v>252</v>
      </c>
      <c r="AB47" s="14"/>
      <c r="AC47" s="14"/>
      <c r="AD47" s="14">
        <v>50</v>
      </c>
      <c r="AE47" s="14"/>
      <c r="AF47" s="14"/>
      <c r="AG47" s="14"/>
      <c r="AH47" s="14"/>
      <c r="AI47" s="14"/>
      <c r="AJ47" s="14"/>
      <c r="AK47" s="14"/>
      <c r="AL47" s="14" t="s">
        <v>60</v>
      </c>
      <c r="AM47" s="14" t="s">
        <v>60</v>
      </c>
      <c r="AN47" s="14" t="s">
        <v>60</v>
      </c>
      <c r="AO47" s="14" t="s">
        <v>60</v>
      </c>
      <c r="AP47" s="14"/>
      <c r="AQ47" s="14" t="s">
        <v>60</v>
      </c>
      <c r="AR47" s="14" t="s">
        <v>60</v>
      </c>
      <c r="AS47" s="14" t="s">
        <v>1448</v>
      </c>
      <c r="AT47" s="14" t="s">
        <v>1972</v>
      </c>
      <c r="AU47" s="14" t="s">
        <v>63</v>
      </c>
    </row>
    <row r="48" spans="1:47" ht="18" customHeight="1">
      <c r="A48" s="8">
        <v>41</v>
      </c>
      <c r="B48" s="44" t="s">
        <v>221</v>
      </c>
      <c r="C48" s="44" t="s">
        <v>150</v>
      </c>
      <c r="D48" s="44" t="s">
        <v>222</v>
      </c>
      <c r="E48" s="45" t="s">
        <v>88</v>
      </c>
      <c r="F48" s="46">
        <v>42</v>
      </c>
      <c r="G48" s="46" t="s">
        <v>58</v>
      </c>
      <c r="H48" s="46" t="s">
        <v>61</v>
      </c>
      <c r="I48" s="46">
        <v>9467259460</v>
      </c>
      <c r="J48" s="46" t="s">
        <v>84</v>
      </c>
      <c r="K48" s="14" t="s">
        <v>1367</v>
      </c>
      <c r="L48" s="13"/>
      <c r="M48" s="13"/>
      <c r="N48" s="13"/>
      <c r="O48" s="13"/>
      <c r="P48" s="13">
        <v>2</v>
      </c>
      <c r="Q48" s="13">
        <v>3</v>
      </c>
      <c r="R48" s="14">
        <v>1.45</v>
      </c>
      <c r="S48" s="14">
        <v>69</v>
      </c>
      <c r="T48" s="15">
        <f t="shared" si="0"/>
        <v>32.818073721759809</v>
      </c>
      <c r="U48" s="16" t="str">
        <f t="shared" si="1"/>
        <v>Obese</v>
      </c>
      <c r="V48" s="14" t="s">
        <v>1351</v>
      </c>
      <c r="W48" s="14"/>
      <c r="X48" s="14" t="s">
        <v>1368</v>
      </c>
      <c r="Y48" s="14" t="s">
        <v>1351</v>
      </c>
      <c r="Z48" s="14">
        <v>67.819999999999993</v>
      </c>
      <c r="AA48" s="14">
        <v>220</v>
      </c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 t="s">
        <v>60</v>
      </c>
      <c r="AM48" s="14" t="s">
        <v>60</v>
      </c>
      <c r="AN48" s="14" t="s">
        <v>60</v>
      </c>
      <c r="AO48" s="14"/>
      <c r="AP48" s="14"/>
      <c r="AQ48" s="14" t="s">
        <v>60</v>
      </c>
      <c r="AR48" s="14" t="s">
        <v>60</v>
      </c>
      <c r="AS48" s="14"/>
      <c r="AT48" s="14"/>
      <c r="AU48" s="14" t="s">
        <v>63</v>
      </c>
    </row>
    <row r="49" spans="1:47" ht="18" customHeight="1">
      <c r="A49" s="8">
        <v>42</v>
      </c>
      <c r="B49" s="44" t="s">
        <v>223</v>
      </c>
      <c r="C49" s="44" t="s">
        <v>224</v>
      </c>
      <c r="D49" s="44" t="s">
        <v>225</v>
      </c>
      <c r="E49" s="88" t="s">
        <v>88</v>
      </c>
      <c r="F49" s="46">
        <v>54</v>
      </c>
      <c r="G49" s="46" t="s">
        <v>58</v>
      </c>
      <c r="H49" s="46" t="s">
        <v>67</v>
      </c>
      <c r="I49" s="46">
        <v>9166157614</v>
      </c>
      <c r="J49" s="46" t="s">
        <v>84</v>
      </c>
      <c r="K49" s="14" t="s">
        <v>1892</v>
      </c>
      <c r="L49" s="13"/>
      <c r="M49" s="13"/>
      <c r="N49" s="13"/>
      <c r="O49" s="13"/>
      <c r="P49" s="13">
        <v>3</v>
      </c>
      <c r="Q49" s="13">
        <v>3</v>
      </c>
      <c r="R49" s="14">
        <v>1.55</v>
      </c>
      <c r="S49" s="14">
        <v>69</v>
      </c>
      <c r="T49" s="15">
        <f t="shared" si="0"/>
        <v>28.720083246618103</v>
      </c>
      <c r="U49" s="16" t="str">
        <f t="shared" si="1"/>
        <v>Overweight</v>
      </c>
      <c r="V49" s="14" t="s">
        <v>1864</v>
      </c>
      <c r="W49" s="14" t="s">
        <v>1893</v>
      </c>
      <c r="X49" s="14" t="s">
        <v>1894</v>
      </c>
      <c r="Y49" s="14" t="s">
        <v>1864</v>
      </c>
      <c r="Z49" s="14"/>
      <c r="AA49" s="14"/>
      <c r="AB49" s="14"/>
      <c r="AC49" s="14">
        <v>98</v>
      </c>
      <c r="AD49" s="14"/>
      <c r="AE49" s="14"/>
      <c r="AF49" s="14"/>
      <c r="AG49" s="14"/>
      <c r="AH49" s="14">
        <v>60</v>
      </c>
      <c r="AI49" s="14">
        <v>45</v>
      </c>
      <c r="AJ49" s="14"/>
      <c r="AK49" s="14"/>
      <c r="AL49" s="14" t="s">
        <v>60</v>
      </c>
      <c r="AM49" s="14" t="s">
        <v>60</v>
      </c>
      <c r="AN49" s="14" t="s">
        <v>60</v>
      </c>
      <c r="AO49" s="14" t="s">
        <v>60</v>
      </c>
      <c r="AP49" s="14"/>
      <c r="AQ49" s="14" t="s">
        <v>60</v>
      </c>
      <c r="AR49" s="14" t="s">
        <v>60</v>
      </c>
      <c r="AS49" s="14" t="s">
        <v>1866</v>
      </c>
      <c r="AT49" s="14" t="s">
        <v>1895</v>
      </c>
      <c r="AU49" s="14" t="s">
        <v>63</v>
      </c>
    </row>
    <row r="50" spans="1:47" ht="18" customHeight="1">
      <c r="A50" s="8">
        <v>43</v>
      </c>
      <c r="B50" s="44" t="s">
        <v>226</v>
      </c>
      <c r="C50" s="44" t="s">
        <v>227</v>
      </c>
      <c r="D50" s="44" t="s">
        <v>228</v>
      </c>
      <c r="E50" s="45" t="s">
        <v>88</v>
      </c>
      <c r="F50" s="46">
        <v>26</v>
      </c>
      <c r="G50" s="46" t="s">
        <v>58</v>
      </c>
      <c r="H50" s="46" t="s">
        <v>61</v>
      </c>
      <c r="I50" s="46">
        <v>9353004869</v>
      </c>
      <c r="J50" s="46" t="s">
        <v>84</v>
      </c>
      <c r="K50" s="14" t="s">
        <v>1374</v>
      </c>
      <c r="L50" s="13"/>
      <c r="M50" s="13"/>
      <c r="N50" s="13"/>
      <c r="O50" s="13"/>
      <c r="P50" s="13">
        <v>2</v>
      </c>
      <c r="Q50" s="13">
        <v>3</v>
      </c>
      <c r="R50" s="14">
        <v>1.54</v>
      </c>
      <c r="S50" s="14">
        <v>51</v>
      </c>
      <c r="T50" s="15">
        <f t="shared" si="0"/>
        <v>21.504469556417607</v>
      </c>
      <c r="U50" s="16" t="str">
        <f t="shared" si="1"/>
        <v>Normal</v>
      </c>
      <c r="V50" s="18" t="s">
        <v>1351</v>
      </c>
      <c r="W50" s="14" t="s">
        <v>1351</v>
      </c>
      <c r="X50" s="14" t="s">
        <v>1351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 t="s">
        <v>60</v>
      </c>
      <c r="AM50" s="14" t="s">
        <v>60</v>
      </c>
      <c r="AN50" s="14" t="s">
        <v>60</v>
      </c>
      <c r="AO50" s="14"/>
      <c r="AP50" s="14"/>
      <c r="AQ50" s="14" t="s">
        <v>60</v>
      </c>
      <c r="AR50" s="14" t="s">
        <v>60</v>
      </c>
      <c r="AS50" s="14"/>
      <c r="AT50" s="14"/>
      <c r="AU50" s="14" t="s">
        <v>63</v>
      </c>
    </row>
    <row r="51" spans="1:47" ht="18" customHeight="1">
      <c r="A51" s="8">
        <v>44</v>
      </c>
      <c r="B51" s="44" t="s">
        <v>229</v>
      </c>
      <c r="C51" s="44" t="s">
        <v>142</v>
      </c>
      <c r="D51" s="44" t="s">
        <v>230</v>
      </c>
      <c r="E51" s="88" t="s">
        <v>88</v>
      </c>
      <c r="F51" s="46">
        <v>38</v>
      </c>
      <c r="G51" s="46" t="s">
        <v>58</v>
      </c>
      <c r="H51" s="46" t="s">
        <v>61</v>
      </c>
      <c r="I51" s="46">
        <v>9355642004</v>
      </c>
      <c r="J51" s="46" t="s">
        <v>84</v>
      </c>
      <c r="K51" s="14" t="s">
        <v>1896</v>
      </c>
      <c r="L51" s="13"/>
      <c r="M51" s="13"/>
      <c r="N51" s="13"/>
      <c r="O51" s="13"/>
      <c r="P51" s="13">
        <v>3</v>
      </c>
      <c r="Q51" s="13">
        <v>3</v>
      </c>
      <c r="R51" s="14">
        <v>1.64</v>
      </c>
      <c r="S51" s="14">
        <v>56</v>
      </c>
      <c r="T51" s="15">
        <f t="shared" si="0"/>
        <v>20.820939916716245</v>
      </c>
      <c r="U51" s="16" t="str">
        <f t="shared" si="1"/>
        <v>Normal</v>
      </c>
      <c r="V51" s="14" t="s">
        <v>1864</v>
      </c>
      <c r="W51" s="14" t="s">
        <v>1864</v>
      </c>
      <c r="X51" s="14" t="s">
        <v>1864</v>
      </c>
      <c r="Y51" s="14" t="s">
        <v>1864</v>
      </c>
      <c r="Z51" s="14" t="s">
        <v>1864</v>
      </c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60</v>
      </c>
      <c r="AM51" s="14" t="s">
        <v>60</v>
      </c>
      <c r="AN51" s="14" t="s">
        <v>60</v>
      </c>
      <c r="AO51" s="14" t="s">
        <v>60</v>
      </c>
      <c r="AP51" s="14"/>
      <c r="AQ51" s="14" t="s">
        <v>60</v>
      </c>
      <c r="AR51" s="14" t="s">
        <v>60</v>
      </c>
      <c r="AS51" s="14" t="s">
        <v>1866</v>
      </c>
      <c r="AT51" s="14" t="s">
        <v>1864</v>
      </c>
      <c r="AU51" s="14" t="s">
        <v>63</v>
      </c>
    </row>
    <row r="52" spans="1:47" ht="18" customHeight="1">
      <c r="A52" s="8">
        <v>45</v>
      </c>
      <c r="B52" s="44" t="s">
        <v>231</v>
      </c>
      <c r="C52" s="44" t="s">
        <v>232</v>
      </c>
      <c r="D52" s="44" t="s">
        <v>233</v>
      </c>
      <c r="E52" s="45" t="s">
        <v>88</v>
      </c>
      <c r="F52" s="46">
        <v>28</v>
      </c>
      <c r="G52" s="46" t="s">
        <v>58</v>
      </c>
      <c r="H52" s="46" t="s">
        <v>61</v>
      </c>
      <c r="I52" s="46">
        <v>9124586238</v>
      </c>
      <c r="J52" s="46" t="s">
        <v>84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 t="s">
        <v>1971</v>
      </c>
      <c r="AU52" s="14" t="s">
        <v>63</v>
      </c>
    </row>
    <row r="53" spans="1:47" ht="18" customHeight="1">
      <c r="A53" s="8">
        <v>46</v>
      </c>
      <c r="B53" s="44" t="s">
        <v>234</v>
      </c>
      <c r="C53" s="44" t="s">
        <v>235</v>
      </c>
      <c r="D53" s="44" t="s">
        <v>236</v>
      </c>
      <c r="E53" s="88" t="s">
        <v>88</v>
      </c>
      <c r="F53" s="46">
        <v>48</v>
      </c>
      <c r="G53" s="46" t="s">
        <v>58</v>
      </c>
      <c r="H53" s="46" t="s">
        <v>62</v>
      </c>
      <c r="I53" s="46">
        <v>9495967643</v>
      </c>
      <c r="J53" s="46" t="s">
        <v>84</v>
      </c>
      <c r="K53" s="14" t="s">
        <v>1897</v>
      </c>
      <c r="L53" s="13" t="s">
        <v>70</v>
      </c>
      <c r="M53" s="13" t="s">
        <v>71</v>
      </c>
      <c r="N53" s="13"/>
      <c r="O53" s="13"/>
      <c r="P53" s="13">
        <v>3</v>
      </c>
      <c r="Q53" s="13">
        <v>3</v>
      </c>
      <c r="R53" s="14">
        <v>1.58</v>
      </c>
      <c r="S53" s="14">
        <v>71</v>
      </c>
      <c r="T53" s="15">
        <f t="shared" si="0"/>
        <v>28.440954975164232</v>
      </c>
      <c r="U53" s="16" t="str">
        <f t="shared" si="1"/>
        <v>Overweight</v>
      </c>
      <c r="V53" s="14" t="s">
        <v>1864</v>
      </c>
      <c r="W53" s="14" t="s">
        <v>1864</v>
      </c>
      <c r="X53" s="14" t="s">
        <v>1898</v>
      </c>
      <c r="Y53" s="14" t="s">
        <v>1899</v>
      </c>
      <c r="Z53" s="14">
        <v>230</v>
      </c>
      <c r="AA53" s="14">
        <v>230</v>
      </c>
      <c r="AB53" s="14">
        <v>222</v>
      </c>
      <c r="AC53" s="14"/>
      <c r="AD53" s="14"/>
      <c r="AE53" s="14"/>
      <c r="AF53" s="14"/>
      <c r="AG53" s="14">
        <v>5.78</v>
      </c>
      <c r="AH53" s="14"/>
      <c r="AI53" s="14"/>
      <c r="AJ53" s="14"/>
      <c r="AK53" s="14"/>
      <c r="AL53" s="14" t="s">
        <v>60</v>
      </c>
      <c r="AM53" s="14" t="s">
        <v>60</v>
      </c>
      <c r="AN53" s="14" t="s">
        <v>60</v>
      </c>
      <c r="AO53" s="14" t="s">
        <v>59</v>
      </c>
      <c r="AP53" s="14"/>
      <c r="AQ53" s="14" t="s">
        <v>60</v>
      </c>
      <c r="AR53" s="14" t="s">
        <v>60</v>
      </c>
      <c r="AS53" s="14" t="s">
        <v>1866</v>
      </c>
      <c r="AT53" s="14" t="s">
        <v>1900</v>
      </c>
      <c r="AU53" s="14" t="s">
        <v>63</v>
      </c>
    </row>
    <row r="54" spans="1:47" ht="18" customHeight="1">
      <c r="A54" s="8">
        <v>47</v>
      </c>
      <c r="B54" s="44" t="s">
        <v>237</v>
      </c>
      <c r="C54" s="44" t="s">
        <v>238</v>
      </c>
      <c r="D54" s="44" t="s">
        <v>239</v>
      </c>
      <c r="E54" s="45" t="s">
        <v>88</v>
      </c>
      <c r="F54" s="46">
        <v>29</v>
      </c>
      <c r="G54" s="46" t="s">
        <v>58</v>
      </c>
      <c r="H54" s="46" t="s">
        <v>61</v>
      </c>
      <c r="I54" s="46">
        <v>9770352895</v>
      </c>
      <c r="J54" s="46" t="s">
        <v>84</v>
      </c>
      <c r="K54" s="14" t="s">
        <v>1369</v>
      </c>
      <c r="L54" s="13"/>
      <c r="M54" s="13"/>
      <c r="N54" s="13"/>
      <c r="O54" s="13"/>
      <c r="P54" s="13">
        <v>3</v>
      </c>
      <c r="Q54" s="13">
        <v>4</v>
      </c>
      <c r="R54" s="14">
        <v>1.55</v>
      </c>
      <c r="S54" s="14">
        <v>92</v>
      </c>
      <c r="T54" s="15">
        <f t="shared" si="0"/>
        <v>38.293444328824137</v>
      </c>
      <c r="U54" s="16" t="str">
        <f t="shared" si="1"/>
        <v>Obese</v>
      </c>
      <c r="V54" s="14" t="s">
        <v>1351</v>
      </c>
      <c r="W54" s="14" t="s">
        <v>1351</v>
      </c>
      <c r="X54" s="14" t="s">
        <v>1351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 t="s">
        <v>60</v>
      </c>
      <c r="AM54" s="14" t="s">
        <v>60</v>
      </c>
      <c r="AN54" s="14" t="s">
        <v>60</v>
      </c>
      <c r="AO54" s="14"/>
      <c r="AP54" s="14"/>
      <c r="AQ54" s="14" t="s">
        <v>60</v>
      </c>
      <c r="AR54" s="14" t="s">
        <v>60</v>
      </c>
      <c r="AS54" s="14"/>
      <c r="AT54" s="14"/>
      <c r="AU54" s="14" t="s">
        <v>63</v>
      </c>
    </row>
    <row r="55" spans="1:47" ht="18" customHeight="1">
      <c r="A55" s="8">
        <v>48</v>
      </c>
      <c r="B55" s="44" t="s">
        <v>103</v>
      </c>
      <c r="C55" s="44" t="s">
        <v>240</v>
      </c>
      <c r="D55" s="44" t="s">
        <v>241</v>
      </c>
      <c r="E55" s="45" t="s">
        <v>88</v>
      </c>
      <c r="F55" s="46">
        <v>33</v>
      </c>
      <c r="G55" s="46" t="s">
        <v>65</v>
      </c>
      <c r="H55" s="46" t="s">
        <v>61</v>
      </c>
      <c r="I55" s="46">
        <v>9079712219</v>
      </c>
      <c r="J55" s="46" t="s">
        <v>84</v>
      </c>
      <c r="K55" s="14"/>
      <c r="L55" s="13"/>
      <c r="M55" s="13"/>
      <c r="N55" s="13"/>
      <c r="O55" s="13"/>
      <c r="P55" s="13">
        <v>2</v>
      </c>
      <c r="Q55" s="13">
        <v>3</v>
      </c>
      <c r="R55" s="14">
        <v>1.63</v>
      </c>
      <c r="S55" s="14">
        <v>59</v>
      </c>
      <c r="T55" s="15">
        <f t="shared" si="0"/>
        <v>22.206330686137981</v>
      </c>
      <c r="U55" s="16" t="str">
        <f t="shared" si="1"/>
        <v>Normal</v>
      </c>
      <c r="V55" s="14" t="s">
        <v>1351</v>
      </c>
      <c r="W55" s="14" t="s">
        <v>1351</v>
      </c>
      <c r="X55" s="14" t="s">
        <v>1351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 t="s">
        <v>60</v>
      </c>
      <c r="AM55" s="14" t="s">
        <v>60</v>
      </c>
      <c r="AN55" s="14" t="s">
        <v>60</v>
      </c>
      <c r="AO55" s="14"/>
      <c r="AP55" s="14"/>
      <c r="AQ55" s="14" t="s">
        <v>60</v>
      </c>
      <c r="AR55" s="14" t="s">
        <v>60</v>
      </c>
      <c r="AS55" s="14"/>
      <c r="AT55" s="14"/>
      <c r="AU55" s="14" t="s">
        <v>63</v>
      </c>
    </row>
    <row r="56" spans="1:47" ht="18" customHeight="1">
      <c r="A56" s="8">
        <v>49</v>
      </c>
      <c r="B56" s="44" t="s">
        <v>242</v>
      </c>
      <c r="C56" s="44" t="s">
        <v>243</v>
      </c>
      <c r="D56" s="44" t="s">
        <v>244</v>
      </c>
      <c r="E56" s="45" t="s">
        <v>88</v>
      </c>
      <c r="F56" s="46">
        <v>40</v>
      </c>
      <c r="G56" s="46" t="s">
        <v>58</v>
      </c>
      <c r="H56" s="46" t="s">
        <v>61</v>
      </c>
      <c r="I56" s="46">
        <v>9486567990</v>
      </c>
      <c r="J56" s="46" t="s">
        <v>83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 t="s">
        <v>1969</v>
      </c>
      <c r="AU56" s="14" t="s">
        <v>63</v>
      </c>
    </row>
    <row r="57" spans="1:47" ht="18" customHeight="1">
      <c r="A57" s="8">
        <v>50</v>
      </c>
      <c r="B57" s="44" t="s">
        <v>245</v>
      </c>
      <c r="C57" s="44" t="s">
        <v>246</v>
      </c>
      <c r="D57" s="44" t="s">
        <v>247</v>
      </c>
      <c r="E57" s="45" t="s">
        <v>88</v>
      </c>
      <c r="F57" s="46">
        <v>27</v>
      </c>
      <c r="G57" s="46" t="s">
        <v>58</v>
      </c>
      <c r="H57" s="46" t="s">
        <v>248</v>
      </c>
      <c r="I57" s="46">
        <v>9508511354</v>
      </c>
      <c r="J57" s="46" t="s">
        <v>83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 t="s">
        <v>1969</v>
      </c>
      <c r="AU57" s="14" t="s">
        <v>63</v>
      </c>
    </row>
    <row r="58" spans="1:47" ht="18" customHeight="1">
      <c r="A58" s="8">
        <v>51</v>
      </c>
      <c r="B58" s="44" t="s">
        <v>249</v>
      </c>
      <c r="C58" s="44" t="s">
        <v>250</v>
      </c>
      <c r="D58" s="44" t="s">
        <v>251</v>
      </c>
      <c r="E58" s="45" t="s">
        <v>88</v>
      </c>
      <c r="F58" s="46">
        <v>33</v>
      </c>
      <c r="G58" s="46" t="s">
        <v>58</v>
      </c>
      <c r="H58" s="46" t="s">
        <v>61</v>
      </c>
      <c r="I58" s="46">
        <v>9611949420</v>
      </c>
      <c r="J58" s="46" t="s">
        <v>83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 t="s">
        <v>1969</v>
      </c>
      <c r="AU58" s="14" t="s">
        <v>63</v>
      </c>
    </row>
    <row r="59" spans="1:47" ht="18" customHeight="1">
      <c r="A59" s="8">
        <v>52</v>
      </c>
      <c r="B59" s="44" t="s">
        <v>252</v>
      </c>
      <c r="C59" s="44" t="s">
        <v>253</v>
      </c>
      <c r="D59" s="44" t="s">
        <v>254</v>
      </c>
      <c r="E59" s="45" t="s">
        <v>88</v>
      </c>
      <c r="F59" s="46">
        <v>30</v>
      </c>
      <c r="G59" s="46" t="s">
        <v>58</v>
      </c>
      <c r="H59" s="46" t="s">
        <v>61</v>
      </c>
      <c r="I59" s="46">
        <v>9655742617</v>
      </c>
      <c r="J59" s="46" t="s">
        <v>83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 t="s">
        <v>1969</v>
      </c>
      <c r="AU59" s="14" t="s">
        <v>63</v>
      </c>
    </row>
    <row r="60" spans="1:47" ht="18" customHeight="1">
      <c r="A60" s="8">
        <v>53</v>
      </c>
      <c r="B60" s="44" t="s">
        <v>255</v>
      </c>
      <c r="C60" s="44" t="s">
        <v>256</v>
      </c>
      <c r="D60" s="44" t="s">
        <v>257</v>
      </c>
      <c r="E60" s="45" t="s">
        <v>88</v>
      </c>
      <c r="F60" s="46">
        <v>28</v>
      </c>
      <c r="G60" s="46" t="s">
        <v>58</v>
      </c>
      <c r="H60" s="46" t="s">
        <v>61</v>
      </c>
      <c r="I60" s="46">
        <v>9630094357</v>
      </c>
      <c r="J60" s="46" t="s">
        <v>83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 t="s">
        <v>1969</v>
      </c>
      <c r="AU60" s="14" t="s">
        <v>63</v>
      </c>
    </row>
    <row r="61" spans="1:47" ht="18" customHeight="1">
      <c r="A61" s="8">
        <v>54</v>
      </c>
      <c r="B61" s="44" t="s">
        <v>156</v>
      </c>
      <c r="C61" s="44" t="s">
        <v>258</v>
      </c>
      <c r="D61" s="44" t="s">
        <v>259</v>
      </c>
      <c r="E61" s="45" t="s">
        <v>88</v>
      </c>
      <c r="F61" s="46">
        <v>46</v>
      </c>
      <c r="G61" s="46" t="s">
        <v>89</v>
      </c>
      <c r="H61" s="46" t="s">
        <v>159</v>
      </c>
      <c r="I61" s="46">
        <v>9605314209</v>
      </c>
      <c r="J61" s="46" t="s">
        <v>59</v>
      </c>
      <c r="K61" s="14" t="s">
        <v>1398</v>
      </c>
      <c r="L61" s="13"/>
      <c r="M61" s="13"/>
      <c r="N61" s="13"/>
      <c r="O61" s="13"/>
      <c r="P61" s="13">
        <v>2</v>
      </c>
      <c r="Q61" s="13">
        <v>3</v>
      </c>
      <c r="R61" s="14">
        <v>1.48</v>
      </c>
      <c r="S61" s="14">
        <v>52</v>
      </c>
      <c r="T61" s="15">
        <f t="shared" si="0"/>
        <v>23.739956172388606</v>
      </c>
      <c r="U61" s="16" t="str">
        <f t="shared" si="1"/>
        <v>Normal</v>
      </c>
      <c r="V61" s="14" t="s">
        <v>1351</v>
      </c>
      <c r="W61" s="14" t="s">
        <v>1399</v>
      </c>
      <c r="X61" s="14" t="s">
        <v>1351</v>
      </c>
      <c r="Y61" s="14" t="s">
        <v>1351</v>
      </c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 t="s">
        <v>60</v>
      </c>
      <c r="AM61" s="14" t="s">
        <v>60</v>
      </c>
      <c r="AN61" s="14" t="s">
        <v>60</v>
      </c>
      <c r="AO61" s="14"/>
      <c r="AP61" s="14"/>
      <c r="AQ61" s="14" t="s">
        <v>60</v>
      </c>
      <c r="AR61" s="14" t="s">
        <v>60</v>
      </c>
      <c r="AS61" s="14"/>
      <c r="AT61" s="14"/>
      <c r="AU61" s="14" t="s">
        <v>63</v>
      </c>
    </row>
    <row r="62" spans="1:47" ht="18" customHeight="1">
      <c r="A62" s="8">
        <v>55</v>
      </c>
      <c r="B62" s="44" t="s">
        <v>260</v>
      </c>
      <c r="C62" s="44" t="s">
        <v>261</v>
      </c>
      <c r="D62" s="44" t="s">
        <v>262</v>
      </c>
      <c r="E62" s="88" t="s">
        <v>88</v>
      </c>
      <c r="F62" s="46">
        <v>49</v>
      </c>
      <c r="G62" s="46" t="s">
        <v>89</v>
      </c>
      <c r="H62" s="46" t="s">
        <v>263</v>
      </c>
      <c r="I62" s="46">
        <v>9326278881</v>
      </c>
      <c r="J62" s="46" t="s">
        <v>59</v>
      </c>
      <c r="K62" s="14" t="s">
        <v>1901</v>
      </c>
      <c r="L62" s="13"/>
      <c r="M62" s="13"/>
      <c r="N62" s="13"/>
      <c r="O62" s="13"/>
      <c r="P62" s="13">
        <v>2</v>
      </c>
      <c r="Q62" s="13">
        <v>3</v>
      </c>
      <c r="R62" s="14">
        <v>1.57</v>
      </c>
      <c r="S62" s="14">
        <v>63</v>
      </c>
      <c r="T62" s="15">
        <f t="shared" si="0"/>
        <v>25.558846200657225</v>
      </c>
      <c r="U62" s="16" t="str">
        <f t="shared" si="1"/>
        <v>Overweight</v>
      </c>
      <c r="V62" s="14" t="s">
        <v>1864</v>
      </c>
      <c r="W62" s="14" t="s">
        <v>1864</v>
      </c>
      <c r="X62" s="14" t="s">
        <v>1864</v>
      </c>
      <c r="Y62" s="14" t="s">
        <v>1864</v>
      </c>
      <c r="Z62" s="14"/>
      <c r="AA62" s="14">
        <v>216</v>
      </c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 t="s">
        <v>60</v>
      </c>
      <c r="AM62" s="14" t="s">
        <v>60</v>
      </c>
      <c r="AN62" s="14" t="s">
        <v>60</v>
      </c>
      <c r="AO62" s="14"/>
      <c r="AP62" s="14" t="s">
        <v>60</v>
      </c>
      <c r="AQ62" s="14" t="s">
        <v>60</v>
      </c>
      <c r="AR62" s="14" t="s">
        <v>60</v>
      </c>
      <c r="AS62" s="14" t="s">
        <v>1877</v>
      </c>
      <c r="AT62" s="14" t="s">
        <v>1351</v>
      </c>
      <c r="AU62" s="14" t="s">
        <v>63</v>
      </c>
    </row>
    <row r="63" spans="1:47" ht="18" customHeight="1">
      <c r="A63" s="8">
        <v>56</v>
      </c>
      <c r="B63" s="44" t="s">
        <v>264</v>
      </c>
      <c r="C63" s="44" t="s">
        <v>213</v>
      </c>
      <c r="D63" s="44" t="s">
        <v>265</v>
      </c>
      <c r="E63" s="45" t="s">
        <v>88</v>
      </c>
      <c r="F63" s="46">
        <v>45</v>
      </c>
      <c r="G63" s="46" t="s">
        <v>89</v>
      </c>
      <c r="H63" s="46" t="s">
        <v>266</v>
      </c>
      <c r="I63" s="46">
        <v>9176215180</v>
      </c>
      <c r="J63" s="46" t="s">
        <v>59</v>
      </c>
      <c r="K63" s="14" t="s">
        <v>1417</v>
      </c>
      <c r="L63" s="13"/>
      <c r="M63" s="13"/>
      <c r="N63" s="13"/>
      <c r="O63" s="13"/>
      <c r="P63" s="13">
        <v>2</v>
      </c>
      <c r="Q63" s="13">
        <v>3</v>
      </c>
      <c r="R63" s="14">
        <v>1.57</v>
      </c>
      <c r="S63" s="14">
        <v>73</v>
      </c>
      <c r="T63" s="15">
        <f t="shared" si="0"/>
        <v>29.615805915047261</v>
      </c>
      <c r="U63" s="16" t="str">
        <f t="shared" si="1"/>
        <v>Overweight</v>
      </c>
      <c r="V63" s="14" t="s">
        <v>1351</v>
      </c>
      <c r="W63" s="14" t="s">
        <v>1351</v>
      </c>
      <c r="X63" s="14" t="s">
        <v>1351</v>
      </c>
      <c r="Y63" s="14" t="s">
        <v>1351</v>
      </c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 t="s">
        <v>60</v>
      </c>
      <c r="AM63" s="14" t="s">
        <v>60</v>
      </c>
      <c r="AN63" s="14" t="s">
        <v>60</v>
      </c>
      <c r="AO63" s="14"/>
      <c r="AP63" s="14"/>
      <c r="AQ63" s="14" t="s">
        <v>60</v>
      </c>
      <c r="AR63" s="14" t="s">
        <v>60</v>
      </c>
      <c r="AS63" s="14"/>
      <c r="AT63" s="14"/>
      <c r="AU63" s="14" t="s">
        <v>63</v>
      </c>
    </row>
    <row r="64" spans="1:47" ht="18" customHeight="1">
      <c r="A64" s="8">
        <v>57</v>
      </c>
      <c r="B64" s="44" t="s">
        <v>267</v>
      </c>
      <c r="C64" s="44" t="s">
        <v>268</v>
      </c>
      <c r="D64" s="44" t="s">
        <v>269</v>
      </c>
      <c r="E64" s="45" t="s">
        <v>88</v>
      </c>
      <c r="F64" s="46">
        <v>58</v>
      </c>
      <c r="G64" s="46" t="s">
        <v>89</v>
      </c>
      <c r="H64" s="46" t="s">
        <v>270</v>
      </c>
      <c r="I64" s="46">
        <v>9391834552</v>
      </c>
      <c r="J64" s="46" t="s">
        <v>59</v>
      </c>
      <c r="K64" s="14" t="s">
        <v>1385</v>
      </c>
      <c r="L64" s="13"/>
      <c r="M64" s="13"/>
      <c r="N64" s="13"/>
      <c r="O64" s="13"/>
      <c r="P64" s="13">
        <v>2</v>
      </c>
      <c r="Q64" s="13">
        <v>3</v>
      </c>
      <c r="R64" s="14">
        <v>1.54</v>
      </c>
      <c r="S64" s="14">
        <v>67</v>
      </c>
      <c r="T64" s="15">
        <f t="shared" si="0"/>
        <v>28.250969809411369</v>
      </c>
      <c r="U64" s="16" t="str">
        <f t="shared" si="1"/>
        <v>Overweight</v>
      </c>
      <c r="V64" s="14" t="s">
        <v>1351</v>
      </c>
      <c r="W64" s="14" t="s">
        <v>1351</v>
      </c>
      <c r="X64" s="14" t="s">
        <v>1386</v>
      </c>
      <c r="Y64" s="14" t="s">
        <v>1351</v>
      </c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 t="s">
        <v>60</v>
      </c>
      <c r="AM64" s="14" t="s">
        <v>60</v>
      </c>
      <c r="AN64" s="14" t="s">
        <v>60</v>
      </c>
      <c r="AO64" s="14"/>
      <c r="AP64" s="14"/>
      <c r="AQ64" s="14" t="s">
        <v>60</v>
      </c>
      <c r="AR64" s="14" t="s">
        <v>60</v>
      </c>
      <c r="AS64" s="14"/>
      <c r="AT64" s="14"/>
      <c r="AU64" s="14" t="s">
        <v>63</v>
      </c>
    </row>
    <row r="65" spans="1:47" ht="18" customHeight="1">
      <c r="A65" s="8">
        <v>58</v>
      </c>
      <c r="B65" s="44" t="s">
        <v>271</v>
      </c>
      <c r="C65" s="44" t="s">
        <v>272</v>
      </c>
      <c r="D65" s="44" t="s">
        <v>273</v>
      </c>
      <c r="E65" s="88" t="s">
        <v>88</v>
      </c>
      <c r="F65" s="46">
        <v>54</v>
      </c>
      <c r="G65" s="46" t="s">
        <v>89</v>
      </c>
      <c r="H65" s="46" t="s">
        <v>274</v>
      </c>
      <c r="I65" s="46">
        <v>9605314415</v>
      </c>
      <c r="J65" s="46" t="s">
        <v>275</v>
      </c>
      <c r="K65" s="14" t="s">
        <v>1866</v>
      </c>
      <c r="L65" s="13" t="s">
        <v>70</v>
      </c>
      <c r="M65" s="13"/>
      <c r="N65" s="13"/>
      <c r="O65" s="13"/>
      <c r="P65" s="13">
        <v>3</v>
      </c>
      <c r="Q65" s="13">
        <v>2</v>
      </c>
      <c r="R65" s="14">
        <v>1.67</v>
      </c>
      <c r="S65" s="14">
        <v>77</v>
      </c>
      <c r="T65" s="15">
        <f t="shared" si="0"/>
        <v>27.609451755172291</v>
      </c>
      <c r="U65" s="16" t="str">
        <f t="shared" si="1"/>
        <v>Overweight</v>
      </c>
      <c r="V65" s="14" t="s">
        <v>1902</v>
      </c>
      <c r="W65" s="14" t="s">
        <v>1864</v>
      </c>
      <c r="X65" s="14" t="s">
        <v>1864</v>
      </c>
      <c r="Y65" s="14" t="s">
        <v>1903</v>
      </c>
      <c r="Z65" s="14">
        <v>118</v>
      </c>
      <c r="AA65" s="14">
        <v>245</v>
      </c>
      <c r="AB65" s="14"/>
      <c r="AC65" s="14">
        <v>168</v>
      </c>
      <c r="AD65" s="14"/>
      <c r="AE65" s="14"/>
      <c r="AF65" s="14"/>
      <c r="AG65" s="14">
        <v>6.37</v>
      </c>
      <c r="AH65" s="14"/>
      <c r="AI65" s="14">
        <v>44</v>
      </c>
      <c r="AJ65" s="14"/>
      <c r="AK65" s="14"/>
      <c r="AL65" s="14" t="s">
        <v>60</v>
      </c>
      <c r="AM65" s="14" t="s">
        <v>60</v>
      </c>
      <c r="AN65" s="14" t="s">
        <v>60</v>
      </c>
      <c r="AO65" s="14" t="s">
        <v>60</v>
      </c>
      <c r="AP65" s="14"/>
      <c r="AQ65" s="14" t="s">
        <v>60</v>
      </c>
      <c r="AR65" s="14" t="s">
        <v>60</v>
      </c>
      <c r="AS65" s="14" t="s">
        <v>1877</v>
      </c>
      <c r="AT65" s="14" t="s">
        <v>1878</v>
      </c>
      <c r="AU65" s="14" t="s">
        <v>63</v>
      </c>
    </row>
    <row r="66" spans="1:47" ht="18" customHeight="1">
      <c r="A66" s="8">
        <v>59</v>
      </c>
      <c r="B66" s="44" t="s">
        <v>276</v>
      </c>
      <c r="C66" s="44" t="s">
        <v>277</v>
      </c>
      <c r="D66" s="44" t="s">
        <v>278</v>
      </c>
      <c r="E66" s="45" t="s">
        <v>88</v>
      </c>
      <c r="F66" s="46">
        <v>54</v>
      </c>
      <c r="G66" s="46" t="s">
        <v>89</v>
      </c>
      <c r="H66" s="46" t="s">
        <v>266</v>
      </c>
      <c r="I66" s="46">
        <v>9958975949</v>
      </c>
      <c r="J66" s="46" t="s">
        <v>59</v>
      </c>
      <c r="K66" s="14" t="s">
        <v>1407</v>
      </c>
      <c r="L66" s="13" t="s">
        <v>70</v>
      </c>
      <c r="M66" s="13"/>
      <c r="N66" s="13"/>
      <c r="O66" s="13"/>
      <c r="P66" s="13">
        <v>2</v>
      </c>
      <c r="Q66" s="13">
        <v>3</v>
      </c>
      <c r="R66" s="14">
        <v>1.5</v>
      </c>
      <c r="S66" s="14">
        <v>82</v>
      </c>
      <c r="T66" s="15">
        <f t="shared" si="0"/>
        <v>36.444444444444443</v>
      </c>
      <c r="U66" s="16" t="str">
        <f t="shared" si="1"/>
        <v>Obese</v>
      </c>
      <c r="V66" s="14" t="s">
        <v>1408</v>
      </c>
      <c r="W66" s="14" t="s">
        <v>1351</v>
      </c>
      <c r="X66" s="14" t="s">
        <v>1409</v>
      </c>
      <c r="Y66" s="14" t="s">
        <v>1351</v>
      </c>
      <c r="Z66" s="14">
        <v>106</v>
      </c>
      <c r="AA66" s="14"/>
      <c r="AB66" s="14">
        <v>185</v>
      </c>
      <c r="AC66" s="14"/>
      <c r="AD66" s="14"/>
      <c r="AE66" s="14">
        <v>20.25</v>
      </c>
      <c r="AF66" s="14"/>
      <c r="AG66" s="14">
        <v>7.37</v>
      </c>
      <c r="AH66" s="14"/>
      <c r="AI66" s="14">
        <v>46</v>
      </c>
      <c r="AJ66" s="14">
        <v>47</v>
      </c>
      <c r="AK66" s="14"/>
      <c r="AL66" s="14" t="s">
        <v>60</v>
      </c>
      <c r="AM66" s="14" t="s">
        <v>60</v>
      </c>
      <c r="AN66" s="14" t="s">
        <v>60</v>
      </c>
      <c r="AO66" s="14"/>
      <c r="AP66" s="14"/>
      <c r="AQ66" s="14" t="s">
        <v>60</v>
      </c>
      <c r="AR66" s="14" t="s">
        <v>60</v>
      </c>
      <c r="AS66" s="14"/>
      <c r="AT66" s="14" t="s">
        <v>1413</v>
      </c>
      <c r="AU66" s="14" t="s">
        <v>63</v>
      </c>
    </row>
    <row r="67" spans="1:47" ht="18" customHeight="1">
      <c r="A67" s="8">
        <v>60</v>
      </c>
      <c r="B67" s="44" t="s">
        <v>279</v>
      </c>
      <c r="C67" s="44" t="s">
        <v>280</v>
      </c>
      <c r="D67" s="44" t="s">
        <v>281</v>
      </c>
      <c r="E67" s="88" t="s">
        <v>88</v>
      </c>
      <c r="F67" s="46">
        <v>47</v>
      </c>
      <c r="G67" s="46" t="s">
        <v>282</v>
      </c>
      <c r="H67" s="46" t="s">
        <v>266</v>
      </c>
      <c r="I67" s="46">
        <v>9192328000</v>
      </c>
      <c r="J67" s="46" t="s">
        <v>59</v>
      </c>
      <c r="K67" s="14" t="s">
        <v>1866</v>
      </c>
      <c r="L67" s="13"/>
      <c r="M67" s="13"/>
      <c r="N67" s="13"/>
      <c r="O67" s="13"/>
      <c r="P67" s="13">
        <v>1</v>
      </c>
      <c r="Q67" s="13">
        <v>3</v>
      </c>
      <c r="R67" s="14">
        <v>1.7</v>
      </c>
      <c r="S67" s="14">
        <v>56</v>
      </c>
      <c r="T67" s="15">
        <f t="shared" si="0"/>
        <v>19.377162629757787</v>
      </c>
      <c r="U67" s="16" t="str">
        <f t="shared" si="1"/>
        <v>Normal</v>
      </c>
      <c r="V67" s="14" t="s">
        <v>1864</v>
      </c>
      <c r="W67" s="14" t="s">
        <v>1864</v>
      </c>
      <c r="X67" s="14" t="s">
        <v>1904</v>
      </c>
      <c r="Y67" s="14" t="s">
        <v>1905</v>
      </c>
      <c r="Z67" s="14"/>
      <c r="AA67" s="14">
        <v>254</v>
      </c>
      <c r="AB67" s="14"/>
      <c r="AC67" s="14">
        <v>195</v>
      </c>
      <c r="AD67" s="14"/>
      <c r="AE67" s="14"/>
      <c r="AF67" s="14"/>
      <c r="AG67" s="14"/>
      <c r="AH67" s="14"/>
      <c r="AI67" s="14"/>
      <c r="AJ67" s="14"/>
      <c r="AK67" s="14"/>
      <c r="AL67" s="14" t="s">
        <v>60</v>
      </c>
      <c r="AM67" s="14" t="s">
        <v>60</v>
      </c>
      <c r="AN67" s="14" t="s">
        <v>60</v>
      </c>
      <c r="AO67" s="14"/>
      <c r="AP67" s="14"/>
      <c r="AQ67" s="14" t="s">
        <v>60</v>
      </c>
      <c r="AR67" s="14" t="s">
        <v>60</v>
      </c>
      <c r="AS67" s="14" t="s">
        <v>1866</v>
      </c>
      <c r="AT67" s="14" t="s">
        <v>1864</v>
      </c>
      <c r="AU67" s="14" t="s">
        <v>63</v>
      </c>
    </row>
    <row r="68" spans="1:47" ht="18" customHeight="1">
      <c r="A68" s="8">
        <v>61</v>
      </c>
      <c r="B68" s="44" t="s">
        <v>283</v>
      </c>
      <c r="C68" s="44" t="s">
        <v>284</v>
      </c>
      <c r="D68" s="44" t="s">
        <v>285</v>
      </c>
      <c r="E68" s="45" t="s">
        <v>88</v>
      </c>
      <c r="F68" s="46">
        <v>46</v>
      </c>
      <c r="G68" s="46" t="s">
        <v>89</v>
      </c>
      <c r="H68" s="46" t="s">
        <v>270</v>
      </c>
      <c r="I68" s="46">
        <v>9603118094</v>
      </c>
      <c r="J68" s="46" t="s">
        <v>59</v>
      </c>
      <c r="K68" s="14" t="s">
        <v>1435</v>
      </c>
      <c r="L68" s="13"/>
      <c r="M68" s="13"/>
      <c r="N68" s="13"/>
      <c r="O68" s="13"/>
      <c r="P68" s="13">
        <v>2</v>
      </c>
      <c r="Q68" s="13">
        <v>4</v>
      </c>
      <c r="R68" s="14">
        <v>1.54</v>
      </c>
      <c r="S68" s="14">
        <v>75</v>
      </c>
      <c r="T68" s="15">
        <f t="shared" si="0"/>
        <v>31.624219935908247</v>
      </c>
      <c r="U68" s="16" t="str">
        <f t="shared" si="1"/>
        <v>Obese</v>
      </c>
      <c r="V68" s="14" t="s">
        <v>1351</v>
      </c>
      <c r="W68" s="14" t="s">
        <v>1351</v>
      </c>
      <c r="X68" s="14" t="s">
        <v>1351</v>
      </c>
      <c r="Y68" s="14" t="s">
        <v>1351</v>
      </c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 t="s">
        <v>60</v>
      </c>
      <c r="AM68" s="14" t="s">
        <v>60</v>
      </c>
      <c r="AN68" s="14" t="s">
        <v>60</v>
      </c>
      <c r="AO68" s="14" t="s">
        <v>60</v>
      </c>
      <c r="AP68" s="14"/>
      <c r="AQ68" s="14" t="s">
        <v>60</v>
      </c>
      <c r="AR68" s="14" t="s">
        <v>60</v>
      </c>
      <c r="AS68" s="14"/>
      <c r="AT68" s="14"/>
      <c r="AU68" s="14" t="s">
        <v>63</v>
      </c>
    </row>
    <row r="69" spans="1:47" ht="18" customHeight="1">
      <c r="A69" s="8">
        <v>62</v>
      </c>
      <c r="B69" s="44" t="s">
        <v>286</v>
      </c>
      <c r="C69" s="44" t="s">
        <v>287</v>
      </c>
      <c r="D69" s="44" t="s">
        <v>288</v>
      </c>
      <c r="E69" s="45" t="s">
        <v>88</v>
      </c>
      <c r="F69" s="46">
        <v>28</v>
      </c>
      <c r="G69" s="46" t="s">
        <v>282</v>
      </c>
      <c r="H69" s="46" t="s">
        <v>90</v>
      </c>
      <c r="I69" s="46">
        <v>9605314447</v>
      </c>
      <c r="J69" s="46" t="s">
        <v>59</v>
      </c>
      <c r="K69" s="14"/>
      <c r="L69" s="13"/>
      <c r="M69" s="13"/>
      <c r="N69" s="13"/>
      <c r="O69" s="13"/>
      <c r="P69" s="13">
        <v>2</v>
      </c>
      <c r="Q69" s="13">
        <v>3</v>
      </c>
      <c r="R69" s="14">
        <v>1.66</v>
      </c>
      <c r="S69" s="14">
        <v>57.5</v>
      </c>
      <c r="T69" s="15">
        <f t="shared" si="0"/>
        <v>20.86659892582378</v>
      </c>
      <c r="U69" s="16" t="str">
        <f t="shared" si="1"/>
        <v>Normal</v>
      </c>
      <c r="V69" s="14" t="s">
        <v>1384</v>
      </c>
      <c r="W69" s="14" t="s">
        <v>1351</v>
      </c>
      <c r="X69" s="14" t="s">
        <v>1351</v>
      </c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 t="s">
        <v>60</v>
      </c>
      <c r="AM69" s="14" t="s">
        <v>60</v>
      </c>
      <c r="AN69" s="14" t="s">
        <v>60</v>
      </c>
      <c r="AO69" s="14" t="s">
        <v>60</v>
      </c>
      <c r="AP69" s="14" t="s">
        <v>60</v>
      </c>
      <c r="AQ69" s="14" t="s">
        <v>60</v>
      </c>
      <c r="AR69" s="14" t="s">
        <v>60</v>
      </c>
      <c r="AS69" s="14"/>
      <c r="AT69" s="14"/>
      <c r="AU69" s="14" t="s">
        <v>63</v>
      </c>
    </row>
    <row r="70" spans="1:47" ht="18" customHeight="1">
      <c r="A70" s="8">
        <v>63</v>
      </c>
      <c r="B70" s="44" t="s">
        <v>289</v>
      </c>
      <c r="C70" s="44" t="s">
        <v>290</v>
      </c>
      <c r="D70" s="44" t="s">
        <v>291</v>
      </c>
      <c r="E70" s="88" t="s">
        <v>88</v>
      </c>
      <c r="F70" s="46">
        <v>46</v>
      </c>
      <c r="G70" s="46" t="s">
        <v>89</v>
      </c>
      <c r="H70" s="46" t="s">
        <v>270</v>
      </c>
      <c r="I70" s="46">
        <v>9075757221</v>
      </c>
      <c r="J70" s="46" t="s">
        <v>59</v>
      </c>
      <c r="K70" s="14" t="s">
        <v>1906</v>
      </c>
      <c r="L70" s="13" t="s">
        <v>70</v>
      </c>
      <c r="M70" s="13"/>
      <c r="N70" s="13"/>
      <c r="O70" s="13"/>
      <c r="P70" s="13">
        <v>3</v>
      </c>
      <c r="Q70" s="13">
        <v>3</v>
      </c>
      <c r="R70" s="14">
        <v>1.5</v>
      </c>
      <c r="S70" s="14">
        <v>73</v>
      </c>
      <c r="T70" s="15">
        <f t="shared" si="0"/>
        <v>32.444444444444443</v>
      </c>
      <c r="U70" s="16" t="str">
        <f t="shared" si="1"/>
        <v>Obese</v>
      </c>
      <c r="V70" s="14" t="s">
        <v>1864</v>
      </c>
      <c r="W70" s="14" t="s">
        <v>1864</v>
      </c>
      <c r="X70" s="14" t="s">
        <v>1864</v>
      </c>
      <c r="Y70" s="14" t="s">
        <v>1907</v>
      </c>
      <c r="Z70" s="14"/>
      <c r="AA70" s="14">
        <v>227</v>
      </c>
      <c r="AB70" s="14"/>
      <c r="AC70" s="14"/>
      <c r="AD70" s="14"/>
      <c r="AE70" s="14"/>
      <c r="AF70" s="14"/>
      <c r="AG70" s="14">
        <v>6.82</v>
      </c>
      <c r="AH70" s="14"/>
      <c r="AI70" s="14"/>
      <c r="AJ70" s="14"/>
      <c r="AK70" s="14"/>
      <c r="AL70" s="14" t="s">
        <v>60</v>
      </c>
      <c r="AM70" s="14" t="s">
        <v>60</v>
      </c>
      <c r="AN70" s="14" t="s">
        <v>60</v>
      </c>
      <c r="AO70" s="14" t="s">
        <v>60</v>
      </c>
      <c r="AP70" s="14"/>
      <c r="AQ70" s="14" t="s">
        <v>60</v>
      </c>
      <c r="AR70" s="14" t="s">
        <v>60</v>
      </c>
      <c r="AS70" s="14" t="s">
        <v>1866</v>
      </c>
      <c r="AT70" s="14" t="s">
        <v>1864</v>
      </c>
      <c r="AU70" s="14" t="s">
        <v>63</v>
      </c>
    </row>
    <row r="71" spans="1:47" ht="18" customHeight="1">
      <c r="A71" s="8">
        <v>64</v>
      </c>
      <c r="B71" s="44" t="s">
        <v>292</v>
      </c>
      <c r="C71" s="44" t="s">
        <v>293</v>
      </c>
      <c r="D71" s="44" t="s">
        <v>294</v>
      </c>
      <c r="E71" s="45" t="s">
        <v>88</v>
      </c>
      <c r="F71" s="46">
        <v>47</v>
      </c>
      <c r="G71" s="46" t="s">
        <v>89</v>
      </c>
      <c r="H71" s="46" t="s">
        <v>90</v>
      </c>
      <c r="I71" s="46">
        <v>9163048588</v>
      </c>
      <c r="J71" s="46" t="s">
        <v>59</v>
      </c>
      <c r="K71" s="14" t="s">
        <v>1434</v>
      </c>
      <c r="L71" s="13"/>
      <c r="M71" s="13"/>
      <c r="N71" s="13"/>
      <c r="O71" s="13"/>
      <c r="P71" s="13">
        <v>2</v>
      </c>
      <c r="Q71" s="13">
        <v>3</v>
      </c>
      <c r="R71" s="14">
        <v>1.59</v>
      </c>
      <c r="S71" s="14">
        <v>53</v>
      </c>
      <c r="T71" s="15">
        <f t="shared" si="0"/>
        <v>20.964360587002094</v>
      </c>
      <c r="U71" s="16" t="str">
        <f t="shared" si="1"/>
        <v>Normal</v>
      </c>
      <c r="V71" s="14" t="s">
        <v>1351</v>
      </c>
      <c r="W71" s="14" t="s">
        <v>1351</v>
      </c>
      <c r="X71" s="14" t="s">
        <v>1351</v>
      </c>
      <c r="Y71" s="14" t="s">
        <v>1412</v>
      </c>
      <c r="Z71" s="14"/>
      <c r="AA71" s="14">
        <v>41</v>
      </c>
      <c r="AB71" s="14"/>
      <c r="AC71" s="14"/>
      <c r="AD71" s="14"/>
      <c r="AE71" s="14"/>
      <c r="AF71" s="14"/>
      <c r="AG71" s="14"/>
      <c r="AH71" s="14"/>
      <c r="AI71" s="14">
        <v>45.8</v>
      </c>
      <c r="AJ71" s="14"/>
      <c r="AK71" s="14"/>
      <c r="AL71" s="14" t="s">
        <v>60</v>
      </c>
      <c r="AM71" s="14" t="s">
        <v>60</v>
      </c>
      <c r="AN71" s="14" t="s">
        <v>60</v>
      </c>
      <c r="AO71" s="14"/>
      <c r="AP71" s="14"/>
      <c r="AQ71" s="14" t="s">
        <v>60</v>
      </c>
      <c r="AR71" s="14" t="s">
        <v>60</v>
      </c>
      <c r="AS71" s="14"/>
      <c r="AT71" s="14"/>
      <c r="AU71" s="14" t="s">
        <v>63</v>
      </c>
    </row>
    <row r="72" spans="1:47" ht="18" customHeight="1">
      <c r="A72" s="8">
        <v>65</v>
      </c>
      <c r="B72" s="44" t="s">
        <v>295</v>
      </c>
      <c r="C72" s="44" t="s">
        <v>296</v>
      </c>
      <c r="D72" s="44" t="s">
        <v>297</v>
      </c>
      <c r="E72" s="45" t="s">
        <v>88</v>
      </c>
      <c r="F72" s="46">
        <v>39</v>
      </c>
      <c r="G72" s="46" t="s">
        <v>89</v>
      </c>
      <c r="H72" s="46" t="s">
        <v>274</v>
      </c>
      <c r="I72" s="46">
        <v>9752913574</v>
      </c>
      <c r="J72" s="46" t="s">
        <v>59</v>
      </c>
      <c r="K72" s="14" t="s">
        <v>1375</v>
      </c>
      <c r="L72" s="13"/>
      <c r="M72" s="13"/>
      <c r="N72" s="13"/>
      <c r="O72" s="13"/>
      <c r="P72" s="13">
        <v>3</v>
      </c>
      <c r="Q72" s="13">
        <v>4</v>
      </c>
      <c r="R72" s="14">
        <v>1.54</v>
      </c>
      <c r="S72" s="14">
        <v>61</v>
      </c>
      <c r="T72" s="15">
        <f t="shared" ref="T72:T135" si="2">S72/R72^2</f>
        <v>25.72103221453871</v>
      </c>
      <c r="U72" s="16" t="str">
        <f t="shared" ref="U72:U135" si="3">IF(T72&lt;=18.5,"Underweight",IF(T72&lt;=24.9,"Normal",IF(T72&lt;=29.9,"Overweight",IF(T72&gt;30,"Obese"))))</f>
        <v>Overweight</v>
      </c>
      <c r="V72" s="14" t="s">
        <v>1351</v>
      </c>
      <c r="W72" s="14" t="s">
        <v>1351</v>
      </c>
      <c r="X72" s="14" t="s">
        <v>1351</v>
      </c>
      <c r="Y72" s="14" t="s">
        <v>1351</v>
      </c>
      <c r="Z72" s="14">
        <v>154</v>
      </c>
      <c r="AA72" s="14">
        <v>297</v>
      </c>
      <c r="AB72" s="14">
        <v>1637</v>
      </c>
      <c r="AC72" s="14"/>
      <c r="AD72" s="14"/>
      <c r="AE72" s="14"/>
      <c r="AF72" s="14"/>
      <c r="AG72" s="14">
        <v>13.43</v>
      </c>
      <c r="AH72" s="14"/>
      <c r="AI72" s="14"/>
      <c r="AJ72" s="14"/>
      <c r="AK72" s="14"/>
      <c r="AL72" s="14" t="s">
        <v>60</v>
      </c>
      <c r="AM72" s="14" t="s">
        <v>60</v>
      </c>
      <c r="AN72" s="14" t="s">
        <v>60</v>
      </c>
      <c r="AO72" s="14" t="s">
        <v>60</v>
      </c>
      <c r="AP72" s="14"/>
      <c r="AQ72" s="14" t="s">
        <v>60</v>
      </c>
      <c r="AR72" s="14" t="s">
        <v>60</v>
      </c>
      <c r="AS72" s="14"/>
      <c r="AT72" s="14"/>
      <c r="AU72" s="14" t="s">
        <v>63</v>
      </c>
    </row>
    <row r="73" spans="1:47" ht="18" customHeight="1">
      <c r="A73" s="8">
        <v>66</v>
      </c>
      <c r="B73" s="44" t="s">
        <v>298</v>
      </c>
      <c r="C73" s="44" t="s">
        <v>299</v>
      </c>
      <c r="D73" s="44" t="s">
        <v>300</v>
      </c>
      <c r="E73" s="45" t="s">
        <v>88</v>
      </c>
      <c r="F73" s="46">
        <v>25</v>
      </c>
      <c r="G73" s="46" t="s">
        <v>89</v>
      </c>
      <c r="H73" s="46" t="s">
        <v>200</v>
      </c>
      <c r="I73" s="46">
        <v>9357763217</v>
      </c>
      <c r="J73" s="46" t="s">
        <v>60</v>
      </c>
      <c r="K73" s="14" t="s">
        <v>1422</v>
      </c>
      <c r="L73" s="13"/>
      <c r="M73" s="13"/>
      <c r="N73" s="13"/>
      <c r="O73" s="13"/>
      <c r="P73" s="13">
        <v>2</v>
      </c>
      <c r="Q73" s="13">
        <v>3</v>
      </c>
      <c r="R73" s="14">
        <v>1.61</v>
      </c>
      <c r="S73" s="14">
        <v>61</v>
      </c>
      <c r="T73" s="15">
        <f t="shared" si="2"/>
        <v>23.533042706685695</v>
      </c>
      <c r="U73" s="16" t="str">
        <f t="shared" si="3"/>
        <v>Normal</v>
      </c>
      <c r="V73" s="14" t="s">
        <v>1351</v>
      </c>
      <c r="W73" s="14" t="s">
        <v>1351</v>
      </c>
      <c r="X73" s="14" t="s">
        <v>1351</v>
      </c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 t="s">
        <v>60</v>
      </c>
      <c r="AM73" s="14" t="s">
        <v>60</v>
      </c>
      <c r="AN73" s="14" t="s">
        <v>60</v>
      </c>
      <c r="AO73" s="14" t="s">
        <v>60</v>
      </c>
      <c r="AP73" s="14"/>
      <c r="AQ73" s="14" t="s">
        <v>60</v>
      </c>
      <c r="AR73" s="14" t="s">
        <v>60</v>
      </c>
      <c r="AS73" s="14"/>
      <c r="AT73" s="14"/>
      <c r="AU73" s="14" t="s">
        <v>63</v>
      </c>
    </row>
    <row r="74" spans="1:47" ht="18" customHeight="1">
      <c r="A74" s="8">
        <v>67</v>
      </c>
      <c r="B74" s="44" t="s">
        <v>301</v>
      </c>
      <c r="C74" s="44" t="s">
        <v>302</v>
      </c>
      <c r="D74" s="44" t="s">
        <v>303</v>
      </c>
      <c r="E74" s="45" t="s">
        <v>88</v>
      </c>
      <c r="F74" s="46">
        <v>32</v>
      </c>
      <c r="G74" s="46" t="s">
        <v>89</v>
      </c>
      <c r="H74" s="46" t="s">
        <v>266</v>
      </c>
      <c r="I74" s="46">
        <v>9772564385</v>
      </c>
      <c r="J74" s="46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 t="s">
        <v>1969</v>
      </c>
      <c r="AU74" s="14" t="s">
        <v>63</v>
      </c>
    </row>
    <row r="75" spans="1:47" ht="18" customHeight="1">
      <c r="A75" s="8">
        <v>68</v>
      </c>
      <c r="B75" s="44" t="s">
        <v>304</v>
      </c>
      <c r="C75" s="44" t="s">
        <v>305</v>
      </c>
      <c r="D75" s="44" t="s">
        <v>259</v>
      </c>
      <c r="E75" s="88" t="s">
        <v>88</v>
      </c>
      <c r="F75" s="46">
        <v>45</v>
      </c>
      <c r="G75" s="46" t="s">
        <v>89</v>
      </c>
      <c r="H75" s="46" t="s">
        <v>306</v>
      </c>
      <c r="I75" s="46">
        <v>9086689760</v>
      </c>
      <c r="J75" s="46" t="s">
        <v>59</v>
      </c>
      <c r="K75" s="14" t="s">
        <v>1908</v>
      </c>
      <c r="L75" s="13" t="s">
        <v>73</v>
      </c>
      <c r="M75" s="13"/>
      <c r="N75" s="13"/>
      <c r="O75" s="13"/>
      <c r="P75" s="13">
        <v>2</v>
      </c>
      <c r="Q75" s="13">
        <v>3</v>
      </c>
      <c r="R75" s="14">
        <v>1.47</v>
      </c>
      <c r="S75" s="14">
        <v>54</v>
      </c>
      <c r="T75" s="15">
        <f t="shared" si="2"/>
        <v>24.989587671803417</v>
      </c>
      <c r="U75" s="16" t="str">
        <f t="shared" si="3"/>
        <v>Overweight</v>
      </c>
      <c r="V75" s="14" t="s">
        <v>1864</v>
      </c>
      <c r="W75" s="14" t="s">
        <v>1864</v>
      </c>
      <c r="X75" s="14" t="s">
        <v>1865</v>
      </c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 t="s">
        <v>60</v>
      </c>
      <c r="AM75" s="14" t="s">
        <v>60</v>
      </c>
      <c r="AN75" s="14" t="s">
        <v>60</v>
      </c>
      <c r="AO75" s="14"/>
      <c r="AP75" s="14"/>
      <c r="AQ75" s="14" t="s">
        <v>60</v>
      </c>
      <c r="AR75" s="14" t="s">
        <v>60</v>
      </c>
      <c r="AS75" s="14" t="s">
        <v>1866</v>
      </c>
      <c r="AT75" s="14" t="s">
        <v>1909</v>
      </c>
      <c r="AU75" s="14" t="s">
        <v>63</v>
      </c>
    </row>
    <row r="76" spans="1:47" ht="18" customHeight="1">
      <c r="A76" s="8">
        <v>69</v>
      </c>
      <c r="B76" s="44" t="s">
        <v>307</v>
      </c>
      <c r="C76" s="44" t="s">
        <v>308</v>
      </c>
      <c r="D76" s="44" t="s">
        <v>309</v>
      </c>
      <c r="E76" s="45" t="s">
        <v>88</v>
      </c>
      <c r="F76" s="46">
        <v>43</v>
      </c>
      <c r="G76" s="46" t="s">
        <v>58</v>
      </c>
      <c r="H76" s="46" t="s">
        <v>310</v>
      </c>
      <c r="I76" s="46">
        <v>9684992991</v>
      </c>
      <c r="J76" s="46" t="s">
        <v>59</v>
      </c>
      <c r="K76" s="14" t="s">
        <v>2714</v>
      </c>
      <c r="L76" s="13"/>
      <c r="M76" s="13"/>
      <c r="N76" s="13"/>
      <c r="O76" s="13"/>
      <c r="P76" s="13">
        <v>3</v>
      </c>
      <c r="Q76" s="13">
        <v>3</v>
      </c>
      <c r="R76" s="14">
        <v>1.53</v>
      </c>
      <c r="S76" s="14">
        <v>51</v>
      </c>
      <c r="T76" s="15">
        <f t="shared" si="2"/>
        <v>21.786492374727668</v>
      </c>
      <c r="U76" s="16" t="str">
        <f t="shared" si="3"/>
        <v>Normal</v>
      </c>
      <c r="V76" s="14" t="s">
        <v>2715</v>
      </c>
      <c r="W76" s="14" t="s">
        <v>2716</v>
      </c>
      <c r="X76" s="14" t="s">
        <v>2717</v>
      </c>
      <c r="Y76" s="14"/>
      <c r="Z76" s="14"/>
      <c r="AA76" s="14">
        <v>234</v>
      </c>
      <c r="AB76" s="14"/>
      <c r="AC76" s="14">
        <v>165</v>
      </c>
      <c r="AD76" s="14"/>
      <c r="AE76" s="14"/>
      <c r="AF76" s="14"/>
      <c r="AG76" s="14"/>
      <c r="AH76" s="14"/>
      <c r="AI76" s="14"/>
      <c r="AJ76" s="14">
        <v>135</v>
      </c>
      <c r="AK76" s="14"/>
      <c r="AL76" s="14" t="s">
        <v>60</v>
      </c>
      <c r="AM76" s="14" t="s">
        <v>60</v>
      </c>
      <c r="AN76" s="14" t="s">
        <v>60</v>
      </c>
      <c r="AO76" s="14"/>
      <c r="AP76" s="14"/>
      <c r="AQ76" s="14" t="s">
        <v>60</v>
      </c>
      <c r="AR76" s="14" t="s">
        <v>60</v>
      </c>
      <c r="AS76" s="14" t="s">
        <v>1866</v>
      </c>
      <c r="AT76" s="14" t="s">
        <v>2694</v>
      </c>
      <c r="AU76" s="14" t="s">
        <v>63</v>
      </c>
    </row>
    <row r="77" spans="1:47" ht="18" customHeight="1">
      <c r="A77" s="8">
        <v>70</v>
      </c>
      <c r="B77" s="44" t="s">
        <v>311</v>
      </c>
      <c r="C77" s="44" t="s">
        <v>312</v>
      </c>
      <c r="D77" s="44" t="s">
        <v>313</v>
      </c>
      <c r="E77" s="45" t="s">
        <v>88</v>
      </c>
      <c r="F77" s="46">
        <v>46</v>
      </c>
      <c r="G77" s="46" t="s">
        <v>58</v>
      </c>
      <c r="H77" s="46" t="s">
        <v>248</v>
      </c>
      <c r="I77" s="46">
        <v>9193218448</v>
      </c>
      <c r="J77" s="46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 t="s">
        <v>1997</v>
      </c>
      <c r="AU77" s="14" t="s">
        <v>63</v>
      </c>
    </row>
    <row r="78" spans="1:47" ht="18" customHeight="1">
      <c r="A78" s="8">
        <v>71</v>
      </c>
      <c r="B78" s="44" t="s">
        <v>314</v>
      </c>
      <c r="C78" s="44" t="s">
        <v>315</v>
      </c>
      <c r="D78" s="44" t="s">
        <v>218</v>
      </c>
      <c r="E78" s="45" t="s">
        <v>88</v>
      </c>
      <c r="F78" s="46">
        <v>50</v>
      </c>
      <c r="G78" s="46" t="s">
        <v>58</v>
      </c>
      <c r="H78" s="46" t="s">
        <v>310</v>
      </c>
      <c r="I78" s="46">
        <v>9994207248</v>
      </c>
      <c r="J78" s="46" t="s">
        <v>59</v>
      </c>
      <c r="K78" s="14" t="s">
        <v>1394</v>
      </c>
      <c r="L78" s="13" t="s">
        <v>71</v>
      </c>
      <c r="M78" s="13"/>
      <c r="N78" s="13"/>
      <c r="O78" s="13"/>
      <c r="P78" s="13">
        <v>3</v>
      </c>
      <c r="Q78" s="13">
        <v>3</v>
      </c>
      <c r="R78" s="14">
        <v>1.56</v>
      </c>
      <c r="S78" s="14">
        <v>53</v>
      </c>
      <c r="T78" s="15">
        <f t="shared" si="2"/>
        <v>21.7784352399737</v>
      </c>
      <c r="U78" s="16" t="str">
        <f t="shared" si="3"/>
        <v>Normal</v>
      </c>
      <c r="V78" s="14" t="s">
        <v>1351</v>
      </c>
      <c r="W78" s="14" t="s">
        <v>1351</v>
      </c>
      <c r="X78" s="14" t="s">
        <v>1395</v>
      </c>
      <c r="Y78" s="14" t="s">
        <v>1396</v>
      </c>
      <c r="Z78" s="14">
        <v>314</v>
      </c>
      <c r="AA78" s="14">
        <v>332</v>
      </c>
      <c r="AB78" s="14">
        <v>262</v>
      </c>
      <c r="AC78" s="14">
        <v>230</v>
      </c>
      <c r="AD78" s="14"/>
      <c r="AE78" s="14"/>
      <c r="AF78" s="14"/>
      <c r="AG78" s="14"/>
      <c r="AH78" s="14"/>
      <c r="AI78" s="14"/>
      <c r="AJ78" s="14"/>
      <c r="AK78" s="14"/>
      <c r="AL78" s="14" t="s">
        <v>60</v>
      </c>
      <c r="AM78" s="14" t="s">
        <v>60</v>
      </c>
      <c r="AN78" s="14" t="s">
        <v>60</v>
      </c>
      <c r="AO78" s="14" t="s">
        <v>60</v>
      </c>
      <c r="AP78" s="14"/>
      <c r="AQ78" s="14" t="s">
        <v>60</v>
      </c>
      <c r="AR78" s="14" t="s">
        <v>60</v>
      </c>
      <c r="AS78" s="14"/>
      <c r="AT78" s="14"/>
      <c r="AU78" s="14" t="s">
        <v>63</v>
      </c>
    </row>
    <row r="79" spans="1:47" ht="18" customHeight="1">
      <c r="A79" s="8">
        <v>72</v>
      </c>
      <c r="B79" s="44" t="s">
        <v>316</v>
      </c>
      <c r="C79" s="44" t="s">
        <v>284</v>
      </c>
      <c r="D79" s="44" t="s">
        <v>317</v>
      </c>
      <c r="E79" s="45" t="s">
        <v>88</v>
      </c>
      <c r="F79" s="46">
        <v>40</v>
      </c>
      <c r="G79" s="46" t="s">
        <v>58</v>
      </c>
      <c r="H79" s="46" t="s">
        <v>318</v>
      </c>
      <c r="I79" s="46">
        <v>9306395020</v>
      </c>
      <c r="J79" s="46" t="s">
        <v>59</v>
      </c>
      <c r="K79" s="14" t="s">
        <v>1393</v>
      </c>
      <c r="L79" s="13"/>
      <c r="M79" s="13"/>
      <c r="N79" s="13"/>
      <c r="O79" s="13"/>
      <c r="P79" s="13">
        <v>2</v>
      </c>
      <c r="Q79" s="13">
        <v>3</v>
      </c>
      <c r="R79" s="14">
        <v>1.47</v>
      </c>
      <c r="S79" s="14">
        <v>54</v>
      </c>
      <c r="T79" s="15">
        <f t="shared" si="2"/>
        <v>24.989587671803417</v>
      </c>
      <c r="U79" s="16" t="str">
        <f t="shared" si="3"/>
        <v>Overweight</v>
      </c>
      <c r="V79" s="14" t="s">
        <v>1351</v>
      </c>
      <c r="W79" s="14" t="s">
        <v>1351</v>
      </c>
      <c r="X79" s="14" t="s">
        <v>1351</v>
      </c>
      <c r="Y79" s="14" t="s">
        <v>1351</v>
      </c>
      <c r="Z79" s="14"/>
      <c r="AA79" s="14">
        <v>233</v>
      </c>
      <c r="AB79" s="14">
        <v>155</v>
      </c>
      <c r="AC79" s="14"/>
      <c r="AD79" s="14"/>
      <c r="AE79" s="14"/>
      <c r="AF79" s="14"/>
      <c r="AG79" s="14">
        <v>6.31</v>
      </c>
      <c r="AH79" s="14">
        <v>47</v>
      </c>
      <c r="AI79" s="14"/>
      <c r="AJ79" s="14"/>
      <c r="AK79" s="14"/>
      <c r="AL79" s="14" t="s">
        <v>60</v>
      </c>
      <c r="AM79" s="14" t="s">
        <v>60</v>
      </c>
      <c r="AN79" s="14" t="s">
        <v>60</v>
      </c>
      <c r="AO79" s="14"/>
      <c r="AP79" s="14"/>
      <c r="AQ79" s="14" t="s">
        <v>60</v>
      </c>
      <c r="AR79" s="14" t="s">
        <v>60</v>
      </c>
      <c r="AS79" s="14"/>
      <c r="AT79" s="14"/>
      <c r="AU79" s="14" t="s">
        <v>63</v>
      </c>
    </row>
    <row r="80" spans="1:47" ht="18" customHeight="1">
      <c r="A80" s="8">
        <v>73</v>
      </c>
      <c r="B80" s="44" t="s">
        <v>319</v>
      </c>
      <c r="C80" s="44" t="s">
        <v>308</v>
      </c>
      <c r="D80" s="44" t="s">
        <v>320</v>
      </c>
      <c r="E80" s="88" t="s">
        <v>88</v>
      </c>
      <c r="F80" s="46">
        <v>43</v>
      </c>
      <c r="G80" s="46" t="s">
        <v>58</v>
      </c>
      <c r="H80" s="46" t="s">
        <v>310</v>
      </c>
      <c r="I80" s="46">
        <v>9237301197</v>
      </c>
      <c r="J80" s="46" t="s">
        <v>59</v>
      </c>
      <c r="K80" s="14" t="s">
        <v>1910</v>
      </c>
      <c r="L80" s="13" t="s">
        <v>70</v>
      </c>
      <c r="M80" s="13"/>
      <c r="N80" s="13"/>
      <c r="O80" s="13"/>
      <c r="P80" s="13">
        <v>2</v>
      </c>
      <c r="Q80" s="13">
        <v>3</v>
      </c>
      <c r="R80" s="14">
        <v>1.56</v>
      </c>
      <c r="S80" s="14">
        <v>72</v>
      </c>
      <c r="T80" s="15">
        <f t="shared" si="2"/>
        <v>29.585798816568044</v>
      </c>
      <c r="U80" s="16" t="str">
        <f t="shared" si="3"/>
        <v>Overweight</v>
      </c>
      <c r="V80" s="14" t="s">
        <v>1864</v>
      </c>
      <c r="W80" s="14" t="s">
        <v>1360</v>
      </c>
      <c r="X80" s="14" t="s">
        <v>1864</v>
      </c>
      <c r="Y80" s="14" t="s">
        <v>1911</v>
      </c>
      <c r="Z80" s="14"/>
      <c r="AA80" s="14"/>
      <c r="AB80" s="14">
        <v>198</v>
      </c>
      <c r="AC80" s="14"/>
      <c r="AD80" s="14"/>
      <c r="AE80" s="14"/>
      <c r="AF80" s="14"/>
      <c r="AG80" s="14"/>
      <c r="AH80" s="14"/>
      <c r="AI80" s="14"/>
      <c r="AJ80" s="14"/>
      <c r="AK80" s="14"/>
      <c r="AL80" s="14" t="s">
        <v>60</v>
      </c>
      <c r="AM80" s="14" t="s">
        <v>60</v>
      </c>
      <c r="AN80" s="14" t="s">
        <v>60</v>
      </c>
      <c r="AO80" s="14" t="s">
        <v>60</v>
      </c>
      <c r="AP80" s="14"/>
      <c r="AQ80" s="14" t="s">
        <v>60</v>
      </c>
      <c r="AR80" s="14" t="s">
        <v>60</v>
      </c>
      <c r="AS80" s="14" t="s">
        <v>1976</v>
      </c>
      <c r="AT80" s="14" t="s">
        <v>1878</v>
      </c>
      <c r="AU80" s="14" t="s">
        <v>63</v>
      </c>
    </row>
    <row r="81" spans="1:47" ht="18" customHeight="1">
      <c r="A81" s="8">
        <v>74</v>
      </c>
      <c r="B81" s="44" t="s">
        <v>321</v>
      </c>
      <c r="C81" s="44" t="s">
        <v>322</v>
      </c>
      <c r="D81" s="44" t="s">
        <v>323</v>
      </c>
      <c r="E81" s="45" t="s">
        <v>88</v>
      </c>
      <c r="F81" s="46">
        <v>32</v>
      </c>
      <c r="G81" s="46" t="s">
        <v>58</v>
      </c>
      <c r="H81" s="46" t="s">
        <v>310</v>
      </c>
      <c r="I81" s="46">
        <v>9605314411</v>
      </c>
      <c r="J81" s="46" t="s">
        <v>59</v>
      </c>
      <c r="K81" s="14" t="s">
        <v>1418</v>
      </c>
      <c r="L81" s="13"/>
      <c r="M81" s="13"/>
      <c r="N81" s="13"/>
      <c r="O81" s="13"/>
      <c r="P81" s="13">
        <v>2</v>
      </c>
      <c r="Q81" s="13">
        <v>3</v>
      </c>
      <c r="R81" s="14">
        <v>1.58</v>
      </c>
      <c r="S81" s="14">
        <v>67</v>
      </c>
      <c r="T81" s="15">
        <f t="shared" si="2"/>
        <v>26.83864765261977</v>
      </c>
      <c r="U81" s="16" t="str">
        <f t="shared" si="3"/>
        <v>Overweight</v>
      </c>
      <c r="V81" s="14" t="s">
        <v>1351</v>
      </c>
      <c r="W81" s="14" t="s">
        <v>1351</v>
      </c>
      <c r="X81" s="14" t="s">
        <v>1351</v>
      </c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 t="s">
        <v>60</v>
      </c>
      <c r="AM81" s="14" t="s">
        <v>60</v>
      </c>
      <c r="AN81" s="14" t="s">
        <v>60</v>
      </c>
      <c r="AO81" s="14"/>
      <c r="AP81" s="14"/>
      <c r="AQ81" s="14" t="s">
        <v>60</v>
      </c>
      <c r="AR81" s="14" t="s">
        <v>60</v>
      </c>
      <c r="AS81" s="14"/>
      <c r="AT81" s="14"/>
      <c r="AU81" s="14" t="s">
        <v>63</v>
      </c>
    </row>
    <row r="82" spans="1:47" ht="18" customHeight="1">
      <c r="A82" s="8">
        <v>75</v>
      </c>
      <c r="B82" s="44" t="s">
        <v>324</v>
      </c>
      <c r="C82" s="44" t="s">
        <v>325</v>
      </c>
      <c r="D82" s="44" t="s">
        <v>326</v>
      </c>
      <c r="E82" s="88" t="s">
        <v>88</v>
      </c>
      <c r="F82" s="46">
        <v>31</v>
      </c>
      <c r="G82" s="46" t="s">
        <v>58</v>
      </c>
      <c r="H82" s="46" t="s">
        <v>310</v>
      </c>
      <c r="I82" s="46">
        <v>9125110240</v>
      </c>
      <c r="J82" s="46" t="s">
        <v>59</v>
      </c>
      <c r="K82" s="14" t="s">
        <v>1912</v>
      </c>
      <c r="L82" s="13"/>
      <c r="M82" s="13"/>
      <c r="N82" s="13"/>
      <c r="O82" s="13"/>
      <c r="P82" s="13">
        <v>1</v>
      </c>
      <c r="Q82" s="13">
        <v>3</v>
      </c>
      <c r="R82" s="14">
        <v>1.55</v>
      </c>
      <c r="S82" s="14">
        <v>67</v>
      </c>
      <c r="T82" s="15">
        <f t="shared" si="2"/>
        <v>27.887617065556707</v>
      </c>
      <c r="U82" s="16" t="str">
        <f t="shared" si="3"/>
        <v>Overweight</v>
      </c>
      <c r="V82" s="14" t="s">
        <v>1864</v>
      </c>
      <c r="W82" s="14" t="s">
        <v>1864</v>
      </c>
      <c r="X82" s="14" t="s">
        <v>1864</v>
      </c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 t="s">
        <v>60</v>
      </c>
      <c r="AM82" s="14" t="s">
        <v>60</v>
      </c>
      <c r="AN82" s="14" t="s">
        <v>60</v>
      </c>
      <c r="AO82" s="14"/>
      <c r="AP82" s="14"/>
      <c r="AQ82" s="14" t="s">
        <v>60</v>
      </c>
      <c r="AR82" s="14" t="s">
        <v>60</v>
      </c>
      <c r="AS82" s="14" t="s">
        <v>1866</v>
      </c>
      <c r="AT82" s="14" t="s">
        <v>1864</v>
      </c>
      <c r="AU82" s="14" t="s">
        <v>63</v>
      </c>
    </row>
    <row r="83" spans="1:47" ht="18" customHeight="1">
      <c r="A83" s="8">
        <v>76</v>
      </c>
      <c r="B83" s="44" t="s">
        <v>327</v>
      </c>
      <c r="C83" s="44" t="s">
        <v>328</v>
      </c>
      <c r="D83" s="44" t="s">
        <v>329</v>
      </c>
      <c r="E83" s="45" t="s">
        <v>88</v>
      </c>
      <c r="F83" s="46">
        <v>35</v>
      </c>
      <c r="G83" s="46" t="s">
        <v>58</v>
      </c>
      <c r="H83" s="46" t="s">
        <v>310</v>
      </c>
      <c r="I83" s="46">
        <v>9605314450</v>
      </c>
      <c r="J83" s="46" t="s">
        <v>59</v>
      </c>
      <c r="K83" s="14" t="s">
        <v>1410</v>
      </c>
      <c r="L83" s="13"/>
      <c r="M83" s="13"/>
      <c r="N83" s="13"/>
      <c r="O83" s="13"/>
      <c r="P83" s="13">
        <v>2</v>
      </c>
      <c r="Q83" s="13">
        <v>3</v>
      </c>
      <c r="R83" s="14">
        <v>1.53</v>
      </c>
      <c r="S83" s="14">
        <v>52</v>
      </c>
      <c r="T83" s="15">
        <f t="shared" si="2"/>
        <v>22.213678499722331</v>
      </c>
      <c r="U83" s="16" t="str">
        <f t="shared" si="3"/>
        <v>Normal</v>
      </c>
      <c r="V83" s="14" t="s">
        <v>1351</v>
      </c>
      <c r="W83" s="14" t="s">
        <v>1351</v>
      </c>
      <c r="X83" s="14" t="s">
        <v>1351</v>
      </c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 t="s">
        <v>60</v>
      </c>
      <c r="AM83" s="14" t="s">
        <v>60</v>
      </c>
      <c r="AN83" s="14" t="s">
        <v>60</v>
      </c>
      <c r="AO83" s="14"/>
      <c r="AP83" s="14"/>
      <c r="AQ83" s="14" t="s">
        <v>60</v>
      </c>
      <c r="AR83" s="14" t="s">
        <v>60</v>
      </c>
      <c r="AS83" s="14"/>
      <c r="AT83" s="14"/>
      <c r="AU83" s="14" t="s">
        <v>63</v>
      </c>
    </row>
    <row r="84" spans="1:47" ht="18" customHeight="1">
      <c r="A84" s="8">
        <v>77</v>
      </c>
      <c r="B84" s="44" t="s">
        <v>330</v>
      </c>
      <c r="C84" s="44" t="s">
        <v>331</v>
      </c>
      <c r="D84" s="44" t="s">
        <v>332</v>
      </c>
      <c r="E84" s="45" t="s">
        <v>88</v>
      </c>
      <c r="F84" s="46">
        <v>46</v>
      </c>
      <c r="G84" s="46" t="s">
        <v>58</v>
      </c>
      <c r="H84" s="46" t="s">
        <v>318</v>
      </c>
      <c r="I84" s="46">
        <v>9272515219</v>
      </c>
      <c r="J84" s="46" t="s">
        <v>59</v>
      </c>
      <c r="K84" s="14" t="s">
        <v>1442</v>
      </c>
      <c r="L84" s="13" t="s">
        <v>71</v>
      </c>
      <c r="M84" s="13"/>
      <c r="N84" s="13"/>
      <c r="O84" s="13"/>
      <c r="P84" s="13">
        <v>1</v>
      </c>
      <c r="Q84" s="13">
        <v>3</v>
      </c>
      <c r="R84" s="14">
        <v>1.45</v>
      </c>
      <c r="S84" s="14">
        <v>56</v>
      </c>
      <c r="T84" s="15">
        <f t="shared" si="2"/>
        <v>26.634958382877528</v>
      </c>
      <c r="U84" s="16" t="str">
        <f t="shared" si="3"/>
        <v>Overweight</v>
      </c>
      <c r="V84" s="14" t="s">
        <v>1351</v>
      </c>
      <c r="W84" s="14" t="s">
        <v>1351</v>
      </c>
      <c r="X84" s="14" t="s">
        <v>1351</v>
      </c>
      <c r="Y84" s="14" t="s">
        <v>1351</v>
      </c>
      <c r="Z84" s="14">
        <v>216</v>
      </c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 t="s">
        <v>60</v>
      </c>
      <c r="AM84" s="14" t="s">
        <v>60</v>
      </c>
      <c r="AN84" s="14" t="s">
        <v>60</v>
      </c>
      <c r="AO84" s="14" t="s">
        <v>60</v>
      </c>
      <c r="AP84" s="14"/>
      <c r="AQ84" s="14" t="s">
        <v>60</v>
      </c>
      <c r="AR84" s="14" t="s">
        <v>60</v>
      </c>
      <c r="AS84" s="14"/>
      <c r="AT84" s="14"/>
      <c r="AU84" s="14" t="s">
        <v>63</v>
      </c>
    </row>
    <row r="85" spans="1:47" ht="18" customHeight="1">
      <c r="A85" s="8">
        <v>78</v>
      </c>
      <c r="B85" s="44" t="s">
        <v>333</v>
      </c>
      <c r="C85" s="44" t="s">
        <v>86</v>
      </c>
      <c r="D85" s="44" t="s">
        <v>334</v>
      </c>
      <c r="E85" s="45" t="s">
        <v>88</v>
      </c>
      <c r="F85" s="46">
        <v>38</v>
      </c>
      <c r="G85" s="46" t="s">
        <v>58</v>
      </c>
      <c r="H85" s="46" t="s">
        <v>318</v>
      </c>
      <c r="I85" s="46">
        <v>9126909982</v>
      </c>
      <c r="J85" s="46" t="s">
        <v>59</v>
      </c>
      <c r="K85" s="14" t="s">
        <v>1390</v>
      </c>
      <c r="L85" s="13"/>
      <c r="M85" s="13"/>
      <c r="N85" s="13"/>
      <c r="O85" s="13"/>
      <c r="P85" s="13">
        <v>2</v>
      </c>
      <c r="Q85" s="13">
        <v>3</v>
      </c>
      <c r="R85" s="14">
        <v>1.53</v>
      </c>
      <c r="S85" s="14">
        <v>76</v>
      </c>
      <c r="T85" s="15">
        <f t="shared" si="2"/>
        <v>32.466145499594177</v>
      </c>
      <c r="U85" s="16" t="str">
        <f t="shared" si="3"/>
        <v>Obese</v>
      </c>
      <c r="V85" s="14" t="s">
        <v>1351</v>
      </c>
      <c r="W85" s="14" t="s">
        <v>1351</v>
      </c>
      <c r="X85" s="14" t="s">
        <v>1391</v>
      </c>
      <c r="Y85" s="14" t="s">
        <v>1358</v>
      </c>
      <c r="Z85" s="14"/>
      <c r="AA85" s="14">
        <v>280</v>
      </c>
      <c r="AB85" s="14"/>
      <c r="AC85" s="14">
        <v>200</v>
      </c>
      <c r="AD85" s="14"/>
      <c r="AE85" s="14"/>
      <c r="AF85" s="14"/>
      <c r="AG85" s="14"/>
      <c r="AH85" s="14"/>
      <c r="AI85" s="14"/>
      <c r="AJ85" s="14"/>
      <c r="AK85" s="14"/>
      <c r="AL85" s="14" t="s">
        <v>60</v>
      </c>
      <c r="AM85" s="14" t="s">
        <v>60</v>
      </c>
      <c r="AN85" s="14" t="s">
        <v>60</v>
      </c>
      <c r="AO85" s="14"/>
      <c r="AP85" s="14"/>
      <c r="AQ85" s="14" t="s">
        <v>60</v>
      </c>
      <c r="AR85" s="14" t="s">
        <v>60</v>
      </c>
      <c r="AS85" s="14" t="s">
        <v>1392</v>
      </c>
      <c r="AT85" s="14"/>
      <c r="AU85" s="14" t="s">
        <v>63</v>
      </c>
    </row>
    <row r="86" spans="1:47" ht="18" customHeight="1">
      <c r="A86" s="8">
        <v>79</v>
      </c>
      <c r="B86" s="44" t="s">
        <v>335</v>
      </c>
      <c r="C86" s="44" t="s">
        <v>336</v>
      </c>
      <c r="D86" s="44" t="s">
        <v>337</v>
      </c>
      <c r="E86" s="88" t="s">
        <v>88</v>
      </c>
      <c r="F86" s="46">
        <v>35</v>
      </c>
      <c r="G86" s="46" t="s">
        <v>65</v>
      </c>
      <c r="H86" s="46" t="s">
        <v>310</v>
      </c>
      <c r="I86" s="46">
        <v>9617819908</v>
      </c>
      <c r="J86" s="46" t="s">
        <v>59</v>
      </c>
      <c r="K86" s="14" t="s">
        <v>1913</v>
      </c>
      <c r="L86" s="13" t="s">
        <v>70</v>
      </c>
      <c r="M86" s="13" t="s">
        <v>76</v>
      </c>
      <c r="N86" s="13"/>
      <c r="O86" s="13"/>
      <c r="P86" s="13">
        <v>2</v>
      </c>
      <c r="Q86" s="13">
        <v>3</v>
      </c>
      <c r="R86" s="14">
        <v>1.57</v>
      </c>
      <c r="S86" s="14">
        <v>82</v>
      </c>
      <c r="T86" s="15">
        <f t="shared" si="2"/>
        <v>33.267069657998292</v>
      </c>
      <c r="U86" s="16" t="str">
        <f t="shared" si="3"/>
        <v>Obese</v>
      </c>
      <c r="V86" s="14" t="s">
        <v>1864</v>
      </c>
      <c r="W86" s="14" t="s">
        <v>1864</v>
      </c>
      <c r="X86" s="14" t="s">
        <v>1864</v>
      </c>
      <c r="Y86" s="14" t="s">
        <v>1914</v>
      </c>
      <c r="Z86" s="14"/>
      <c r="AA86" s="14">
        <v>255</v>
      </c>
      <c r="AB86" s="14">
        <v>408</v>
      </c>
      <c r="AC86" s="14"/>
      <c r="AD86" s="14"/>
      <c r="AE86" s="14"/>
      <c r="AF86" s="14"/>
      <c r="AG86" s="14"/>
      <c r="AH86" s="14"/>
      <c r="AI86" s="14"/>
      <c r="AJ86" s="14"/>
      <c r="AK86" s="14"/>
      <c r="AL86" s="14" t="s">
        <v>60</v>
      </c>
      <c r="AM86" s="14" t="s">
        <v>60</v>
      </c>
      <c r="AN86" s="14" t="s">
        <v>60</v>
      </c>
      <c r="AO86" s="14"/>
      <c r="AP86" s="14"/>
      <c r="AQ86" s="14" t="s">
        <v>60</v>
      </c>
      <c r="AR86" s="14" t="s">
        <v>60</v>
      </c>
      <c r="AS86" s="14" t="s">
        <v>1866</v>
      </c>
      <c r="AT86" s="14" t="s">
        <v>1915</v>
      </c>
      <c r="AU86" s="14" t="s">
        <v>63</v>
      </c>
    </row>
    <row r="87" spans="1:47" ht="18" customHeight="1">
      <c r="A87" s="8">
        <v>80</v>
      </c>
      <c r="B87" s="44" t="s">
        <v>338</v>
      </c>
      <c r="C87" s="44" t="s">
        <v>339</v>
      </c>
      <c r="D87" s="44" t="s">
        <v>340</v>
      </c>
      <c r="E87" s="45" t="s">
        <v>88</v>
      </c>
      <c r="F87" s="46">
        <v>53</v>
      </c>
      <c r="G87" s="46" t="s">
        <v>58</v>
      </c>
      <c r="H87" s="46" t="s">
        <v>220</v>
      </c>
      <c r="I87" s="46">
        <v>9397755423</v>
      </c>
      <c r="J87" s="46" t="s">
        <v>84</v>
      </c>
      <c r="K87" s="14" t="s">
        <v>1387</v>
      </c>
      <c r="L87" s="13" t="s">
        <v>70</v>
      </c>
      <c r="M87" s="13"/>
      <c r="N87" s="13"/>
      <c r="O87" s="13"/>
      <c r="P87" s="13">
        <v>1</v>
      </c>
      <c r="Q87" s="13">
        <v>4</v>
      </c>
      <c r="R87" s="14">
        <v>1.48</v>
      </c>
      <c r="S87" s="14">
        <v>54</v>
      </c>
      <c r="T87" s="15">
        <f t="shared" si="2"/>
        <v>24.653031409788166</v>
      </c>
      <c r="U87" s="16" t="str">
        <f t="shared" si="3"/>
        <v>Normal</v>
      </c>
      <c r="V87" s="14" t="s">
        <v>1351</v>
      </c>
      <c r="W87" s="14" t="s">
        <v>1351</v>
      </c>
      <c r="X87" s="14" t="s">
        <v>1351</v>
      </c>
      <c r="Y87" s="14" t="s">
        <v>1351</v>
      </c>
      <c r="Z87" s="14"/>
      <c r="AA87" s="14"/>
      <c r="AB87" s="14">
        <v>153</v>
      </c>
      <c r="AC87" s="14"/>
      <c r="AD87" s="14"/>
      <c r="AE87" s="14"/>
      <c r="AF87" s="14"/>
      <c r="AG87" s="14">
        <v>2.31</v>
      </c>
      <c r="AH87" s="14">
        <v>41.8</v>
      </c>
      <c r="AI87" s="14"/>
      <c r="AJ87" s="14"/>
      <c r="AK87" s="14"/>
      <c r="AL87" s="14" t="s">
        <v>60</v>
      </c>
      <c r="AM87" s="14" t="s">
        <v>60</v>
      </c>
      <c r="AN87" s="14" t="s">
        <v>60</v>
      </c>
      <c r="AO87" s="14"/>
      <c r="AP87" s="14"/>
      <c r="AQ87" s="14" t="s">
        <v>60</v>
      </c>
      <c r="AR87" s="14" t="s">
        <v>60</v>
      </c>
      <c r="AS87" s="14"/>
      <c r="AT87" s="14"/>
      <c r="AU87" s="14" t="s">
        <v>63</v>
      </c>
    </row>
    <row r="88" spans="1:47" ht="18" customHeight="1">
      <c r="A88" s="8">
        <v>81</v>
      </c>
      <c r="B88" s="44" t="s">
        <v>341</v>
      </c>
      <c r="C88" s="44" t="s">
        <v>342</v>
      </c>
      <c r="D88" s="44" t="s">
        <v>343</v>
      </c>
      <c r="E88" s="45" t="s">
        <v>88</v>
      </c>
      <c r="F88" s="46">
        <v>27</v>
      </c>
      <c r="G88" s="46" t="s">
        <v>58</v>
      </c>
      <c r="H88" s="46" t="s">
        <v>310</v>
      </c>
      <c r="I88" s="46">
        <v>9626276295</v>
      </c>
      <c r="J88" s="46" t="s">
        <v>60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 t="s">
        <v>1969</v>
      </c>
      <c r="AU88" s="14" t="s">
        <v>63</v>
      </c>
    </row>
    <row r="89" spans="1:47" ht="18" customHeight="1">
      <c r="A89" s="8">
        <v>82</v>
      </c>
      <c r="B89" s="44" t="s">
        <v>344</v>
      </c>
      <c r="C89" s="44" t="s">
        <v>345</v>
      </c>
      <c r="D89" s="44" t="s">
        <v>346</v>
      </c>
      <c r="E89" s="45" t="s">
        <v>88</v>
      </c>
      <c r="F89" s="46">
        <v>37</v>
      </c>
      <c r="G89" s="46" t="s">
        <v>58</v>
      </c>
      <c r="H89" s="46" t="s">
        <v>310</v>
      </c>
      <c r="I89" s="46">
        <v>9624223421</v>
      </c>
      <c r="J89" s="46" t="s">
        <v>59</v>
      </c>
      <c r="K89" s="14" t="s">
        <v>1425</v>
      </c>
      <c r="L89" s="13"/>
      <c r="M89" s="13"/>
      <c r="N89" s="13"/>
      <c r="O89" s="13"/>
      <c r="P89" s="13">
        <v>2</v>
      </c>
      <c r="Q89" s="13">
        <v>3</v>
      </c>
      <c r="R89" s="14">
        <v>1.47</v>
      </c>
      <c r="S89" s="14">
        <v>50</v>
      </c>
      <c r="T89" s="15">
        <f t="shared" si="2"/>
        <v>23.138507103521682</v>
      </c>
      <c r="U89" s="16" t="str">
        <f t="shared" si="3"/>
        <v>Normal</v>
      </c>
      <c r="V89" s="14" t="s">
        <v>1351</v>
      </c>
      <c r="W89" s="14" t="s">
        <v>1351</v>
      </c>
      <c r="X89" s="14" t="s">
        <v>1426</v>
      </c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 t="s">
        <v>60</v>
      </c>
      <c r="AM89" s="14" t="s">
        <v>60</v>
      </c>
      <c r="AN89" s="14" t="s">
        <v>60</v>
      </c>
      <c r="AO89" s="14"/>
      <c r="AP89" s="14"/>
      <c r="AQ89" s="14" t="s">
        <v>60</v>
      </c>
      <c r="AR89" s="14" t="s">
        <v>60</v>
      </c>
      <c r="AS89" s="14"/>
      <c r="AT89" s="14" t="s">
        <v>1416</v>
      </c>
      <c r="AU89" s="14" t="s">
        <v>63</v>
      </c>
    </row>
    <row r="90" spans="1:47" ht="18" customHeight="1">
      <c r="A90" s="8">
        <v>83</v>
      </c>
      <c r="B90" s="44" t="s">
        <v>347</v>
      </c>
      <c r="C90" s="44" t="s">
        <v>348</v>
      </c>
      <c r="D90" s="44" t="s">
        <v>349</v>
      </c>
      <c r="E90" s="45" t="s">
        <v>88</v>
      </c>
      <c r="F90" s="46">
        <v>42</v>
      </c>
      <c r="G90" s="46" t="s">
        <v>58</v>
      </c>
      <c r="H90" s="46" t="s">
        <v>95</v>
      </c>
      <c r="I90" s="46">
        <v>9265064107</v>
      </c>
      <c r="J90" s="46" t="s">
        <v>59</v>
      </c>
      <c r="K90" s="14" t="s">
        <v>1353</v>
      </c>
      <c r="L90" s="13" t="s">
        <v>70</v>
      </c>
      <c r="M90" s="13" t="s">
        <v>71</v>
      </c>
      <c r="N90" s="13"/>
      <c r="O90" s="13"/>
      <c r="P90" s="13">
        <v>2</v>
      </c>
      <c r="Q90" s="13">
        <v>3</v>
      </c>
      <c r="R90" s="14">
        <v>1.56</v>
      </c>
      <c r="S90" s="14">
        <v>68</v>
      </c>
      <c r="T90" s="15">
        <f t="shared" si="2"/>
        <v>27.94214332675871</v>
      </c>
      <c r="U90" s="16" t="str">
        <f t="shared" si="3"/>
        <v>Overweight</v>
      </c>
      <c r="V90" s="14" t="s">
        <v>1351</v>
      </c>
      <c r="W90" s="14" t="s">
        <v>1351</v>
      </c>
      <c r="X90" s="14" t="s">
        <v>1351</v>
      </c>
      <c r="Y90" s="14" t="s">
        <v>1351</v>
      </c>
      <c r="Z90" s="14">
        <v>113</v>
      </c>
      <c r="AA90" s="14">
        <v>229</v>
      </c>
      <c r="AB90" s="14"/>
      <c r="AC90" s="14">
        <v>149</v>
      </c>
      <c r="AD90" s="14"/>
      <c r="AE90" s="14"/>
      <c r="AF90" s="14"/>
      <c r="AG90" s="14">
        <v>7.7</v>
      </c>
      <c r="AH90" s="14"/>
      <c r="AI90" s="14"/>
      <c r="AJ90" s="14"/>
      <c r="AK90" s="14"/>
      <c r="AL90" s="14" t="s">
        <v>60</v>
      </c>
      <c r="AM90" s="14" t="s">
        <v>60</v>
      </c>
      <c r="AN90" s="14" t="s">
        <v>60</v>
      </c>
      <c r="AO90" s="14"/>
      <c r="AP90" s="14"/>
      <c r="AQ90" s="14" t="s">
        <v>60</v>
      </c>
      <c r="AR90" s="14" t="s">
        <v>60</v>
      </c>
      <c r="AS90" s="14"/>
      <c r="AT90" s="14" t="s">
        <v>1354</v>
      </c>
      <c r="AU90" s="14" t="s">
        <v>63</v>
      </c>
    </row>
    <row r="91" spans="1:47" ht="18" customHeight="1">
      <c r="A91" s="8">
        <v>84</v>
      </c>
      <c r="B91" s="44" t="s">
        <v>350</v>
      </c>
      <c r="C91" s="44" t="s">
        <v>351</v>
      </c>
      <c r="D91" s="44" t="s">
        <v>352</v>
      </c>
      <c r="E91" s="88" t="s">
        <v>88</v>
      </c>
      <c r="F91" s="46">
        <v>47</v>
      </c>
      <c r="G91" s="46" t="s">
        <v>58</v>
      </c>
      <c r="H91" s="46" t="s">
        <v>353</v>
      </c>
      <c r="I91" s="46">
        <v>9209467678</v>
      </c>
      <c r="J91" s="46" t="s">
        <v>84</v>
      </c>
      <c r="K91" s="14" t="s">
        <v>1916</v>
      </c>
      <c r="L91" s="13" t="s">
        <v>70</v>
      </c>
      <c r="M91" s="13" t="s">
        <v>71</v>
      </c>
      <c r="N91" s="13"/>
      <c r="O91" s="13"/>
      <c r="P91" s="13">
        <v>3</v>
      </c>
      <c r="Q91" s="13">
        <v>2</v>
      </c>
      <c r="R91" s="14">
        <v>1.55</v>
      </c>
      <c r="S91" s="14">
        <v>52</v>
      </c>
      <c r="T91" s="15">
        <f t="shared" si="2"/>
        <v>21.644120707596251</v>
      </c>
      <c r="U91" s="16" t="str">
        <f t="shared" si="3"/>
        <v>Normal</v>
      </c>
      <c r="V91" s="14" t="s">
        <v>1864</v>
      </c>
      <c r="W91" s="14" t="s">
        <v>1869</v>
      </c>
      <c r="X91" s="14" t="s">
        <v>1864</v>
      </c>
      <c r="Y91" s="14" t="s">
        <v>1864</v>
      </c>
      <c r="Z91" s="14" t="s">
        <v>1864</v>
      </c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 t="s">
        <v>60</v>
      </c>
      <c r="AM91" s="14" t="s">
        <v>60</v>
      </c>
      <c r="AN91" s="14" t="s">
        <v>60</v>
      </c>
      <c r="AO91" s="14" t="s">
        <v>60</v>
      </c>
      <c r="AP91" s="14"/>
      <c r="AQ91" s="14" t="s">
        <v>60</v>
      </c>
      <c r="AR91" s="14" t="s">
        <v>60</v>
      </c>
      <c r="AS91" s="14" t="s">
        <v>1866</v>
      </c>
      <c r="AT91" s="14" t="s">
        <v>2007</v>
      </c>
      <c r="AU91" s="14" t="s">
        <v>64</v>
      </c>
    </row>
    <row r="92" spans="1:47" ht="18" customHeight="1">
      <c r="A92" s="8">
        <v>85</v>
      </c>
      <c r="B92" s="44" t="s">
        <v>354</v>
      </c>
      <c r="C92" s="44" t="s">
        <v>355</v>
      </c>
      <c r="D92" s="44" t="s">
        <v>356</v>
      </c>
      <c r="E92" s="88" t="s">
        <v>88</v>
      </c>
      <c r="F92" s="46">
        <v>32</v>
      </c>
      <c r="G92" s="46" t="s">
        <v>65</v>
      </c>
      <c r="H92" s="46" t="s">
        <v>95</v>
      </c>
      <c r="I92" s="46">
        <v>913176412</v>
      </c>
      <c r="J92" s="46" t="s">
        <v>84</v>
      </c>
      <c r="K92" s="14" t="s">
        <v>1917</v>
      </c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 t="s">
        <v>2006</v>
      </c>
      <c r="AU92" s="94" t="s">
        <v>63</v>
      </c>
    </row>
    <row r="93" spans="1:47" ht="18" customHeight="1">
      <c r="A93" s="8">
        <v>86</v>
      </c>
      <c r="B93" s="44" t="s">
        <v>357</v>
      </c>
      <c r="C93" s="44" t="s">
        <v>315</v>
      </c>
      <c r="D93" s="44" t="s">
        <v>309</v>
      </c>
      <c r="E93" s="45" t="s">
        <v>88</v>
      </c>
      <c r="F93" s="46">
        <v>50</v>
      </c>
      <c r="G93" s="46" t="s">
        <v>89</v>
      </c>
      <c r="H93" s="46" t="s">
        <v>159</v>
      </c>
      <c r="I93" s="46">
        <v>9854064167</v>
      </c>
      <c r="J93" s="46" t="s">
        <v>59</v>
      </c>
      <c r="K93" s="14" t="s">
        <v>1359</v>
      </c>
      <c r="L93" s="13"/>
      <c r="M93" s="13"/>
      <c r="N93" s="13"/>
      <c r="O93" s="13"/>
      <c r="P93" s="13">
        <v>2</v>
      </c>
      <c r="Q93" s="13">
        <v>2</v>
      </c>
      <c r="R93" s="14">
        <v>1.55</v>
      </c>
      <c r="S93" s="14">
        <v>54</v>
      </c>
      <c r="T93" s="15">
        <f t="shared" si="2"/>
        <v>22.476586888657646</v>
      </c>
      <c r="U93" s="16" t="str">
        <f t="shared" si="3"/>
        <v>Normal</v>
      </c>
      <c r="V93" s="14" t="s">
        <v>1351</v>
      </c>
      <c r="W93" s="14" t="s">
        <v>1351</v>
      </c>
      <c r="X93" s="14" t="s">
        <v>1351</v>
      </c>
      <c r="Y93" s="14" t="s">
        <v>1358</v>
      </c>
      <c r="Z93" s="14"/>
      <c r="AA93" s="14">
        <v>306</v>
      </c>
      <c r="AB93" s="14"/>
      <c r="AC93" s="14">
        <v>225</v>
      </c>
      <c r="AD93" s="14"/>
      <c r="AE93" s="14"/>
      <c r="AF93" s="14"/>
      <c r="AG93" s="14"/>
      <c r="AH93" s="14"/>
      <c r="AI93" s="14"/>
      <c r="AJ93" s="14"/>
      <c r="AK93" s="14"/>
      <c r="AL93" s="14" t="s">
        <v>60</v>
      </c>
      <c r="AM93" s="14" t="s">
        <v>60</v>
      </c>
      <c r="AN93" s="14" t="s">
        <v>60</v>
      </c>
      <c r="AO93" s="14"/>
      <c r="AP93" s="14"/>
      <c r="AQ93" s="14" t="s">
        <v>60</v>
      </c>
      <c r="AR93" s="14" t="s">
        <v>60</v>
      </c>
      <c r="AS93" s="14"/>
      <c r="AT93" s="14"/>
      <c r="AU93" s="14" t="s">
        <v>63</v>
      </c>
    </row>
    <row r="94" spans="1:47" ht="18" customHeight="1">
      <c r="A94" s="8">
        <v>87</v>
      </c>
      <c r="B94" s="44" t="s">
        <v>193</v>
      </c>
      <c r="C94" s="44" t="s">
        <v>358</v>
      </c>
      <c r="D94" s="44" t="s">
        <v>359</v>
      </c>
      <c r="E94" s="45" t="s">
        <v>88</v>
      </c>
      <c r="F94" s="46">
        <v>44</v>
      </c>
      <c r="G94" s="46" t="s">
        <v>282</v>
      </c>
      <c r="H94" s="46" t="s">
        <v>306</v>
      </c>
      <c r="I94" s="46">
        <v>9155477805</v>
      </c>
      <c r="J94" s="46" t="s">
        <v>59</v>
      </c>
      <c r="K94" s="14" t="s">
        <v>1439</v>
      </c>
      <c r="L94" s="13"/>
      <c r="M94" s="13"/>
      <c r="N94" s="13"/>
      <c r="O94" s="13"/>
      <c r="P94" s="13">
        <v>1</v>
      </c>
      <c r="Q94" s="13">
        <v>4</v>
      </c>
      <c r="R94" s="14">
        <v>1.71</v>
      </c>
      <c r="S94" s="14">
        <v>64</v>
      </c>
      <c r="T94" s="15">
        <f t="shared" si="2"/>
        <v>21.887076365377382</v>
      </c>
      <c r="U94" s="16" t="str">
        <f t="shared" si="3"/>
        <v>Normal</v>
      </c>
      <c r="V94" s="14" t="s">
        <v>1351</v>
      </c>
      <c r="W94" s="14" t="s">
        <v>1351</v>
      </c>
      <c r="X94" s="14" t="s">
        <v>1351</v>
      </c>
      <c r="Y94" s="14" t="s">
        <v>1351</v>
      </c>
      <c r="Z94" s="14"/>
      <c r="AA94" s="14">
        <v>119</v>
      </c>
      <c r="AB94" s="14">
        <v>155</v>
      </c>
      <c r="AC94" s="14">
        <v>34</v>
      </c>
      <c r="AD94" s="14"/>
      <c r="AE94" s="14"/>
      <c r="AF94" s="14"/>
      <c r="AG94" s="14"/>
      <c r="AH94" s="14"/>
      <c r="AI94" s="14"/>
      <c r="AJ94" s="14"/>
      <c r="AK94" s="14"/>
      <c r="AL94" s="14" t="s">
        <v>60</v>
      </c>
      <c r="AM94" s="14" t="s">
        <v>60</v>
      </c>
      <c r="AN94" s="14" t="s">
        <v>60</v>
      </c>
      <c r="AO94" s="14" t="s">
        <v>60</v>
      </c>
      <c r="AP94" s="14"/>
      <c r="AQ94" s="14" t="s">
        <v>60</v>
      </c>
      <c r="AR94" s="14" t="s">
        <v>60</v>
      </c>
      <c r="AS94" s="14"/>
      <c r="AT94" s="14"/>
      <c r="AU94" s="14" t="s">
        <v>63</v>
      </c>
    </row>
    <row r="95" spans="1:47" ht="18" customHeight="1">
      <c r="A95" s="8">
        <v>88</v>
      </c>
      <c r="B95" s="44" t="s">
        <v>360</v>
      </c>
      <c r="C95" s="44" t="s">
        <v>361</v>
      </c>
      <c r="D95" s="44" t="s">
        <v>362</v>
      </c>
      <c r="E95" s="45" t="s">
        <v>88</v>
      </c>
      <c r="F95" s="46">
        <v>43</v>
      </c>
      <c r="G95" s="46" t="s">
        <v>89</v>
      </c>
      <c r="H95" s="46" t="s">
        <v>95</v>
      </c>
      <c r="I95" s="46">
        <v>9494671128</v>
      </c>
      <c r="J95" s="46" t="s">
        <v>59</v>
      </c>
      <c r="K95" s="14" t="s">
        <v>1382</v>
      </c>
      <c r="L95" s="13"/>
      <c r="M95" s="13"/>
      <c r="N95" s="13"/>
      <c r="O95" s="13"/>
      <c r="P95" s="13">
        <v>2</v>
      </c>
      <c r="Q95" s="13">
        <v>3</v>
      </c>
      <c r="R95" s="14">
        <v>1.53</v>
      </c>
      <c r="S95" s="14">
        <v>73</v>
      </c>
      <c r="T95" s="15">
        <f t="shared" si="2"/>
        <v>31.184587124610193</v>
      </c>
      <c r="U95" s="16" t="str">
        <f t="shared" si="3"/>
        <v>Obese</v>
      </c>
      <c r="V95" s="14" t="s">
        <v>1351</v>
      </c>
      <c r="W95" s="14" t="s">
        <v>1383</v>
      </c>
      <c r="X95" s="14" t="s">
        <v>1351</v>
      </c>
      <c r="Y95" s="14" t="s">
        <v>1351</v>
      </c>
      <c r="Z95" s="14"/>
      <c r="AA95" s="14">
        <v>224</v>
      </c>
      <c r="AB95" s="14"/>
      <c r="AC95" s="14">
        <v>34</v>
      </c>
      <c r="AD95" s="14"/>
      <c r="AE95" s="14"/>
      <c r="AF95" s="14"/>
      <c r="AG95" s="14"/>
      <c r="AH95" s="14"/>
      <c r="AI95" s="14"/>
      <c r="AJ95" s="14"/>
      <c r="AK95" s="14"/>
      <c r="AL95" s="14" t="s">
        <v>60</v>
      </c>
      <c r="AM95" s="14" t="s">
        <v>60</v>
      </c>
      <c r="AN95" s="14" t="s">
        <v>60</v>
      </c>
      <c r="AO95" s="14"/>
      <c r="AP95" s="14"/>
      <c r="AQ95" s="14" t="s">
        <v>60</v>
      </c>
      <c r="AR95" s="14" t="s">
        <v>60</v>
      </c>
      <c r="AS95" s="14"/>
      <c r="AT95" s="14"/>
      <c r="AU95" s="14" t="s">
        <v>63</v>
      </c>
    </row>
    <row r="96" spans="1:47" ht="18" customHeight="1">
      <c r="A96" s="8">
        <v>89</v>
      </c>
      <c r="B96" s="44" t="s">
        <v>123</v>
      </c>
      <c r="C96" s="44" t="s">
        <v>235</v>
      </c>
      <c r="D96" s="44" t="s">
        <v>103</v>
      </c>
      <c r="E96" s="88" t="s">
        <v>88</v>
      </c>
      <c r="F96" s="46">
        <v>48</v>
      </c>
      <c r="G96" s="46" t="s">
        <v>89</v>
      </c>
      <c r="H96" s="46" t="s">
        <v>306</v>
      </c>
      <c r="I96" s="46">
        <v>9508514157</v>
      </c>
      <c r="J96" s="46" t="s">
        <v>59</v>
      </c>
      <c r="K96" s="14" t="s">
        <v>1918</v>
      </c>
      <c r="L96" s="13"/>
      <c r="M96" s="13"/>
      <c r="N96" s="13"/>
      <c r="O96" s="13"/>
      <c r="P96" s="13">
        <v>2</v>
      </c>
      <c r="Q96" s="13">
        <v>3</v>
      </c>
      <c r="R96" s="14">
        <v>1.53</v>
      </c>
      <c r="S96" s="14">
        <v>68</v>
      </c>
      <c r="T96" s="15">
        <f t="shared" si="2"/>
        <v>29.048656499636891</v>
      </c>
      <c r="U96" s="16" t="str">
        <f t="shared" si="3"/>
        <v>Overweight</v>
      </c>
      <c r="V96" s="14" t="s">
        <v>1864</v>
      </c>
      <c r="W96" s="14" t="s">
        <v>1360</v>
      </c>
      <c r="X96" s="14" t="s">
        <v>1360</v>
      </c>
      <c r="Y96" s="14" t="s">
        <v>1351</v>
      </c>
      <c r="Z96" s="14"/>
      <c r="AA96" s="14">
        <v>221</v>
      </c>
      <c r="AB96" s="14"/>
      <c r="AC96" s="14"/>
      <c r="AD96" s="14">
        <v>64</v>
      </c>
      <c r="AE96" s="14">
        <v>140</v>
      </c>
      <c r="AF96" s="14"/>
      <c r="AG96" s="14"/>
      <c r="AH96" s="14"/>
      <c r="AI96" s="14"/>
      <c r="AJ96" s="14"/>
      <c r="AK96" s="14"/>
      <c r="AL96" s="14"/>
      <c r="AM96" s="14" t="s">
        <v>60</v>
      </c>
      <c r="AN96" s="14" t="s">
        <v>60</v>
      </c>
      <c r="AO96" s="14" t="s">
        <v>59</v>
      </c>
      <c r="AP96" s="14"/>
      <c r="AQ96" s="14" t="s">
        <v>60</v>
      </c>
      <c r="AR96" s="14" t="s">
        <v>60</v>
      </c>
      <c r="AS96" s="14" t="s">
        <v>1919</v>
      </c>
      <c r="AT96" s="14" t="s">
        <v>2008</v>
      </c>
      <c r="AU96" s="14" t="s">
        <v>64</v>
      </c>
    </row>
    <row r="97" spans="1:47" ht="18" customHeight="1">
      <c r="A97" s="8">
        <v>90</v>
      </c>
      <c r="B97" s="44" t="s">
        <v>363</v>
      </c>
      <c r="C97" s="44" t="s">
        <v>364</v>
      </c>
      <c r="D97" s="44" t="s">
        <v>365</v>
      </c>
      <c r="E97" s="45" t="s">
        <v>88</v>
      </c>
      <c r="F97" s="46">
        <v>34</v>
      </c>
      <c r="G97" s="46" t="s">
        <v>89</v>
      </c>
      <c r="H97" s="46" t="s">
        <v>95</v>
      </c>
      <c r="I97" s="46">
        <v>9605314441</v>
      </c>
      <c r="J97" s="46" t="s">
        <v>59</v>
      </c>
      <c r="K97" s="14" t="s">
        <v>1349</v>
      </c>
      <c r="L97" s="13"/>
      <c r="M97" s="13"/>
      <c r="N97" s="13"/>
      <c r="O97" s="13"/>
      <c r="P97" s="13">
        <v>2</v>
      </c>
      <c r="Q97" s="13">
        <v>4</v>
      </c>
      <c r="R97" s="14">
        <v>1.59</v>
      </c>
      <c r="S97" s="14">
        <v>81</v>
      </c>
      <c r="T97" s="15">
        <f t="shared" si="2"/>
        <v>32.039871840512632</v>
      </c>
      <c r="U97" s="16" t="str">
        <f t="shared" si="3"/>
        <v>Obese</v>
      </c>
      <c r="V97" s="14" t="s">
        <v>1351</v>
      </c>
      <c r="W97" s="14" t="s">
        <v>1351</v>
      </c>
      <c r="X97" s="14" t="s">
        <v>1352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 t="s">
        <v>60</v>
      </c>
      <c r="AM97" s="14" t="s">
        <v>60</v>
      </c>
      <c r="AN97" s="14" t="s">
        <v>60</v>
      </c>
      <c r="AO97" s="14"/>
      <c r="AP97" s="14"/>
      <c r="AQ97" s="14" t="s">
        <v>60</v>
      </c>
      <c r="AR97" s="14" t="s">
        <v>60</v>
      </c>
      <c r="AS97" s="14"/>
      <c r="AT97" s="14"/>
      <c r="AU97" s="14" t="s">
        <v>63</v>
      </c>
    </row>
    <row r="98" spans="1:47" ht="18" customHeight="1">
      <c r="A98" s="8">
        <v>91</v>
      </c>
      <c r="B98" s="44" t="s">
        <v>366</v>
      </c>
      <c r="C98" s="44" t="s">
        <v>367</v>
      </c>
      <c r="D98" s="44" t="s">
        <v>349</v>
      </c>
      <c r="E98" s="88" t="s">
        <v>88</v>
      </c>
      <c r="F98" s="46">
        <v>39</v>
      </c>
      <c r="G98" s="46" t="s">
        <v>89</v>
      </c>
      <c r="H98" s="46" t="s">
        <v>368</v>
      </c>
      <c r="I98" s="46">
        <v>9152754147</v>
      </c>
      <c r="J98" s="46" t="s">
        <v>59</v>
      </c>
      <c r="K98" s="14" t="s">
        <v>1920</v>
      </c>
      <c r="L98" s="13" t="s">
        <v>71</v>
      </c>
      <c r="M98" s="13"/>
      <c r="N98" s="13"/>
      <c r="O98" s="13"/>
      <c r="P98" s="13">
        <v>3</v>
      </c>
      <c r="Q98" s="13">
        <v>3</v>
      </c>
      <c r="R98" s="14">
        <v>1.59</v>
      </c>
      <c r="S98" s="14">
        <v>55</v>
      </c>
      <c r="T98" s="15">
        <f t="shared" si="2"/>
        <v>21.75546853368142</v>
      </c>
      <c r="U98" s="16" t="str">
        <f t="shared" si="3"/>
        <v>Normal</v>
      </c>
      <c r="V98" s="14" t="s">
        <v>1864</v>
      </c>
      <c r="W98" s="14" t="s">
        <v>1864</v>
      </c>
      <c r="X98" s="14" t="s">
        <v>1921</v>
      </c>
      <c r="Y98" s="14" t="s">
        <v>1864</v>
      </c>
      <c r="Z98" s="14">
        <v>128</v>
      </c>
      <c r="AA98" s="14">
        <v>207</v>
      </c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 t="s">
        <v>60</v>
      </c>
      <c r="AM98" s="14" t="s">
        <v>60</v>
      </c>
      <c r="AN98" s="14" t="s">
        <v>60</v>
      </c>
      <c r="AO98" s="14" t="s">
        <v>60</v>
      </c>
      <c r="AP98" s="14"/>
      <c r="AQ98" s="14" t="s">
        <v>60</v>
      </c>
      <c r="AR98" s="14" t="s">
        <v>60</v>
      </c>
      <c r="AS98" s="14" t="s">
        <v>1866</v>
      </c>
      <c r="AT98" s="14" t="s">
        <v>1922</v>
      </c>
      <c r="AU98" s="14" t="s">
        <v>63</v>
      </c>
    </row>
    <row r="99" spans="1:47" ht="18" customHeight="1">
      <c r="A99" s="8">
        <v>92</v>
      </c>
      <c r="B99" s="44" t="s">
        <v>366</v>
      </c>
      <c r="C99" s="44" t="s">
        <v>369</v>
      </c>
      <c r="D99" s="44" t="s">
        <v>370</v>
      </c>
      <c r="E99" s="45" t="s">
        <v>88</v>
      </c>
      <c r="F99" s="46">
        <v>37</v>
      </c>
      <c r="G99" s="46" t="s">
        <v>282</v>
      </c>
      <c r="H99" s="46" t="s">
        <v>306</v>
      </c>
      <c r="I99" s="46">
        <v>9673406755</v>
      </c>
      <c r="J99" s="46" t="s">
        <v>59</v>
      </c>
      <c r="K99" s="14" t="s">
        <v>1372</v>
      </c>
      <c r="L99" s="13"/>
      <c r="M99" s="13"/>
      <c r="N99" s="13"/>
      <c r="O99" s="13"/>
      <c r="P99" s="13">
        <v>2</v>
      </c>
      <c r="Q99" s="13">
        <v>3</v>
      </c>
      <c r="R99" s="14">
        <v>1.67</v>
      </c>
      <c r="S99" s="14">
        <v>91</v>
      </c>
      <c r="T99" s="15">
        <f t="shared" si="2"/>
        <v>32.629352074294523</v>
      </c>
      <c r="U99" s="16" t="str">
        <f t="shared" si="3"/>
        <v>Obese</v>
      </c>
      <c r="V99" s="14" t="s">
        <v>1351</v>
      </c>
      <c r="W99" s="14" t="s">
        <v>1373</v>
      </c>
      <c r="X99" s="14"/>
      <c r="Y99" s="14"/>
      <c r="Z99" s="14">
        <v>114</v>
      </c>
      <c r="AA99" s="14"/>
      <c r="AB99" s="14"/>
      <c r="AC99" s="14"/>
      <c r="AD99" s="14">
        <v>84</v>
      </c>
      <c r="AE99" s="14"/>
      <c r="AF99" s="14"/>
      <c r="AG99" s="14"/>
      <c r="AH99" s="14"/>
      <c r="AI99" s="14"/>
      <c r="AJ99" s="14"/>
      <c r="AK99" s="14"/>
      <c r="AL99" s="14" t="s">
        <v>60</v>
      </c>
      <c r="AM99" s="14" t="s">
        <v>60</v>
      </c>
      <c r="AN99" s="14" t="s">
        <v>60</v>
      </c>
      <c r="AO99" s="14"/>
      <c r="AP99" s="14"/>
      <c r="AQ99" s="14" t="s">
        <v>60</v>
      </c>
      <c r="AR99" s="14" t="s">
        <v>60</v>
      </c>
      <c r="AS99" s="14"/>
      <c r="AT99" s="14"/>
      <c r="AU99" s="14" t="s">
        <v>63</v>
      </c>
    </row>
    <row r="100" spans="1:47" ht="18" customHeight="1">
      <c r="A100" s="8">
        <v>93</v>
      </c>
      <c r="B100" s="44" t="s">
        <v>371</v>
      </c>
      <c r="C100" s="44" t="s">
        <v>372</v>
      </c>
      <c r="D100" s="44" t="s">
        <v>373</v>
      </c>
      <c r="E100" s="45" t="s">
        <v>88</v>
      </c>
      <c r="F100" s="46">
        <v>45</v>
      </c>
      <c r="G100" s="46" t="s">
        <v>89</v>
      </c>
      <c r="H100" s="46" t="s">
        <v>95</v>
      </c>
      <c r="I100" s="46">
        <v>9974653312</v>
      </c>
      <c r="J100" s="46" t="s">
        <v>59</v>
      </c>
      <c r="K100" s="14" t="s">
        <v>1356</v>
      </c>
      <c r="L100" s="13" t="s">
        <v>71</v>
      </c>
      <c r="M100" s="13" t="s">
        <v>70</v>
      </c>
      <c r="N100" s="13"/>
      <c r="O100" s="13"/>
      <c r="P100" s="13">
        <v>2</v>
      </c>
      <c r="Q100" s="13">
        <v>3</v>
      </c>
      <c r="R100" s="14">
        <v>1.46</v>
      </c>
      <c r="S100" s="14">
        <v>50</v>
      </c>
      <c r="T100" s="15">
        <f t="shared" si="2"/>
        <v>23.456558453743671</v>
      </c>
      <c r="U100" s="16" t="str">
        <f t="shared" si="3"/>
        <v>Normal</v>
      </c>
      <c r="V100" s="14" t="s">
        <v>1351</v>
      </c>
      <c r="W100" s="14" t="s">
        <v>1357</v>
      </c>
      <c r="X100" s="14" t="s">
        <v>1351</v>
      </c>
      <c r="Y100" s="14" t="s">
        <v>1358</v>
      </c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 t="s">
        <v>60</v>
      </c>
      <c r="AM100" s="14" t="s">
        <v>60</v>
      </c>
      <c r="AN100" s="14" t="s">
        <v>60</v>
      </c>
      <c r="AO100" s="14"/>
      <c r="AP100" s="14"/>
      <c r="AQ100" s="14" t="s">
        <v>60</v>
      </c>
      <c r="AR100" s="14" t="s">
        <v>60</v>
      </c>
      <c r="AS100" s="14"/>
      <c r="AT100" s="14"/>
      <c r="AU100" s="14" t="s">
        <v>63</v>
      </c>
    </row>
    <row r="101" spans="1:47" ht="18" customHeight="1">
      <c r="A101" s="8">
        <v>94</v>
      </c>
      <c r="B101" s="44" t="s">
        <v>374</v>
      </c>
      <c r="C101" s="44" t="s">
        <v>375</v>
      </c>
      <c r="D101" s="44" t="s">
        <v>376</v>
      </c>
      <c r="E101" s="88" t="s">
        <v>88</v>
      </c>
      <c r="F101" s="46">
        <v>42</v>
      </c>
      <c r="G101" s="46" t="s">
        <v>89</v>
      </c>
      <c r="H101" s="46" t="s">
        <v>90</v>
      </c>
      <c r="I101" s="46">
        <v>9285418864</v>
      </c>
      <c r="J101" s="46" t="s">
        <v>59</v>
      </c>
      <c r="K101" s="14" t="s">
        <v>1923</v>
      </c>
      <c r="L101" s="13"/>
      <c r="M101" s="13"/>
      <c r="N101" s="13"/>
      <c r="O101" s="13"/>
      <c r="P101" s="13">
        <v>3</v>
      </c>
      <c r="Q101" s="13">
        <v>3</v>
      </c>
      <c r="R101" s="14">
        <v>1.48</v>
      </c>
      <c r="S101" s="14">
        <v>60</v>
      </c>
      <c r="T101" s="15">
        <f t="shared" si="2"/>
        <v>27.392257121986852</v>
      </c>
      <c r="U101" s="16" t="str">
        <f t="shared" si="3"/>
        <v>Overweight</v>
      </c>
      <c r="V101" s="14" t="s">
        <v>1864</v>
      </c>
      <c r="W101" s="14" t="s">
        <v>1924</v>
      </c>
      <c r="X101" s="14" t="s">
        <v>1925</v>
      </c>
      <c r="Y101" s="14"/>
      <c r="Z101" s="14"/>
      <c r="AA101" s="14"/>
      <c r="AB101" s="14"/>
      <c r="AC101" s="14"/>
      <c r="AD101" s="14"/>
      <c r="AE101" s="14">
        <v>70</v>
      </c>
      <c r="AF101" s="14"/>
      <c r="AG101" s="14"/>
      <c r="AH101" s="14"/>
      <c r="AI101" s="14"/>
      <c r="AJ101" s="14"/>
      <c r="AK101" s="14"/>
      <c r="AL101" s="14" t="s">
        <v>60</v>
      </c>
      <c r="AM101" s="14" t="s">
        <v>60</v>
      </c>
      <c r="AN101" s="14" t="s">
        <v>60</v>
      </c>
      <c r="AO101" s="14" t="s">
        <v>60</v>
      </c>
      <c r="AP101" s="14"/>
      <c r="AQ101" s="14" t="s">
        <v>60</v>
      </c>
      <c r="AR101" s="14" t="s">
        <v>60</v>
      </c>
      <c r="AS101" s="14" t="s">
        <v>1866</v>
      </c>
      <c r="AT101" s="14" t="s">
        <v>1864</v>
      </c>
      <c r="AU101" s="14" t="s">
        <v>63</v>
      </c>
    </row>
    <row r="102" spans="1:47" ht="18" customHeight="1">
      <c r="A102" s="8">
        <v>95</v>
      </c>
      <c r="B102" s="44" t="s">
        <v>377</v>
      </c>
      <c r="C102" s="44" t="s">
        <v>378</v>
      </c>
      <c r="D102" s="44" t="s">
        <v>379</v>
      </c>
      <c r="E102" s="45" t="s">
        <v>88</v>
      </c>
      <c r="F102" s="46">
        <v>57</v>
      </c>
      <c r="G102" s="46" t="s">
        <v>89</v>
      </c>
      <c r="H102" s="46" t="s">
        <v>90</v>
      </c>
      <c r="I102" s="46">
        <v>9087248286</v>
      </c>
      <c r="J102" s="46" t="s">
        <v>59</v>
      </c>
      <c r="K102" s="14" t="s">
        <v>1378</v>
      </c>
      <c r="L102" s="13" t="s">
        <v>70</v>
      </c>
      <c r="M102" s="13" t="s">
        <v>71</v>
      </c>
      <c r="N102" s="13"/>
      <c r="O102" s="13"/>
      <c r="P102" s="13">
        <v>1</v>
      </c>
      <c r="Q102" s="13">
        <v>3</v>
      </c>
      <c r="R102" s="14">
        <v>1.5</v>
      </c>
      <c r="S102" s="14">
        <v>54</v>
      </c>
      <c r="T102" s="15">
        <f t="shared" si="2"/>
        <v>24</v>
      </c>
      <c r="U102" s="16" t="str">
        <f t="shared" si="3"/>
        <v>Normal</v>
      </c>
      <c r="V102" s="14" t="s">
        <v>1351</v>
      </c>
      <c r="W102" s="14" t="s">
        <v>1379</v>
      </c>
      <c r="X102" s="14" t="s">
        <v>1380</v>
      </c>
      <c r="Y102" s="14" t="s">
        <v>1381</v>
      </c>
      <c r="Z102" s="14">
        <v>161</v>
      </c>
      <c r="AA102" s="14"/>
      <c r="AB102" s="14"/>
      <c r="AC102" s="14"/>
      <c r="AD102" s="14"/>
      <c r="AE102" s="14"/>
      <c r="AF102" s="14"/>
      <c r="AG102" s="14"/>
      <c r="AH102" s="14">
        <v>75</v>
      </c>
      <c r="AI102" s="14">
        <v>39</v>
      </c>
      <c r="AJ102" s="14"/>
      <c r="AK102" s="14"/>
      <c r="AL102" s="14" t="s">
        <v>60</v>
      </c>
      <c r="AM102" s="14" t="s">
        <v>60</v>
      </c>
      <c r="AN102" s="14" t="s">
        <v>60</v>
      </c>
      <c r="AO102" s="14"/>
      <c r="AP102" s="14"/>
      <c r="AQ102" s="14" t="s">
        <v>60</v>
      </c>
      <c r="AR102" s="14" t="s">
        <v>60</v>
      </c>
      <c r="AS102" s="14"/>
      <c r="AT102" s="14"/>
      <c r="AU102" s="14" t="s">
        <v>63</v>
      </c>
    </row>
    <row r="103" spans="1:47" ht="18" customHeight="1">
      <c r="A103" s="8">
        <v>96</v>
      </c>
      <c r="B103" s="44" t="s">
        <v>380</v>
      </c>
      <c r="C103" s="44" t="s">
        <v>381</v>
      </c>
      <c r="D103" s="44" t="s">
        <v>382</v>
      </c>
      <c r="E103" s="45" t="s">
        <v>88</v>
      </c>
      <c r="F103" s="46">
        <v>48</v>
      </c>
      <c r="G103" s="46" t="s">
        <v>89</v>
      </c>
      <c r="H103" s="46" t="s">
        <v>95</v>
      </c>
      <c r="I103" s="46">
        <v>9167435991</v>
      </c>
      <c r="J103" s="46" t="s">
        <v>59</v>
      </c>
      <c r="K103" s="14" t="s">
        <v>1355</v>
      </c>
      <c r="L103" s="13"/>
      <c r="M103" s="13"/>
      <c r="N103" s="13"/>
      <c r="O103" s="13"/>
      <c r="P103" s="13">
        <v>2</v>
      </c>
      <c r="Q103" s="13">
        <v>2</v>
      </c>
      <c r="R103" s="14">
        <v>1.54</v>
      </c>
      <c r="S103" s="14">
        <v>65</v>
      </c>
      <c r="T103" s="15">
        <f t="shared" si="2"/>
        <v>27.407657277787148</v>
      </c>
      <c r="U103" s="16" t="str">
        <f t="shared" si="3"/>
        <v>Overweight</v>
      </c>
      <c r="V103" s="14" t="s">
        <v>1351</v>
      </c>
      <c r="W103" s="14" t="s">
        <v>1351</v>
      </c>
      <c r="X103" s="14" t="s">
        <v>1351</v>
      </c>
      <c r="Y103" s="14" t="s">
        <v>1351</v>
      </c>
      <c r="Z103" s="14"/>
      <c r="AA103" s="14"/>
      <c r="AB103" s="14">
        <v>377</v>
      </c>
      <c r="AC103" s="14"/>
      <c r="AD103" s="14">
        <v>39</v>
      </c>
      <c r="AE103" s="14"/>
      <c r="AF103" s="14"/>
      <c r="AG103" s="14">
        <v>7.64</v>
      </c>
      <c r="AH103" s="14"/>
      <c r="AI103" s="14"/>
      <c r="AJ103" s="14"/>
      <c r="AK103" s="14"/>
      <c r="AL103" s="14" t="s">
        <v>60</v>
      </c>
      <c r="AM103" s="14" t="s">
        <v>60</v>
      </c>
      <c r="AN103" s="14" t="s">
        <v>60</v>
      </c>
      <c r="AO103" s="14" t="s">
        <v>60</v>
      </c>
      <c r="AP103" s="14"/>
      <c r="AQ103" s="14" t="s">
        <v>60</v>
      </c>
      <c r="AR103" s="14" t="s">
        <v>60</v>
      </c>
      <c r="AS103" s="14"/>
      <c r="AT103" s="14"/>
      <c r="AU103" s="14" t="s">
        <v>63</v>
      </c>
    </row>
    <row r="104" spans="1:47" ht="18" customHeight="1">
      <c r="A104" s="8">
        <v>97</v>
      </c>
      <c r="B104" s="44" t="s">
        <v>383</v>
      </c>
      <c r="C104" s="44" t="s">
        <v>384</v>
      </c>
      <c r="D104" s="44" t="s">
        <v>385</v>
      </c>
      <c r="E104" s="45" t="s">
        <v>88</v>
      </c>
      <c r="F104" s="46">
        <v>34</v>
      </c>
      <c r="G104" s="46" t="s">
        <v>89</v>
      </c>
      <c r="H104" s="46" t="s">
        <v>90</v>
      </c>
      <c r="I104" s="46">
        <v>9197240677</v>
      </c>
      <c r="J104" s="46" t="s">
        <v>60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 t="s">
        <v>1969</v>
      </c>
      <c r="AU104" s="14" t="s">
        <v>63</v>
      </c>
    </row>
    <row r="105" spans="1:47" ht="18" customHeight="1">
      <c r="A105" s="8">
        <v>98</v>
      </c>
      <c r="B105" s="44" t="s">
        <v>156</v>
      </c>
      <c r="C105" s="44" t="s">
        <v>386</v>
      </c>
      <c r="D105" s="44" t="s">
        <v>387</v>
      </c>
      <c r="E105" s="45" t="s">
        <v>88</v>
      </c>
      <c r="F105" s="46">
        <v>28</v>
      </c>
      <c r="G105" s="46" t="s">
        <v>282</v>
      </c>
      <c r="H105" s="46" t="s">
        <v>90</v>
      </c>
      <c r="I105" s="46">
        <v>9109743166</v>
      </c>
      <c r="J105" s="46" t="s">
        <v>60</v>
      </c>
      <c r="K105" s="14" t="s">
        <v>1984</v>
      </c>
      <c r="L105" s="13"/>
      <c r="M105" s="13"/>
      <c r="N105" s="13"/>
      <c r="O105" s="13"/>
      <c r="P105" s="13">
        <v>2</v>
      </c>
      <c r="Q105" s="13">
        <v>3</v>
      </c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 t="s">
        <v>60</v>
      </c>
      <c r="AM105" s="14" t="s">
        <v>60</v>
      </c>
      <c r="AN105" s="14" t="s">
        <v>60</v>
      </c>
      <c r="AO105" s="14"/>
      <c r="AP105" s="14"/>
      <c r="AQ105" s="14" t="s">
        <v>60</v>
      </c>
      <c r="AR105" s="14" t="s">
        <v>60</v>
      </c>
      <c r="AS105" s="14"/>
      <c r="AT105" s="14"/>
      <c r="AU105" s="14" t="s">
        <v>63</v>
      </c>
    </row>
    <row r="106" spans="1:47" ht="18" customHeight="1">
      <c r="A106" s="8">
        <v>99</v>
      </c>
      <c r="B106" s="44" t="s">
        <v>388</v>
      </c>
      <c r="C106" s="44" t="s">
        <v>389</v>
      </c>
      <c r="D106" s="44" t="s">
        <v>390</v>
      </c>
      <c r="E106" s="45" t="s">
        <v>88</v>
      </c>
      <c r="F106" s="46">
        <v>44</v>
      </c>
      <c r="G106" s="46" t="s">
        <v>65</v>
      </c>
      <c r="H106" s="46" t="s">
        <v>391</v>
      </c>
      <c r="I106" s="46">
        <v>9079441633</v>
      </c>
      <c r="J106" s="46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 t="s">
        <v>1978</v>
      </c>
      <c r="AU106" s="14" t="s">
        <v>63</v>
      </c>
    </row>
    <row r="107" spans="1:47" ht="18" customHeight="1">
      <c r="A107" s="8">
        <v>100</v>
      </c>
      <c r="B107" s="44" t="s">
        <v>316</v>
      </c>
      <c r="C107" s="44" t="s">
        <v>392</v>
      </c>
      <c r="D107" s="44" t="s">
        <v>393</v>
      </c>
      <c r="E107" s="45" t="s">
        <v>88</v>
      </c>
      <c r="F107" s="46">
        <v>41</v>
      </c>
      <c r="G107" s="46" t="s">
        <v>65</v>
      </c>
      <c r="H107" s="46" t="s">
        <v>394</v>
      </c>
      <c r="I107" s="46">
        <v>9304372101</v>
      </c>
      <c r="J107" s="46" t="s">
        <v>84</v>
      </c>
      <c r="K107" s="14" t="s">
        <v>1932</v>
      </c>
      <c r="L107" s="13"/>
      <c r="M107" s="13"/>
      <c r="N107" s="13"/>
      <c r="O107" s="13"/>
      <c r="P107" s="13">
        <v>2</v>
      </c>
      <c r="Q107" s="13">
        <v>4</v>
      </c>
      <c r="R107" s="14">
        <v>1.63</v>
      </c>
      <c r="S107" s="14">
        <v>80</v>
      </c>
      <c r="T107" s="15">
        <f t="shared" si="2"/>
        <v>30.110278896458279</v>
      </c>
      <c r="U107" s="16" t="str">
        <f t="shared" si="3"/>
        <v>Obese</v>
      </c>
      <c r="V107" s="14" t="s">
        <v>1351</v>
      </c>
      <c r="W107" s="14" t="s">
        <v>1351</v>
      </c>
      <c r="X107" s="14" t="s">
        <v>1351</v>
      </c>
      <c r="Y107" s="14" t="s">
        <v>1401</v>
      </c>
      <c r="Z107" s="14"/>
      <c r="AA107" s="14">
        <v>294</v>
      </c>
      <c r="AB107" s="14">
        <v>298</v>
      </c>
      <c r="AC107" s="14"/>
      <c r="AD107" s="14"/>
      <c r="AE107" s="14"/>
      <c r="AF107" s="14"/>
      <c r="AG107" s="14">
        <v>9.68</v>
      </c>
      <c r="AH107" s="14">
        <v>86</v>
      </c>
      <c r="AI107" s="14"/>
      <c r="AJ107" s="14"/>
      <c r="AK107" s="14"/>
      <c r="AL107" s="14" t="s">
        <v>60</v>
      </c>
      <c r="AM107" s="14" t="s">
        <v>60</v>
      </c>
      <c r="AN107" s="14" t="s">
        <v>60</v>
      </c>
      <c r="AO107" s="14"/>
      <c r="AP107" s="14"/>
      <c r="AQ107" s="14" t="s">
        <v>60</v>
      </c>
      <c r="AR107" s="14" t="s">
        <v>60</v>
      </c>
      <c r="AS107" s="14"/>
      <c r="AT107" s="14" t="s">
        <v>1402</v>
      </c>
      <c r="AU107" s="14" t="s">
        <v>63</v>
      </c>
    </row>
    <row r="108" spans="1:47" ht="18" customHeight="1">
      <c r="A108" s="8">
        <v>101</v>
      </c>
      <c r="B108" s="44" t="s">
        <v>395</v>
      </c>
      <c r="C108" s="44" t="s">
        <v>396</v>
      </c>
      <c r="D108" s="44" t="s">
        <v>311</v>
      </c>
      <c r="E108" s="88" t="s">
        <v>88</v>
      </c>
      <c r="F108" s="46">
        <v>59</v>
      </c>
      <c r="G108" s="46" t="s">
        <v>58</v>
      </c>
      <c r="H108" s="46" t="s">
        <v>397</v>
      </c>
      <c r="I108" s="46">
        <v>9286392216</v>
      </c>
      <c r="J108" s="46" t="s">
        <v>84</v>
      </c>
      <c r="K108" s="14" t="s">
        <v>1926</v>
      </c>
      <c r="L108" s="13" t="s">
        <v>70</v>
      </c>
      <c r="M108" s="13"/>
      <c r="N108" s="13"/>
      <c r="O108" s="13"/>
      <c r="P108" s="13">
        <v>2</v>
      </c>
      <c r="Q108" s="13">
        <v>3</v>
      </c>
      <c r="R108" s="14">
        <v>1.57</v>
      </c>
      <c r="S108" s="14">
        <v>70</v>
      </c>
      <c r="T108" s="15">
        <f t="shared" si="2"/>
        <v>28.398718000730252</v>
      </c>
      <c r="U108" s="16" t="str">
        <f t="shared" si="3"/>
        <v>Overweight</v>
      </c>
      <c r="V108" s="14" t="s">
        <v>1927</v>
      </c>
      <c r="W108" s="14" t="s">
        <v>1864</v>
      </c>
      <c r="X108" s="14" t="s">
        <v>1928</v>
      </c>
      <c r="Y108" s="14" t="s">
        <v>1929</v>
      </c>
      <c r="Z108" s="14"/>
      <c r="AA108" s="14">
        <v>204</v>
      </c>
      <c r="AB108" s="14">
        <v>237</v>
      </c>
      <c r="AC108" s="14"/>
      <c r="AD108" s="14"/>
      <c r="AE108" s="14"/>
      <c r="AF108" s="14"/>
      <c r="AG108" s="14"/>
      <c r="AH108" s="14"/>
      <c r="AI108" s="14">
        <v>44</v>
      </c>
      <c r="AJ108" s="14"/>
      <c r="AK108" s="14"/>
      <c r="AL108" s="14" t="s">
        <v>60</v>
      </c>
      <c r="AM108" s="14" t="s">
        <v>60</v>
      </c>
      <c r="AN108" s="14" t="s">
        <v>60</v>
      </c>
      <c r="AO108" s="14" t="s">
        <v>60</v>
      </c>
      <c r="AP108" s="14"/>
      <c r="AQ108" s="14" t="s">
        <v>60</v>
      </c>
      <c r="AR108" s="14" t="s">
        <v>60</v>
      </c>
      <c r="AS108" s="14" t="s">
        <v>1866</v>
      </c>
      <c r="AT108" s="14" t="s">
        <v>1930</v>
      </c>
      <c r="AU108" s="14" t="s">
        <v>63</v>
      </c>
    </row>
    <row r="109" spans="1:47" ht="18" customHeight="1">
      <c r="A109" s="8">
        <v>102</v>
      </c>
      <c r="B109" s="44" t="s">
        <v>398</v>
      </c>
      <c r="C109" s="44" t="s">
        <v>399</v>
      </c>
      <c r="D109" s="44" t="s">
        <v>400</v>
      </c>
      <c r="E109" s="88" t="s">
        <v>88</v>
      </c>
      <c r="F109" s="46">
        <v>29</v>
      </c>
      <c r="G109" s="46" t="s">
        <v>58</v>
      </c>
      <c r="H109" s="46" t="s">
        <v>401</v>
      </c>
      <c r="I109" s="46">
        <v>9463989369</v>
      </c>
      <c r="J109" s="46" t="s">
        <v>84</v>
      </c>
      <c r="K109" s="14" t="s">
        <v>1931</v>
      </c>
      <c r="L109" s="13"/>
      <c r="M109" s="13"/>
      <c r="N109" s="13"/>
      <c r="O109" s="13"/>
      <c r="P109" s="13">
        <v>3</v>
      </c>
      <c r="Q109" s="13">
        <v>3</v>
      </c>
      <c r="R109" s="14">
        <v>1.62</v>
      </c>
      <c r="S109" s="14">
        <v>71</v>
      </c>
      <c r="T109" s="15">
        <f t="shared" si="2"/>
        <v>27.053802773967377</v>
      </c>
      <c r="U109" s="16" t="str">
        <f t="shared" si="3"/>
        <v>Overweight</v>
      </c>
      <c r="V109" s="14" t="s">
        <v>1864</v>
      </c>
      <c r="W109" s="14" t="s">
        <v>1864</v>
      </c>
      <c r="X109" s="14" t="s">
        <v>1864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 t="s">
        <v>60</v>
      </c>
      <c r="AM109" s="14" t="s">
        <v>60</v>
      </c>
      <c r="AN109" s="14" t="s">
        <v>60</v>
      </c>
      <c r="AO109" s="14" t="s">
        <v>60</v>
      </c>
      <c r="AP109" s="14"/>
      <c r="AQ109" s="14" t="s">
        <v>60</v>
      </c>
      <c r="AR109" s="14" t="s">
        <v>60</v>
      </c>
      <c r="AS109" s="14" t="s">
        <v>1866</v>
      </c>
      <c r="AT109" s="14" t="s">
        <v>1864</v>
      </c>
      <c r="AU109" s="14" t="s">
        <v>63</v>
      </c>
    </row>
    <row r="110" spans="1:47" ht="18" customHeight="1">
      <c r="A110" s="8">
        <v>103</v>
      </c>
      <c r="B110" s="44" t="s">
        <v>402</v>
      </c>
      <c r="C110" s="44" t="s">
        <v>403</v>
      </c>
      <c r="D110" s="44" t="s">
        <v>404</v>
      </c>
      <c r="E110" s="88" t="s">
        <v>88</v>
      </c>
      <c r="F110" s="46">
        <v>32</v>
      </c>
      <c r="G110" s="46" t="s">
        <v>65</v>
      </c>
      <c r="H110" s="46" t="s">
        <v>405</v>
      </c>
      <c r="I110" s="46">
        <v>9989283977</v>
      </c>
      <c r="J110" s="46" t="s">
        <v>84</v>
      </c>
      <c r="K110" s="14" t="s">
        <v>1866</v>
      </c>
      <c r="L110" s="13"/>
      <c r="M110" s="13"/>
      <c r="N110" s="13"/>
      <c r="O110" s="13"/>
      <c r="P110" s="13">
        <v>1</v>
      </c>
      <c r="Q110" s="13">
        <v>5</v>
      </c>
      <c r="R110" s="14">
        <v>1.6</v>
      </c>
      <c r="S110" s="14">
        <v>80</v>
      </c>
      <c r="T110" s="15">
        <f t="shared" si="2"/>
        <v>31.249999999999993</v>
      </c>
      <c r="U110" s="16" t="str">
        <f t="shared" si="3"/>
        <v>Obese</v>
      </c>
      <c r="V110" s="14" t="s">
        <v>1864</v>
      </c>
      <c r="W110" s="14" t="s">
        <v>1864</v>
      </c>
      <c r="X110" s="14" t="s">
        <v>1864</v>
      </c>
      <c r="Y110" s="14" t="s">
        <v>1864</v>
      </c>
      <c r="Z110" s="14">
        <v>56</v>
      </c>
      <c r="AA110" s="14"/>
      <c r="AB110" s="14">
        <v>220</v>
      </c>
      <c r="AC110" s="14">
        <v>43</v>
      </c>
      <c r="AD110" s="14"/>
      <c r="AE110" s="14"/>
      <c r="AF110" s="14"/>
      <c r="AG110" s="14"/>
      <c r="AH110" s="14">
        <v>57</v>
      </c>
      <c r="AI110" s="14"/>
      <c r="AJ110" s="14"/>
      <c r="AK110" s="14"/>
      <c r="AL110" s="14"/>
      <c r="AM110" s="14" t="s">
        <v>60</v>
      </c>
      <c r="AN110" s="14" t="s">
        <v>60</v>
      </c>
      <c r="AO110" s="14" t="s">
        <v>60</v>
      </c>
      <c r="AP110" s="14"/>
      <c r="AQ110" s="14" t="s">
        <v>60</v>
      </c>
      <c r="AR110" s="14" t="s">
        <v>60</v>
      </c>
      <c r="AS110" s="14" t="s">
        <v>1866</v>
      </c>
      <c r="AT110" s="14" t="s">
        <v>1864</v>
      </c>
      <c r="AU110" s="14" t="s">
        <v>63</v>
      </c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4481FE36-8A47-4BAC-84ED-F748DC4D2580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U6:AU7"/>
    <mergeCell ref="AO6:AO7"/>
    <mergeCell ref="AP6:AP7"/>
    <mergeCell ref="AQ6:AQ7"/>
    <mergeCell ref="AR6:AR7"/>
    <mergeCell ref="AS6:AS7"/>
    <mergeCell ref="AT6:AT7"/>
    <mergeCell ref="N6:N7"/>
    <mergeCell ref="O6:O7"/>
    <mergeCell ref="AN6:AN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AM6:AM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Q6:Q7"/>
    <mergeCell ref="B2:J2"/>
    <mergeCell ref="A3:B3"/>
    <mergeCell ref="C3:J3"/>
    <mergeCell ref="A4:B4"/>
    <mergeCell ref="C4:J4"/>
  </mergeCells>
  <dataValidations count="7">
    <dataValidation type="list" allowBlank="1" showInputMessage="1" showErrorMessage="1" sqref="P8:Q198" xr:uid="{8FD0947A-6595-4F46-9DC9-4D67B7A7B96A}">
      <formula1>$BA$9:$BA$13</formula1>
    </dataValidation>
    <dataValidation type="list" allowBlank="1" showInputMessage="1" showErrorMessage="1" sqref="L8:L194" xr:uid="{A1A56AFE-770B-428C-A7D8-9EAD9B074FEC}">
      <formula1>$AX$18:$AX$26</formula1>
    </dataValidation>
    <dataValidation type="list" allowBlank="1" showInputMessage="1" showErrorMessage="1" sqref="M8:O194" xr:uid="{65C74621-E8D2-42FB-A407-4EF06B5144B9}">
      <formula1>$AX$18:$AX$24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980DBFC4-3FF8-41A5-8942-5D845EE6DFB4}"/>
    <dataValidation type="list" allowBlank="1" showInputMessage="1" showErrorMessage="1" sqref="AU8:AU167" xr:uid="{32214C9E-8F8A-4BA4-912B-B97C5F645E18}">
      <formula1>$AX$11:$AX$13</formula1>
    </dataValidation>
    <dataValidation type="list" allowBlank="1" showInputMessage="1" showErrorMessage="1" sqref="AL8:AR167" xr:uid="{A66FE57E-39A5-4B1A-816C-BCBA789667CC}">
      <formula1>$AX$8:$AX$9</formula1>
    </dataValidation>
    <dataValidation type="list" allowBlank="1" showErrorMessage="1" sqref="E142:E341 G142:G341" xr:uid="{5CAC3787-0BD9-4D04-85DB-EAEBEA6CD86C}">
      <formula1>#REF!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4D90-388A-4C22-A8D0-EFE3B7DB61AD}">
  <sheetPr>
    <tabColor rgb="FFFFC000"/>
  </sheetPr>
  <dimension ref="A1:BA934"/>
  <sheetViews>
    <sheetView topLeftCell="V4" zoomScaleNormal="100" workbookViewId="0">
      <pane ySplit="4" topLeftCell="A17" activePane="bottomLeft" state="frozen"/>
      <selection activeCell="A4" sqref="A4"/>
      <selection pane="bottomLeft" activeCell="B30" sqref="A30:XFD30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customWidth="1"/>
    <col min="6" max="6" width="18.109375" customWidth="1"/>
    <col min="7" max="7" width="26.6640625" customWidth="1"/>
    <col min="8" max="8" width="48" customWidth="1"/>
    <col min="9" max="9" width="35.6640625" customWidth="1"/>
    <col min="10" max="10" width="33" customWidth="1"/>
    <col min="11" max="11" width="53.5546875" customWidth="1"/>
    <col min="12" max="12" width="62.1093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483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43" t="s">
        <v>406</v>
      </c>
      <c r="C8" s="43" t="s">
        <v>407</v>
      </c>
      <c r="D8" s="43" t="s">
        <v>408</v>
      </c>
      <c r="E8" s="49" t="s">
        <v>88</v>
      </c>
      <c r="F8" s="50">
        <v>47</v>
      </c>
      <c r="G8" s="50" t="s">
        <v>58</v>
      </c>
      <c r="H8" s="50" t="s">
        <v>248</v>
      </c>
      <c r="I8" s="50">
        <v>9209297292</v>
      </c>
      <c r="J8" s="50" t="s">
        <v>59</v>
      </c>
      <c r="K8" s="13" t="s">
        <v>1400</v>
      </c>
      <c r="L8" s="13" t="s">
        <v>71</v>
      </c>
      <c r="M8" s="13"/>
      <c r="N8" s="13"/>
      <c r="O8" s="13"/>
      <c r="P8" s="13">
        <v>3</v>
      </c>
      <c r="Q8" s="13">
        <v>2</v>
      </c>
      <c r="R8" s="14">
        <v>1.52</v>
      </c>
      <c r="S8" s="14">
        <v>60</v>
      </c>
      <c r="T8" s="15">
        <f t="shared" ref="T8:T71" si="0">S8/R8^2</f>
        <v>25.969529085872576</v>
      </c>
      <c r="U8" s="16" t="str">
        <f t="shared" ref="U8:U71" si="1">IF(T8&lt;=18.5,"Underweight",IF(T8&lt;=24.9,"Normal",IF(T8&lt;=29.9,"Overweight",IF(T8&gt;30,"Obese"))))</f>
        <v>Overweight</v>
      </c>
      <c r="V8" s="14" t="s">
        <v>1351</v>
      </c>
      <c r="W8" s="14" t="s">
        <v>1351</v>
      </c>
      <c r="X8" s="14" t="s">
        <v>1351</v>
      </c>
      <c r="Y8" s="14" t="s">
        <v>1351</v>
      </c>
      <c r="Z8" s="14">
        <v>127</v>
      </c>
      <c r="AA8" s="14">
        <v>225</v>
      </c>
      <c r="AB8" s="14"/>
      <c r="AC8" s="14"/>
      <c r="AD8" s="14"/>
      <c r="AE8" s="14"/>
      <c r="AF8" s="14"/>
      <c r="AG8" s="14">
        <v>6.66</v>
      </c>
      <c r="AH8" s="14">
        <v>54.3</v>
      </c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 t="s">
        <v>60</v>
      </c>
      <c r="AP8" s="14"/>
      <c r="AQ8" s="14" t="s">
        <v>60</v>
      </c>
      <c r="AR8" s="14" t="s">
        <v>60</v>
      </c>
      <c r="AS8" s="14"/>
      <c r="AT8" s="14"/>
      <c r="AU8" s="14" t="s">
        <v>63</v>
      </c>
      <c r="AX8" t="s">
        <v>60</v>
      </c>
    </row>
    <row r="9" spans="1:53" ht="18" customHeight="1">
      <c r="A9" s="48">
        <v>2</v>
      </c>
      <c r="B9" s="43" t="s">
        <v>409</v>
      </c>
      <c r="C9" s="43" t="s">
        <v>410</v>
      </c>
      <c r="D9" s="43" t="s">
        <v>411</v>
      </c>
      <c r="E9" s="49" t="s">
        <v>88</v>
      </c>
      <c r="F9" s="50">
        <v>29</v>
      </c>
      <c r="G9" s="50" t="s">
        <v>65</v>
      </c>
      <c r="H9" s="50" t="s">
        <v>248</v>
      </c>
      <c r="I9" s="50">
        <v>9214356724</v>
      </c>
      <c r="J9" s="50" t="s">
        <v>60</v>
      </c>
      <c r="K9" s="13"/>
      <c r="L9" s="13"/>
      <c r="M9" s="13"/>
      <c r="N9" s="13"/>
      <c r="O9" s="13"/>
      <c r="P9" s="13"/>
      <c r="Q9" s="13"/>
      <c r="R9" s="14"/>
      <c r="S9" s="14"/>
      <c r="T9" s="15" t="e">
        <f t="shared" si="0"/>
        <v>#DIV/0!</v>
      </c>
      <c r="U9" s="16" t="e">
        <f t="shared" si="1"/>
        <v>#DIV/0!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 t="s">
        <v>2004</v>
      </c>
      <c r="AU9" s="14" t="s">
        <v>63</v>
      </c>
      <c r="AX9" t="s">
        <v>59</v>
      </c>
      <c r="BA9">
        <v>1</v>
      </c>
    </row>
    <row r="10" spans="1:53" ht="18" customHeight="1">
      <c r="A10" s="48">
        <v>3</v>
      </c>
      <c r="B10" s="51" t="s">
        <v>412</v>
      </c>
      <c r="C10" s="43" t="s">
        <v>413</v>
      </c>
      <c r="D10" s="43" t="s">
        <v>414</v>
      </c>
      <c r="E10" s="49" t="s">
        <v>88</v>
      </c>
      <c r="F10" s="50">
        <v>29</v>
      </c>
      <c r="G10" s="50" t="s">
        <v>58</v>
      </c>
      <c r="H10" s="50" t="s">
        <v>248</v>
      </c>
      <c r="I10" s="50">
        <v>9472504470</v>
      </c>
      <c r="J10" s="50" t="s">
        <v>59</v>
      </c>
      <c r="K10" s="13" t="s">
        <v>1454</v>
      </c>
      <c r="L10" s="13"/>
      <c r="M10" s="13"/>
      <c r="N10" s="13"/>
      <c r="O10" s="13"/>
      <c r="P10" s="13">
        <v>3</v>
      </c>
      <c r="Q10" s="13">
        <v>3</v>
      </c>
      <c r="R10" s="14">
        <v>1.57</v>
      </c>
      <c r="S10" s="14">
        <v>59.5</v>
      </c>
      <c r="T10" s="15">
        <f t="shared" si="0"/>
        <v>24.138910300620715</v>
      </c>
      <c r="U10" s="16" t="str">
        <f t="shared" si="1"/>
        <v>Normal</v>
      </c>
      <c r="V10" s="14" t="s">
        <v>1351</v>
      </c>
      <c r="W10" s="14" t="s">
        <v>1351</v>
      </c>
      <c r="X10" s="14" t="s">
        <v>1351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 t="s">
        <v>60</v>
      </c>
      <c r="AP10" s="14"/>
      <c r="AQ10" s="14" t="s">
        <v>60</v>
      </c>
      <c r="AR10" s="14" t="s">
        <v>60</v>
      </c>
      <c r="AS10" s="14"/>
      <c r="AT10" s="14"/>
      <c r="AU10" s="14" t="s">
        <v>63</v>
      </c>
      <c r="BA10">
        <v>2</v>
      </c>
    </row>
    <row r="11" spans="1:53" ht="18" customHeight="1">
      <c r="A11" s="48">
        <v>4</v>
      </c>
      <c r="B11" s="51" t="s">
        <v>415</v>
      </c>
      <c r="C11" s="43" t="s">
        <v>416</v>
      </c>
      <c r="D11" s="43" t="s">
        <v>417</v>
      </c>
      <c r="E11" s="49" t="s">
        <v>88</v>
      </c>
      <c r="F11" s="50">
        <v>37</v>
      </c>
      <c r="G11" s="50" t="s">
        <v>58</v>
      </c>
      <c r="H11" s="50" t="s">
        <v>248</v>
      </c>
      <c r="I11" s="50">
        <v>9091130936</v>
      </c>
      <c r="J11" s="50" t="s">
        <v>59</v>
      </c>
      <c r="K11" s="17"/>
      <c r="L11" s="13"/>
      <c r="M11" s="13"/>
      <c r="N11" s="13"/>
      <c r="O11" s="13"/>
      <c r="P11" s="13"/>
      <c r="Q11" s="13"/>
      <c r="R11" s="14"/>
      <c r="S11" s="14"/>
      <c r="T11" s="15" t="e">
        <f t="shared" si="0"/>
        <v>#DIV/0!</v>
      </c>
      <c r="U11" s="16" t="e">
        <f t="shared" si="1"/>
        <v>#DIV/0!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93" t="s">
        <v>66</v>
      </c>
      <c r="AX11" s="38" t="s">
        <v>63</v>
      </c>
      <c r="AY11" s="38">
        <f>COUNTIF(AU8:AU33,"FULLY COMPLIANT")</f>
        <v>21</v>
      </c>
      <c r="BA11">
        <v>3</v>
      </c>
    </row>
    <row r="12" spans="1:53" ht="18" customHeight="1">
      <c r="A12" s="48">
        <v>5</v>
      </c>
      <c r="B12" s="51" t="s">
        <v>418</v>
      </c>
      <c r="C12" s="43" t="s">
        <v>419</v>
      </c>
      <c r="D12" s="43" t="s">
        <v>420</v>
      </c>
      <c r="E12" s="49" t="s">
        <v>88</v>
      </c>
      <c r="F12" s="50">
        <v>28</v>
      </c>
      <c r="G12" s="50" t="s">
        <v>58</v>
      </c>
      <c r="H12" s="50" t="s">
        <v>248</v>
      </c>
      <c r="I12" s="50">
        <v>9701712947</v>
      </c>
      <c r="J12" s="50" t="s">
        <v>59</v>
      </c>
      <c r="K12" s="13" t="s">
        <v>1445</v>
      </c>
      <c r="L12" s="13"/>
      <c r="M12" s="13"/>
      <c r="N12" s="13"/>
      <c r="O12" s="13"/>
      <c r="P12" s="13">
        <v>2</v>
      </c>
      <c r="Q12" s="13">
        <v>3</v>
      </c>
      <c r="R12" s="14">
        <v>1.57</v>
      </c>
      <c r="S12" s="14">
        <v>54</v>
      </c>
      <c r="T12" s="15">
        <f t="shared" si="0"/>
        <v>21.907582457706194</v>
      </c>
      <c r="U12" s="16" t="str">
        <f t="shared" si="1"/>
        <v>Normal</v>
      </c>
      <c r="V12" s="14" t="s">
        <v>1351</v>
      </c>
      <c r="W12" s="14" t="s">
        <v>1351</v>
      </c>
      <c r="X12" s="14" t="s">
        <v>1351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 t="s">
        <v>60</v>
      </c>
      <c r="AP12" s="14" t="s">
        <v>60</v>
      </c>
      <c r="AQ12" s="14" t="s">
        <v>60</v>
      </c>
      <c r="AR12" s="14" t="s">
        <v>60</v>
      </c>
      <c r="AS12" s="14"/>
      <c r="AT12" s="14"/>
      <c r="AU12" s="14" t="s">
        <v>63</v>
      </c>
      <c r="AX12" s="38" t="s">
        <v>64</v>
      </c>
      <c r="AY12" s="38">
        <f>COUNTIF(AU8:AU34,"PARTIALLY COMPLIANT")</f>
        <v>0</v>
      </c>
      <c r="BA12">
        <v>4</v>
      </c>
    </row>
    <row r="13" spans="1:53" ht="18" customHeight="1">
      <c r="A13" s="48">
        <v>6</v>
      </c>
      <c r="B13" s="52" t="s">
        <v>421</v>
      </c>
      <c r="C13" s="43" t="s">
        <v>422</v>
      </c>
      <c r="D13" s="43" t="s">
        <v>423</v>
      </c>
      <c r="E13" s="49" t="s">
        <v>88</v>
      </c>
      <c r="F13" s="50">
        <v>47</v>
      </c>
      <c r="G13" s="50" t="s">
        <v>58</v>
      </c>
      <c r="H13" s="50" t="s">
        <v>424</v>
      </c>
      <c r="I13" s="50">
        <v>9291565505</v>
      </c>
      <c r="J13" s="50" t="s">
        <v>59</v>
      </c>
      <c r="K13" s="13" t="s">
        <v>1436</v>
      </c>
      <c r="L13" s="13" t="s">
        <v>71</v>
      </c>
      <c r="M13" s="13"/>
      <c r="N13" s="13"/>
      <c r="O13" s="13"/>
      <c r="P13" s="13">
        <v>2</v>
      </c>
      <c r="Q13" s="13">
        <v>3</v>
      </c>
      <c r="R13" s="14">
        <v>1.58</v>
      </c>
      <c r="S13" s="14">
        <v>72</v>
      </c>
      <c r="T13" s="15">
        <f t="shared" si="0"/>
        <v>28.841531805800347</v>
      </c>
      <c r="U13" s="16" t="str">
        <f t="shared" si="1"/>
        <v>Overweight</v>
      </c>
      <c r="V13" s="14" t="s">
        <v>1351</v>
      </c>
      <c r="W13" s="14" t="s">
        <v>1437</v>
      </c>
      <c r="X13" s="14" t="s">
        <v>1438</v>
      </c>
      <c r="Y13" s="14" t="s">
        <v>1351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 t="s">
        <v>60</v>
      </c>
      <c r="AP13" s="14"/>
      <c r="AQ13" s="14" t="s">
        <v>60</v>
      </c>
      <c r="AR13" s="14" t="s">
        <v>60</v>
      </c>
      <c r="AS13" s="14"/>
      <c r="AT13" s="14"/>
      <c r="AU13" s="14" t="s">
        <v>63</v>
      </c>
      <c r="AX13" s="38" t="s">
        <v>66</v>
      </c>
      <c r="AY13" s="38">
        <f>COUNTIF(AU8:AU35,"NON COMPLIANT")</f>
        <v>5</v>
      </c>
      <c r="BA13">
        <v>5</v>
      </c>
    </row>
    <row r="14" spans="1:53" ht="40.5" customHeight="1">
      <c r="A14" s="48">
        <v>7</v>
      </c>
      <c r="B14" s="51" t="s">
        <v>425</v>
      </c>
      <c r="C14" s="43" t="s">
        <v>426</v>
      </c>
      <c r="D14" s="43" t="s">
        <v>427</v>
      </c>
      <c r="E14" s="49" t="s">
        <v>88</v>
      </c>
      <c r="F14" s="50">
        <v>29</v>
      </c>
      <c r="G14" s="50" t="s">
        <v>58</v>
      </c>
      <c r="H14" s="50" t="s">
        <v>80</v>
      </c>
      <c r="I14" s="50">
        <v>9764183019</v>
      </c>
      <c r="J14" s="50" t="s">
        <v>59</v>
      </c>
      <c r="K14" s="13"/>
      <c r="L14" s="13"/>
      <c r="M14" s="13"/>
      <c r="N14" s="13"/>
      <c r="O14" s="13"/>
      <c r="P14" s="13">
        <v>3</v>
      </c>
      <c r="Q14" s="13">
        <v>3</v>
      </c>
      <c r="R14" s="14"/>
      <c r="S14" s="14"/>
      <c r="T14" s="15" t="e">
        <f t="shared" si="0"/>
        <v>#DIV/0!</v>
      </c>
      <c r="U14" s="16" t="e">
        <f t="shared" si="1"/>
        <v>#DIV/0!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 t="s">
        <v>60</v>
      </c>
      <c r="AR14" s="14" t="s">
        <v>60</v>
      </c>
      <c r="AS14" s="14"/>
      <c r="AT14" s="18" t="s">
        <v>2005</v>
      </c>
      <c r="AU14" s="14" t="s">
        <v>63</v>
      </c>
    </row>
    <row r="15" spans="1:53" ht="18" customHeight="1">
      <c r="A15" s="48">
        <v>8</v>
      </c>
      <c r="B15" s="52" t="s">
        <v>428</v>
      </c>
      <c r="C15" s="43" t="s">
        <v>429</v>
      </c>
      <c r="D15" s="43" t="s">
        <v>430</v>
      </c>
      <c r="E15" s="49" t="s">
        <v>88</v>
      </c>
      <c r="F15" s="50">
        <v>62</v>
      </c>
      <c r="G15" s="50" t="s">
        <v>58</v>
      </c>
      <c r="H15" s="50" t="s">
        <v>318</v>
      </c>
      <c r="I15" s="50">
        <v>9102464561</v>
      </c>
      <c r="J15" s="50" t="s">
        <v>59</v>
      </c>
      <c r="K15" s="13" t="s">
        <v>1403</v>
      </c>
      <c r="L15" s="13"/>
      <c r="M15" s="13"/>
      <c r="N15" s="13"/>
      <c r="O15" s="13"/>
      <c r="P15" s="13">
        <v>3</v>
      </c>
      <c r="Q15" s="13">
        <v>4</v>
      </c>
      <c r="R15" s="14">
        <v>1.47</v>
      </c>
      <c r="S15" s="14">
        <v>59</v>
      </c>
      <c r="T15" s="15">
        <f t="shared" si="0"/>
        <v>27.303438382155587</v>
      </c>
      <c r="U15" s="16" t="str">
        <f t="shared" si="1"/>
        <v>Overweight</v>
      </c>
      <c r="V15" s="14" t="s">
        <v>1351</v>
      </c>
      <c r="W15" s="14" t="s">
        <v>1351</v>
      </c>
      <c r="X15" s="14" t="s">
        <v>1351</v>
      </c>
      <c r="Y15" s="14" t="s">
        <v>1351</v>
      </c>
      <c r="Z15" s="14"/>
      <c r="AA15" s="14"/>
      <c r="AB15" s="14"/>
      <c r="AC15" s="14"/>
      <c r="AD15" s="14"/>
      <c r="AE15" s="14"/>
      <c r="AF15" s="14"/>
      <c r="AG15" s="14">
        <v>8.0500000000000007</v>
      </c>
      <c r="AH15" s="14">
        <v>52</v>
      </c>
      <c r="AI15" s="14">
        <v>39</v>
      </c>
      <c r="AJ15" s="14"/>
      <c r="AK15" s="14"/>
      <c r="AL15" s="14" t="s">
        <v>60</v>
      </c>
      <c r="AM15" s="14" t="s">
        <v>60</v>
      </c>
      <c r="AN15" s="14" t="s">
        <v>60</v>
      </c>
      <c r="AO15" s="14"/>
      <c r="AP15" s="14"/>
      <c r="AQ15" s="14" t="s">
        <v>60</v>
      </c>
      <c r="AR15" s="14" t="s">
        <v>60</v>
      </c>
      <c r="AS15" s="14"/>
      <c r="AT15" s="14" t="s">
        <v>1404</v>
      </c>
      <c r="AU15" s="14" t="s">
        <v>63</v>
      </c>
    </row>
    <row r="16" spans="1:53" ht="18" customHeight="1">
      <c r="A16" s="48">
        <v>9</v>
      </c>
      <c r="B16" s="52" t="s">
        <v>431</v>
      </c>
      <c r="C16" s="43" t="s">
        <v>432</v>
      </c>
      <c r="D16" s="43" t="s">
        <v>433</v>
      </c>
      <c r="E16" s="49" t="s">
        <v>88</v>
      </c>
      <c r="F16" s="50">
        <v>49</v>
      </c>
      <c r="G16" s="50" t="s">
        <v>58</v>
      </c>
      <c r="H16" s="50" t="s">
        <v>434</v>
      </c>
      <c r="I16" s="50">
        <v>9230813053</v>
      </c>
      <c r="J16" s="50" t="s">
        <v>59</v>
      </c>
      <c r="K16" s="13"/>
      <c r="L16" s="13" t="s">
        <v>70</v>
      </c>
      <c r="M16" s="13"/>
      <c r="N16" s="13"/>
      <c r="O16" s="13"/>
      <c r="P16" s="13">
        <v>3</v>
      </c>
      <c r="Q16" s="13">
        <v>3</v>
      </c>
      <c r="R16" s="14"/>
      <c r="S16" s="14"/>
      <c r="T16" s="15" t="e">
        <f t="shared" si="0"/>
        <v>#DIV/0!</v>
      </c>
      <c r="U16" s="16" t="e">
        <f t="shared" si="1"/>
        <v>#DIV/0!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 t="s">
        <v>60</v>
      </c>
      <c r="AM16" s="14" t="s">
        <v>60</v>
      </c>
      <c r="AN16" s="14" t="s">
        <v>60</v>
      </c>
      <c r="AO16" s="14"/>
      <c r="AP16" s="14"/>
      <c r="AQ16" s="14" t="s">
        <v>60</v>
      </c>
      <c r="AR16" s="14" t="s">
        <v>60</v>
      </c>
      <c r="AS16" s="14"/>
      <c r="AT16" s="14"/>
      <c r="AU16" s="14" t="s">
        <v>63</v>
      </c>
    </row>
    <row r="17" spans="1:50" ht="18" customHeight="1">
      <c r="A17" s="48">
        <v>10</v>
      </c>
      <c r="B17" s="51" t="s">
        <v>435</v>
      </c>
      <c r="C17" s="43" t="s">
        <v>436</v>
      </c>
      <c r="D17" s="43" t="s">
        <v>437</v>
      </c>
      <c r="E17" s="49" t="s">
        <v>88</v>
      </c>
      <c r="F17" s="50">
        <v>27</v>
      </c>
      <c r="G17" s="50" t="s">
        <v>65</v>
      </c>
      <c r="H17" s="50" t="s">
        <v>438</v>
      </c>
      <c r="I17" s="50">
        <v>9991038920</v>
      </c>
      <c r="J17" s="50" t="s">
        <v>59</v>
      </c>
      <c r="K17" s="13"/>
      <c r="L17" s="13"/>
      <c r="M17" s="13"/>
      <c r="N17" s="13"/>
      <c r="O17" s="13"/>
      <c r="P17" s="13"/>
      <c r="Q17" s="13"/>
      <c r="R17" s="14"/>
      <c r="S17" s="14"/>
      <c r="T17" s="15" t="e">
        <f t="shared" si="0"/>
        <v>#DIV/0!</v>
      </c>
      <c r="U17" s="16" t="e">
        <f t="shared" si="1"/>
        <v>#DIV/0!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93" t="s">
        <v>66</v>
      </c>
      <c r="AX17" t="s">
        <v>69</v>
      </c>
    </row>
    <row r="18" spans="1:50" ht="18" customHeight="1">
      <c r="A18" s="48">
        <v>11</v>
      </c>
      <c r="B18" s="52" t="s">
        <v>439</v>
      </c>
      <c r="C18" s="43" t="s">
        <v>440</v>
      </c>
      <c r="D18" s="43" t="s">
        <v>441</v>
      </c>
      <c r="E18" s="49" t="s">
        <v>88</v>
      </c>
      <c r="F18" s="50">
        <v>26</v>
      </c>
      <c r="G18" s="50" t="s">
        <v>58</v>
      </c>
      <c r="H18" s="50" t="s">
        <v>248</v>
      </c>
      <c r="I18" s="50">
        <v>9605311155</v>
      </c>
      <c r="J18" s="50" t="s">
        <v>59</v>
      </c>
      <c r="K18" s="13"/>
      <c r="L18" s="13"/>
      <c r="M18" s="13"/>
      <c r="N18" s="13"/>
      <c r="O18" s="13"/>
      <c r="P18" s="13"/>
      <c r="Q18" s="13"/>
      <c r="R18" s="14"/>
      <c r="S18" s="14"/>
      <c r="T18" s="15" t="s">
        <v>1601</v>
      </c>
      <c r="U18" s="16" t="str">
        <f t="shared" si="1"/>
        <v>Obese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93" t="s">
        <v>66</v>
      </c>
      <c r="AX18" t="s">
        <v>70</v>
      </c>
    </row>
    <row r="19" spans="1:50" ht="18" customHeight="1">
      <c r="A19" s="48">
        <v>12</v>
      </c>
      <c r="B19" s="52" t="s">
        <v>442</v>
      </c>
      <c r="C19" s="43" t="s">
        <v>443</v>
      </c>
      <c r="D19" s="43" t="s">
        <v>264</v>
      </c>
      <c r="E19" s="49" t="s">
        <v>88</v>
      </c>
      <c r="F19" s="50">
        <v>52</v>
      </c>
      <c r="G19" s="50" t="s">
        <v>58</v>
      </c>
      <c r="H19" s="50" t="s">
        <v>248</v>
      </c>
      <c r="I19" s="50">
        <v>9257095878</v>
      </c>
      <c r="J19" s="50" t="s">
        <v>59</v>
      </c>
      <c r="K19" s="13" t="s">
        <v>1431</v>
      </c>
      <c r="L19" s="13"/>
      <c r="M19" s="13"/>
      <c r="N19" s="13"/>
      <c r="O19" s="13"/>
      <c r="P19" s="13">
        <v>3</v>
      </c>
      <c r="Q19" s="13">
        <v>4</v>
      </c>
      <c r="R19" s="14">
        <v>1.57</v>
      </c>
      <c r="S19" s="14">
        <v>61</v>
      </c>
      <c r="T19" s="15">
        <f t="shared" si="0"/>
        <v>24.747454257779218</v>
      </c>
      <c r="U19" s="16" t="str">
        <f t="shared" si="1"/>
        <v>Normal</v>
      </c>
      <c r="V19" s="14" t="s">
        <v>1432</v>
      </c>
      <c r="W19" s="14" t="s">
        <v>1351</v>
      </c>
      <c r="X19" s="14" t="s">
        <v>1351</v>
      </c>
      <c r="Y19" s="14" t="s">
        <v>1433</v>
      </c>
      <c r="Z19" s="14">
        <v>250</v>
      </c>
      <c r="AA19" s="14">
        <v>146</v>
      </c>
      <c r="AB19" s="14"/>
      <c r="AC19" s="14">
        <v>77.599999999999994</v>
      </c>
      <c r="AD19" s="14"/>
      <c r="AE19" s="14"/>
      <c r="AF19" s="14"/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 t="s">
        <v>60</v>
      </c>
      <c r="AP19" s="14"/>
      <c r="AQ19" s="14" t="s">
        <v>60</v>
      </c>
      <c r="AR19" s="14" t="s">
        <v>60</v>
      </c>
      <c r="AS19" s="14"/>
      <c r="AT19" s="14"/>
      <c r="AU19" s="14" t="s">
        <v>63</v>
      </c>
      <c r="AX19" t="s">
        <v>71</v>
      </c>
    </row>
    <row r="20" spans="1:50" ht="18" customHeight="1">
      <c r="A20" s="48">
        <v>13</v>
      </c>
      <c r="B20" s="52" t="s">
        <v>444</v>
      </c>
      <c r="C20" s="43" t="s">
        <v>445</v>
      </c>
      <c r="D20" s="43" t="s">
        <v>446</v>
      </c>
      <c r="E20" s="49" t="s">
        <v>88</v>
      </c>
      <c r="F20" s="50">
        <v>43</v>
      </c>
      <c r="G20" s="50" t="s">
        <v>58</v>
      </c>
      <c r="H20" s="50" t="s">
        <v>310</v>
      </c>
      <c r="I20" s="50">
        <v>9154928075</v>
      </c>
      <c r="J20" s="50" t="s">
        <v>60</v>
      </c>
      <c r="K20" s="13"/>
      <c r="L20" s="13"/>
      <c r="M20" s="13"/>
      <c r="N20" s="13"/>
      <c r="O20" s="13"/>
      <c r="P20" s="13"/>
      <c r="Q20" s="13"/>
      <c r="R20" s="14"/>
      <c r="S20" s="14"/>
      <c r="T20" s="15" t="e">
        <f t="shared" si="0"/>
        <v>#DIV/0!</v>
      </c>
      <c r="U20" s="16" t="e">
        <f t="shared" si="1"/>
        <v>#DIV/0!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93" t="s">
        <v>66</v>
      </c>
      <c r="AX20" t="s">
        <v>73</v>
      </c>
    </row>
    <row r="21" spans="1:50" ht="18" customHeight="1">
      <c r="A21" s="48">
        <v>14</v>
      </c>
      <c r="B21" s="53" t="s">
        <v>447</v>
      </c>
      <c r="C21" s="43" t="s">
        <v>448</v>
      </c>
      <c r="D21" s="43" t="s">
        <v>449</v>
      </c>
      <c r="E21" s="49" t="s">
        <v>88</v>
      </c>
      <c r="F21" s="50">
        <v>30</v>
      </c>
      <c r="G21" s="50" t="s">
        <v>58</v>
      </c>
      <c r="H21" s="50" t="s">
        <v>248</v>
      </c>
      <c r="I21" s="50">
        <v>9677883786</v>
      </c>
      <c r="J21" s="50" t="s">
        <v>59</v>
      </c>
      <c r="K21" s="13" t="s">
        <v>1456</v>
      </c>
      <c r="L21" s="13"/>
      <c r="M21" s="13"/>
      <c r="N21" s="13"/>
      <c r="O21" s="13"/>
      <c r="P21" s="13">
        <v>2</v>
      </c>
      <c r="Q21" s="13">
        <v>3</v>
      </c>
      <c r="R21" s="14">
        <v>1.41</v>
      </c>
      <c r="S21" s="14">
        <v>66.5</v>
      </c>
      <c r="T21" s="15">
        <f t="shared" si="0"/>
        <v>33.449021678989993</v>
      </c>
      <c r="U21" s="16" t="str">
        <f t="shared" si="1"/>
        <v>Obese</v>
      </c>
      <c r="V21" s="14" t="s">
        <v>1351</v>
      </c>
      <c r="W21" s="14" t="s">
        <v>1351</v>
      </c>
      <c r="X21" s="14" t="s">
        <v>1457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 t="s">
        <v>60</v>
      </c>
      <c r="AP21" s="14"/>
      <c r="AQ21" s="14" t="s">
        <v>60</v>
      </c>
      <c r="AR21" s="14" t="s">
        <v>60</v>
      </c>
      <c r="AS21" s="14"/>
      <c r="AT21" s="14"/>
      <c r="AU21" s="14" t="s">
        <v>63</v>
      </c>
      <c r="AX21" t="s">
        <v>74</v>
      </c>
    </row>
    <row r="22" spans="1:50" ht="18" customHeight="1">
      <c r="A22" s="48">
        <v>15</v>
      </c>
      <c r="B22" s="54" t="s">
        <v>450</v>
      </c>
      <c r="C22" s="43" t="s">
        <v>451</v>
      </c>
      <c r="D22" s="43" t="s">
        <v>452</v>
      </c>
      <c r="E22" s="49" t="s">
        <v>88</v>
      </c>
      <c r="F22" s="50">
        <v>40</v>
      </c>
      <c r="G22" s="50" t="s">
        <v>65</v>
      </c>
      <c r="H22" s="50" t="s">
        <v>310</v>
      </c>
      <c r="I22" s="50">
        <v>9950472957</v>
      </c>
      <c r="J22" s="50" t="s">
        <v>59</v>
      </c>
      <c r="K22" s="13"/>
      <c r="L22" s="13"/>
      <c r="M22" s="13"/>
      <c r="N22" s="13"/>
      <c r="O22" s="13"/>
      <c r="P22" s="13">
        <v>3</v>
      </c>
      <c r="Q22" s="13">
        <v>4</v>
      </c>
      <c r="R22" s="14"/>
      <c r="S22" s="14"/>
      <c r="T22" s="15" t="e">
        <f t="shared" si="0"/>
        <v>#DIV/0!</v>
      </c>
      <c r="U22" s="16" t="e">
        <f t="shared" si="1"/>
        <v>#DIV/0!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 t="s">
        <v>2009</v>
      </c>
      <c r="AU22" s="94" t="s">
        <v>63</v>
      </c>
      <c r="AX22" t="s">
        <v>75</v>
      </c>
    </row>
    <row r="23" spans="1:50" ht="18" customHeight="1">
      <c r="A23" s="48">
        <v>16</v>
      </c>
      <c r="B23" s="52" t="s">
        <v>453</v>
      </c>
      <c r="C23" s="43" t="s">
        <v>454</v>
      </c>
      <c r="D23" s="43" t="s">
        <v>455</v>
      </c>
      <c r="E23" s="49" t="s">
        <v>88</v>
      </c>
      <c r="F23" s="50">
        <v>26</v>
      </c>
      <c r="G23" s="50" t="s">
        <v>58</v>
      </c>
      <c r="H23" s="50" t="s">
        <v>248</v>
      </c>
      <c r="I23" s="50">
        <v>9603411499</v>
      </c>
      <c r="J23" s="50" t="s">
        <v>59</v>
      </c>
      <c r="K23" s="13" t="s">
        <v>1453</v>
      </c>
      <c r="L23" s="13"/>
      <c r="M23" s="13"/>
      <c r="N23" s="13"/>
      <c r="O23" s="13"/>
      <c r="P23" s="13">
        <v>4</v>
      </c>
      <c r="Q23" s="13">
        <v>3</v>
      </c>
      <c r="R23" s="14">
        <v>1.51</v>
      </c>
      <c r="S23" s="14">
        <v>51</v>
      </c>
      <c r="T23" s="15">
        <f t="shared" si="0"/>
        <v>22.367440024560327</v>
      </c>
      <c r="U23" s="16" t="str">
        <f t="shared" si="1"/>
        <v>Normal</v>
      </c>
      <c r="V23" s="14" t="s">
        <v>1351</v>
      </c>
      <c r="W23" s="14" t="s">
        <v>1351</v>
      </c>
      <c r="X23" s="14" t="s">
        <v>1351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 t="s">
        <v>60</v>
      </c>
      <c r="AM23" s="14" t="s">
        <v>60</v>
      </c>
      <c r="AN23" s="14" t="s">
        <v>60</v>
      </c>
      <c r="AO23" s="14" t="s">
        <v>60</v>
      </c>
      <c r="AP23" s="14"/>
      <c r="AQ23" s="14" t="s">
        <v>60</v>
      </c>
      <c r="AR23" s="14" t="s">
        <v>60</v>
      </c>
      <c r="AS23" s="14"/>
      <c r="AT23" s="14"/>
      <c r="AU23" s="14" t="s">
        <v>63</v>
      </c>
      <c r="AX23" t="s">
        <v>76</v>
      </c>
    </row>
    <row r="24" spans="1:50" ht="18" customHeight="1">
      <c r="A24" s="48">
        <v>17</v>
      </c>
      <c r="B24" s="52" t="s">
        <v>456</v>
      </c>
      <c r="C24" s="43" t="s">
        <v>457</v>
      </c>
      <c r="D24" s="43" t="s">
        <v>458</v>
      </c>
      <c r="E24" s="49" t="s">
        <v>88</v>
      </c>
      <c r="F24" s="50">
        <v>31</v>
      </c>
      <c r="G24" s="50" t="s">
        <v>65</v>
      </c>
      <c r="H24" s="50" t="s">
        <v>318</v>
      </c>
      <c r="I24" s="50">
        <v>9763032819</v>
      </c>
      <c r="J24" s="50" t="s">
        <v>59</v>
      </c>
      <c r="K24" s="13" t="s">
        <v>1455</v>
      </c>
      <c r="L24" s="13"/>
      <c r="M24" s="13"/>
      <c r="N24" s="13"/>
      <c r="O24" s="13"/>
      <c r="P24" s="13">
        <v>2</v>
      </c>
      <c r="Q24" s="13">
        <v>3</v>
      </c>
      <c r="R24" s="14">
        <v>1.645</v>
      </c>
      <c r="S24" s="14">
        <v>72</v>
      </c>
      <c r="T24" s="15">
        <f t="shared" si="0"/>
        <v>26.60729298509807</v>
      </c>
      <c r="U24" s="16" t="str">
        <f t="shared" si="1"/>
        <v>Overweight</v>
      </c>
      <c r="V24" s="14" t="s">
        <v>1351</v>
      </c>
      <c r="W24" s="14" t="s">
        <v>1351</v>
      </c>
      <c r="X24" s="14" t="s">
        <v>1351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 t="s">
        <v>60</v>
      </c>
      <c r="AM24" s="14" t="s">
        <v>60</v>
      </c>
      <c r="AN24" s="14" t="s">
        <v>60</v>
      </c>
      <c r="AO24" s="14" t="s">
        <v>60</v>
      </c>
      <c r="AP24" s="14"/>
      <c r="AQ24" s="14" t="s">
        <v>60</v>
      </c>
      <c r="AR24" s="14" t="s">
        <v>60</v>
      </c>
      <c r="AS24" s="14"/>
      <c r="AT24" s="14"/>
      <c r="AU24" s="14" t="s">
        <v>63</v>
      </c>
      <c r="AX24" t="s">
        <v>77</v>
      </c>
    </row>
    <row r="25" spans="1:50" ht="18" customHeight="1">
      <c r="A25" s="48">
        <v>18</v>
      </c>
      <c r="B25" s="52" t="s">
        <v>459</v>
      </c>
      <c r="C25" s="43" t="s">
        <v>460</v>
      </c>
      <c r="D25" s="43" t="s">
        <v>461</v>
      </c>
      <c r="E25" s="49" t="s">
        <v>88</v>
      </c>
      <c r="F25" s="50">
        <v>50</v>
      </c>
      <c r="G25" s="50" t="s">
        <v>58</v>
      </c>
      <c r="H25" s="50" t="s">
        <v>248</v>
      </c>
      <c r="I25" s="50">
        <v>9666491835</v>
      </c>
      <c r="J25" s="50" t="s">
        <v>59</v>
      </c>
      <c r="K25" s="13" t="s">
        <v>1430</v>
      </c>
      <c r="L25" s="13"/>
      <c r="M25" s="13"/>
      <c r="N25" s="13"/>
      <c r="O25" s="13"/>
      <c r="P25" s="13">
        <v>3</v>
      </c>
      <c r="Q25" s="13">
        <v>3</v>
      </c>
      <c r="R25" s="19">
        <v>1.53</v>
      </c>
      <c r="S25" s="14">
        <v>54</v>
      </c>
      <c r="T25" s="15">
        <f t="shared" si="0"/>
        <v>23.068050749711649</v>
      </c>
      <c r="U25" s="16" t="str">
        <f t="shared" si="1"/>
        <v>Normal</v>
      </c>
      <c r="V25" s="14" t="s">
        <v>1351</v>
      </c>
      <c r="W25" s="14" t="s">
        <v>1351</v>
      </c>
      <c r="X25" s="14" t="s">
        <v>1351</v>
      </c>
      <c r="Y25" s="14" t="s">
        <v>1351</v>
      </c>
      <c r="Z25" s="14"/>
      <c r="AA25" s="14">
        <v>219</v>
      </c>
      <c r="AB25" s="14"/>
      <c r="AC25" s="14">
        <v>152</v>
      </c>
      <c r="AD25" s="14"/>
      <c r="AE25" s="14"/>
      <c r="AF25" s="14"/>
      <c r="AG25" s="14"/>
      <c r="AH25" s="14"/>
      <c r="AI25" s="14"/>
      <c r="AJ25" s="14"/>
      <c r="AK25" s="14"/>
      <c r="AL25" s="14" t="s">
        <v>60</v>
      </c>
      <c r="AM25" s="14" t="s">
        <v>60</v>
      </c>
      <c r="AN25" s="14" t="s">
        <v>60</v>
      </c>
      <c r="AO25" s="14"/>
      <c r="AP25" s="14"/>
      <c r="AQ25" s="14" t="s">
        <v>60</v>
      </c>
      <c r="AR25" s="14" t="s">
        <v>60</v>
      </c>
      <c r="AS25" s="14"/>
      <c r="AT25" s="14"/>
      <c r="AU25" s="14" t="s">
        <v>63</v>
      </c>
      <c r="AX25" t="s">
        <v>78</v>
      </c>
    </row>
    <row r="26" spans="1:50" ht="18" customHeight="1">
      <c r="A26" s="48">
        <v>19</v>
      </c>
      <c r="B26" s="52" t="s">
        <v>462</v>
      </c>
      <c r="C26" s="43" t="s">
        <v>463</v>
      </c>
      <c r="D26" s="43" t="s">
        <v>464</v>
      </c>
      <c r="E26" s="49" t="s">
        <v>88</v>
      </c>
      <c r="F26" s="50">
        <v>56</v>
      </c>
      <c r="G26" s="50" t="s">
        <v>58</v>
      </c>
      <c r="H26" s="50" t="s">
        <v>465</v>
      </c>
      <c r="I26" s="50">
        <v>9977427767</v>
      </c>
      <c r="J26" s="50" t="s">
        <v>59</v>
      </c>
      <c r="K26" s="13" t="s">
        <v>1597</v>
      </c>
      <c r="L26" s="13" t="s">
        <v>71</v>
      </c>
      <c r="M26" s="13"/>
      <c r="N26" s="13"/>
      <c r="O26" s="13"/>
      <c r="P26" s="13">
        <v>4</v>
      </c>
      <c r="Q26" s="13">
        <v>3</v>
      </c>
      <c r="R26" s="14">
        <v>1.6</v>
      </c>
      <c r="S26" s="14">
        <v>57</v>
      </c>
      <c r="T26" s="15">
        <f t="shared" si="0"/>
        <v>22.265624999999996</v>
      </c>
      <c r="U26" s="16" t="str">
        <f t="shared" si="1"/>
        <v>Normal</v>
      </c>
      <c r="V26" s="14" t="s">
        <v>1351</v>
      </c>
      <c r="W26" s="14" t="s">
        <v>1351</v>
      </c>
      <c r="X26" s="14" t="s">
        <v>1351</v>
      </c>
      <c r="Y26" s="14" t="s">
        <v>1351</v>
      </c>
      <c r="Z26" s="14">
        <v>272</v>
      </c>
      <c r="AA26" s="14">
        <v>290</v>
      </c>
      <c r="AB26" s="14">
        <v>152</v>
      </c>
      <c r="AC26" s="14">
        <v>200</v>
      </c>
      <c r="AD26" s="14"/>
      <c r="AE26" s="14"/>
      <c r="AF26" s="14"/>
      <c r="AG26" s="14"/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/>
      <c r="AP26" s="14"/>
      <c r="AQ26" s="14" t="s">
        <v>60</v>
      </c>
      <c r="AR26" s="14" t="s">
        <v>60</v>
      </c>
      <c r="AS26" s="14"/>
      <c r="AT26" s="14" t="s">
        <v>1598</v>
      </c>
      <c r="AU26" s="14" t="s">
        <v>63</v>
      </c>
      <c r="AX26" t="s">
        <v>79</v>
      </c>
    </row>
    <row r="27" spans="1:50" ht="18" customHeight="1">
      <c r="A27" s="48">
        <v>20</v>
      </c>
      <c r="B27" s="52" t="s">
        <v>466</v>
      </c>
      <c r="C27" s="43" t="s">
        <v>467</v>
      </c>
      <c r="D27" s="43" t="s">
        <v>468</v>
      </c>
      <c r="E27" s="49" t="s">
        <v>88</v>
      </c>
      <c r="F27" s="50">
        <v>38</v>
      </c>
      <c r="G27" s="50" t="s">
        <v>58</v>
      </c>
      <c r="H27" s="50" t="s">
        <v>318</v>
      </c>
      <c r="I27" s="50">
        <v>9158130307</v>
      </c>
      <c r="J27" s="50" t="s">
        <v>59</v>
      </c>
      <c r="K27" s="14"/>
      <c r="L27" s="13"/>
      <c r="M27" s="13"/>
      <c r="N27" s="13"/>
      <c r="O27" s="13"/>
      <c r="P27" s="13"/>
      <c r="Q27" s="13"/>
      <c r="R27" s="14"/>
      <c r="S27" s="14"/>
      <c r="T27" s="15" t="e">
        <f t="shared" si="0"/>
        <v>#DIV/0!</v>
      </c>
      <c r="U27" s="16" t="e">
        <f t="shared" si="1"/>
        <v>#DIV/0!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93" t="s">
        <v>66</v>
      </c>
    </row>
    <row r="28" spans="1:50" ht="18" customHeight="1">
      <c r="A28" s="48">
        <v>21</v>
      </c>
      <c r="B28" s="52" t="s">
        <v>469</v>
      </c>
      <c r="C28" s="43" t="s">
        <v>470</v>
      </c>
      <c r="D28" s="43" t="s">
        <v>107</v>
      </c>
      <c r="E28" s="49" t="s">
        <v>88</v>
      </c>
      <c r="F28" s="50">
        <v>32</v>
      </c>
      <c r="G28" s="50" t="s">
        <v>65</v>
      </c>
      <c r="H28" s="50" t="s">
        <v>310</v>
      </c>
      <c r="I28" s="50">
        <v>9684997894</v>
      </c>
      <c r="J28" s="50" t="s">
        <v>59</v>
      </c>
      <c r="K28" s="14" t="s">
        <v>1877</v>
      </c>
      <c r="L28" s="13"/>
      <c r="M28" s="13"/>
      <c r="N28" s="13"/>
      <c r="O28" s="13"/>
      <c r="P28" s="13">
        <v>2</v>
      </c>
      <c r="Q28" s="13">
        <v>3</v>
      </c>
      <c r="R28" s="14">
        <v>1.73</v>
      </c>
      <c r="S28" s="14">
        <v>72</v>
      </c>
      <c r="T28" s="15">
        <f t="shared" si="0"/>
        <v>24.056934745564501</v>
      </c>
      <c r="U28" s="16" t="str">
        <f t="shared" si="1"/>
        <v>Normal</v>
      </c>
      <c r="V28" s="14" t="s">
        <v>1351</v>
      </c>
      <c r="W28" s="14" t="s">
        <v>1933</v>
      </c>
      <c r="X28" s="14" t="s">
        <v>1351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 t="s">
        <v>60</v>
      </c>
      <c r="AM28" s="14" t="s">
        <v>60</v>
      </c>
      <c r="AN28" s="14" t="s">
        <v>60</v>
      </c>
      <c r="AO28" s="14" t="s">
        <v>60</v>
      </c>
      <c r="AP28" s="14" t="s">
        <v>60</v>
      </c>
      <c r="AQ28" s="14" t="s">
        <v>60</v>
      </c>
      <c r="AR28" s="14" t="s">
        <v>60</v>
      </c>
      <c r="AS28" s="14" t="s">
        <v>1877</v>
      </c>
      <c r="AT28" s="14" t="s">
        <v>1351</v>
      </c>
      <c r="AU28" s="14" t="s">
        <v>63</v>
      </c>
    </row>
    <row r="29" spans="1:50" ht="18" customHeight="1">
      <c r="A29" s="48">
        <v>22</v>
      </c>
      <c r="B29" s="51" t="s">
        <v>471</v>
      </c>
      <c r="C29" s="43" t="s">
        <v>472</v>
      </c>
      <c r="D29" s="43" t="s">
        <v>473</v>
      </c>
      <c r="E29" s="49" t="s">
        <v>88</v>
      </c>
      <c r="F29" s="50">
        <v>55</v>
      </c>
      <c r="G29" s="50" t="s">
        <v>58</v>
      </c>
      <c r="H29" s="50" t="s">
        <v>248</v>
      </c>
      <c r="I29" s="50">
        <v>9206561017</v>
      </c>
      <c r="J29" s="50" t="s">
        <v>59</v>
      </c>
      <c r="K29" s="14" t="s">
        <v>1427</v>
      </c>
      <c r="L29" s="13"/>
      <c r="M29" s="13"/>
      <c r="N29" s="13"/>
      <c r="O29" s="13"/>
      <c r="P29" s="13">
        <v>2</v>
      </c>
      <c r="Q29" s="13">
        <v>4</v>
      </c>
      <c r="R29" s="14">
        <v>1.51</v>
      </c>
      <c r="S29" s="14">
        <v>60</v>
      </c>
      <c r="T29" s="15">
        <f t="shared" si="0"/>
        <v>26.314635323012148</v>
      </c>
      <c r="U29" s="16" t="str">
        <f t="shared" si="1"/>
        <v>Overweight</v>
      </c>
      <c r="V29" s="14" t="s">
        <v>1428</v>
      </c>
      <c r="W29" s="14" t="s">
        <v>1429</v>
      </c>
      <c r="X29" s="14" t="s">
        <v>1351</v>
      </c>
      <c r="Y29" s="14" t="s">
        <v>1351</v>
      </c>
      <c r="Z29" s="14"/>
      <c r="AA29" s="14"/>
      <c r="AB29" s="14"/>
      <c r="AC29" s="14"/>
      <c r="AD29" s="14">
        <v>68.7</v>
      </c>
      <c r="AE29" s="14"/>
      <c r="AF29" s="14">
        <v>4</v>
      </c>
      <c r="AG29" s="14"/>
      <c r="AH29" s="14"/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 t="s">
        <v>60</v>
      </c>
      <c r="AP29" s="14"/>
      <c r="AQ29" s="14" t="s">
        <v>60</v>
      </c>
      <c r="AR29" s="14" t="s">
        <v>60</v>
      </c>
      <c r="AS29" s="14"/>
      <c r="AT29" s="14"/>
      <c r="AU29" s="14" t="s">
        <v>63</v>
      </c>
    </row>
    <row r="30" spans="1:50" ht="18" customHeight="1">
      <c r="A30" s="48">
        <v>23</v>
      </c>
      <c r="B30" s="52" t="s">
        <v>474</v>
      </c>
      <c r="C30" s="43" t="s">
        <v>475</v>
      </c>
      <c r="D30" s="43" t="s">
        <v>476</v>
      </c>
      <c r="E30" s="49" t="s">
        <v>88</v>
      </c>
      <c r="F30" s="50">
        <v>46</v>
      </c>
      <c r="G30" s="50" t="s">
        <v>58</v>
      </c>
      <c r="H30" s="50" t="s">
        <v>248</v>
      </c>
      <c r="I30" s="50">
        <v>9053844768</v>
      </c>
      <c r="J30" s="50" t="s">
        <v>59</v>
      </c>
      <c r="K30" s="14" t="s">
        <v>1602</v>
      </c>
      <c r="L30" s="13"/>
      <c r="M30" s="13"/>
      <c r="N30" s="13"/>
      <c r="O30" s="13"/>
      <c r="P30" s="13">
        <v>2</v>
      </c>
      <c r="Q30" s="13">
        <v>4</v>
      </c>
      <c r="R30" s="14">
        <v>1.5</v>
      </c>
      <c r="S30" s="14">
        <v>66</v>
      </c>
      <c r="T30" s="15">
        <f t="shared" si="0"/>
        <v>29.333333333333332</v>
      </c>
      <c r="U30" s="16" t="str">
        <f t="shared" si="1"/>
        <v>Overweight</v>
      </c>
      <c r="V30" s="14" t="s">
        <v>1351</v>
      </c>
      <c r="W30" s="14" t="s">
        <v>1351</v>
      </c>
      <c r="X30" s="14" t="s">
        <v>1351</v>
      </c>
      <c r="Y30" s="14" t="s">
        <v>1351</v>
      </c>
      <c r="Z30" s="14"/>
      <c r="AA30" s="14" t="s">
        <v>1995</v>
      </c>
      <c r="AB30" s="14" t="s">
        <v>1995</v>
      </c>
      <c r="AC30" s="14"/>
      <c r="AD30" s="14"/>
      <c r="AE30" s="14"/>
      <c r="AF30" s="14"/>
      <c r="AG30" s="14" t="s">
        <v>1996</v>
      </c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 t="s">
        <v>60</v>
      </c>
      <c r="AP30" s="14"/>
      <c r="AQ30" s="14" t="s">
        <v>59</v>
      </c>
      <c r="AR30" s="14" t="s">
        <v>60</v>
      </c>
      <c r="AS30" s="14"/>
      <c r="AT30" s="14"/>
      <c r="AU30" s="14" t="s">
        <v>63</v>
      </c>
    </row>
    <row r="31" spans="1:50" ht="18" customHeight="1">
      <c r="A31" s="48">
        <v>24</v>
      </c>
      <c r="B31" s="52" t="s">
        <v>477</v>
      </c>
      <c r="C31" s="43" t="s">
        <v>478</v>
      </c>
      <c r="D31" s="43" t="s">
        <v>479</v>
      </c>
      <c r="E31" s="49" t="s">
        <v>88</v>
      </c>
      <c r="F31" s="50">
        <v>30</v>
      </c>
      <c r="G31" s="50" t="s">
        <v>58</v>
      </c>
      <c r="H31" s="50" t="s">
        <v>248</v>
      </c>
      <c r="I31" s="50">
        <v>9477673009</v>
      </c>
      <c r="J31" s="50" t="s">
        <v>59</v>
      </c>
      <c r="K31" s="14" t="s">
        <v>1458</v>
      </c>
      <c r="L31" s="13"/>
      <c r="M31" s="13"/>
      <c r="N31" s="13"/>
      <c r="O31" s="13"/>
      <c r="P31" s="13">
        <v>4</v>
      </c>
      <c r="Q31" s="13">
        <v>3</v>
      </c>
      <c r="R31" s="14">
        <v>1.5249999999999999</v>
      </c>
      <c r="S31" s="14">
        <v>73</v>
      </c>
      <c r="T31" s="15">
        <f t="shared" si="0"/>
        <v>31.389411448535345</v>
      </c>
      <c r="U31" s="16" t="str">
        <f t="shared" si="1"/>
        <v>Obese</v>
      </c>
      <c r="V31" s="14" t="s">
        <v>1416</v>
      </c>
      <c r="W31" s="14" t="s">
        <v>1351</v>
      </c>
      <c r="X31" s="14" t="s">
        <v>1351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 t="s">
        <v>60</v>
      </c>
      <c r="AP31" s="14"/>
      <c r="AQ31" s="14" t="s">
        <v>60</v>
      </c>
      <c r="AR31" s="14" t="s">
        <v>60</v>
      </c>
      <c r="AS31" s="14"/>
      <c r="AT31" s="14"/>
      <c r="AU31" s="14" t="s">
        <v>63</v>
      </c>
    </row>
    <row r="32" spans="1:50" ht="18" customHeight="1">
      <c r="A32" s="48">
        <v>25</v>
      </c>
      <c r="B32" s="51" t="s">
        <v>480</v>
      </c>
      <c r="C32" s="43" t="s">
        <v>481</v>
      </c>
      <c r="D32" s="43" t="s">
        <v>482</v>
      </c>
      <c r="E32" s="49" t="s">
        <v>88</v>
      </c>
      <c r="F32" s="50">
        <v>27</v>
      </c>
      <c r="G32" s="50" t="s">
        <v>58</v>
      </c>
      <c r="H32" s="50" t="s">
        <v>248</v>
      </c>
      <c r="I32" s="50">
        <v>9531435731</v>
      </c>
      <c r="J32" s="50" t="s">
        <v>59</v>
      </c>
      <c r="K32" s="14" t="s">
        <v>1443</v>
      </c>
      <c r="L32" s="13"/>
      <c r="M32" s="13"/>
      <c r="N32" s="13"/>
      <c r="O32" s="13"/>
      <c r="P32" s="13">
        <v>3</v>
      </c>
      <c r="Q32" s="13">
        <v>3</v>
      </c>
      <c r="R32" s="14">
        <v>1.53</v>
      </c>
      <c r="S32" s="14">
        <v>59.5</v>
      </c>
      <c r="T32" s="15">
        <f t="shared" si="0"/>
        <v>25.417574437182282</v>
      </c>
      <c r="U32" s="16" t="str">
        <f t="shared" si="1"/>
        <v>Overweight</v>
      </c>
      <c r="V32" s="14" t="s">
        <v>1351</v>
      </c>
      <c r="W32" s="14" t="s">
        <v>1351</v>
      </c>
      <c r="X32" s="14" t="s">
        <v>1351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 t="s">
        <v>60</v>
      </c>
      <c r="AM32" s="14" t="s">
        <v>60</v>
      </c>
      <c r="AN32" s="14" t="s">
        <v>60</v>
      </c>
      <c r="AO32" s="14"/>
      <c r="AP32" s="14"/>
      <c r="AQ32" s="14" t="s">
        <v>60</v>
      </c>
      <c r="AR32" s="14" t="s">
        <v>60</v>
      </c>
      <c r="AS32" s="14"/>
      <c r="AT32" s="14"/>
      <c r="AU32" s="14" t="s">
        <v>63</v>
      </c>
    </row>
    <row r="33" spans="1:47" ht="18" customHeight="1">
      <c r="A33" s="8">
        <v>26</v>
      </c>
      <c r="B33" s="9" t="s">
        <v>471</v>
      </c>
      <c r="C33" s="9" t="s">
        <v>1449</v>
      </c>
      <c r="D33" s="9" t="s">
        <v>1450</v>
      </c>
      <c r="E33" s="10"/>
      <c r="F33" s="11">
        <v>42</v>
      </c>
      <c r="G33" s="11" t="s">
        <v>65</v>
      </c>
      <c r="H33" s="11" t="s">
        <v>62</v>
      </c>
      <c r="I33" s="12">
        <v>9605314396</v>
      </c>
      <c r="J33" s="11" t="s">
        <v>59</v>
      </c>
      <c r="K33" s="14" t="s">
        <v>1451</v>
      </c>
      <c r="L33" s="13" t="s">
        <v>70</v>
      </c>
      <c r="M33" s="13"/>
      <c r="N33" s="13"/>
      <c r="O33" s="13"/>
      <c r="P33" s="13">
        <v>1</v>
      </c>
      <c r="Q33" s="13">
        <v>3</v>
      </c>
      <c r="R33" s="14">
        <v>1.61</v>
      </c>
      <c r="S33" s="14">
        <v>70</v>
      </c>
      <c r="T33" s="15">
        <f t="shared" si="0"/>
        <v>27.005130974885226</v>
      </c>
      <c r="U33" s="16" t="str">
        <f t="shared" si="1"/>
        <v>Overweight</v>
      </c>
      <c r="V33" s="14" t="s">
        <v>1351</v>
      </c>
      <c r="W33" s="14" t="s">
        <v>1351</v>
      </c>
      <c r="X33" s="14" t="s">
        <v>1351</v>
      </c>
      <c r="Y33" s="14" t="s">
        <v>1360</v>
      </c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 t="s">
        <v>60</v>
      </c>
      <c r="AM33" s="14" t="s">
        <v>60</v>
      </c>
      <c r="AN33" s="14" t="s">
        <v>60</v>
      </c>
      <c r="AO33" s="14" t="s">
        <v>60</v>
      </c>
      <c r="AP33" s="14"/>
      <c r="AQ33" s="14" t="s">
        <v>60</v>
      </c>
      <c r="AR33" s="14" t="s">
        <v>60</v>
      </c>
      <c r="AS33" s="14" t="s">
        <v>1452</v>
      </c>
      <c r="AT33" s="14"/>
      <c r="AU33" s="14" t="s">
        <v>63</v>
      </c>
    </row>
    <row r="34" spans="1:47" ht="18" customHeight="1">
      <c r="A34" s="8">
        <v>27</v>
      </c>
      <c r="B34" s="9"/>
      <c r="C34" s="9"/>
      <c r="D34" s="9"/>
      <c r="E34" s="10"/>
      <c r="F34" s="11"/>
      <c r="G34" s="11" t="s">
        <v>58</v>
      </c>
      <c r="H34" s="11" t="s">
        <v>61</v>
      </c>
      <c r="I34" s="12">
        <v>9476063591</v>
      </c>
      <c r="J34" s="11" t="s">
        <v>59</v>
      </c>
      <c r="K34" s="14"/>
      <c r="L34" s="13"/>
      <c r="M34" s="13"/>
      <c r="N34" s="13"/>
      <c r="O34" s="13"/>
      <c r="P34" s="13"/>
      <c r="Q34" s="13"/>
      <c r="R34" s="14"/>
      <c r="S34" s="14"/>
      <c r="T34" s="15" t="e">
        <f t="shared" si="0"/>
        <v>#DIV/0!</v>
      </c>
      <c r="U34" s="16" t="e">
        <f t="shared" si="1"/>
        <v>#DIV/0!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47" ht="18" customHeight="1">
      <c r="A35" s="8">
        <v>28</v>
      </c>
      <c r="B35" s="9"/>
      <c r="C35" s="9"/>
      <c r="D35" s="9"/>
      <c r="E35" s="10"/>
      <c r="F35" s="25"/>
      <c r="G35" s="11" t="s">
        <v>58</v>
      </c>
      <c r="H35" s="11" t="s">
        <v>67</v>
      </c>
      <c r="I35" s="12">
        <v>9488719041</v>
      </c>
      <c r="J35" s="11" t="s">
        <v>59</v>
      </c>
      <c r="K35" s="14"/>
      <c r="L35" s="13"/>
      <c r="M35" s="13"/>
      <c r="N35" s="13"/>
      <c r="O35" s="13"/>
      <c r="P35" s="13"/>
      <c r="Q35" s="13"/>
      <c r="R35" s="14"/>
      <c r="S35" s="14"/>
      <c r="T35" s="15" t="e">
        <f t="shared" si="0"/>
        <v>#DIV/0!</v>
      </c>
      <c r="U35" s="16" t="e">
        <f t="shared" si="1"/>
        <v>#DIV/0!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47" ht="18" customHeight="1">
      <c r="A36" s="8">
        <v>29</v>
      </c>
      <c r="B36" s="9"/>
      <c r="C36" s="9"/>
      <c r="D36" s="9"/>
      <c r="E36" s="10"/>
      <c r="F36" s="25"/>
      <c r="G36" s="11" t="s">
        <v>58</v>
      </c>
      <c r="H36" s="11" t="s">
        <v>62</v>
      </c>
      <c r="I36" s="12">
        <v>9351483181</v>
      </c>
      <c r="J36" s="11" t="s">
        <v>59</v>
      </c>
      <c r="K36" s="14"/>
      <c r="L36" s="13"/>
      <c r="M36" s="13"/>
      <c r="N36" s="13"/>
      <c r="O36" s="13"/>
      <c r="P36" s="13"/>
      <c r="Q36" s="13"/>
      <c r="R36" s="14"/>
      <c r="S36" s="14"/>
      <c r="T36" s="15" t="e">
        <f t="shared" si="0"/>
        <v>#DIV/0!</v>
      </c>
      <c r="U36" s="16" t="e">
        <f t="shared" si="1"/>
        <v>#DIV/0!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1:47" ht="18" customHeight="1">
      <c r="A37" s="8">
        <v>30</v>
      </c>
      <c r="B37" s="9"/>
      <c r="C37" s="9"/>
      <c r="D37" s="9"/>
      <c r="E37" s="10"/>
      <c r="F37" s="11"/>
      <c r="G37" s="11" t="s">
        <v>58</v>
      </c>
      <c r="H37" s="11" t="s">
        <v>61</v>
      </c>
      <c r="I37" s="12">
        <v>9496464341</v>
      </c>
      <c r="J37" s="11" t="s">
        <v>59</v>
      </c>
      <c r="K37" s="14"/>
      <c r="L37" s="13"/>
      <c r="M37" s="13"/>
      <c r="N37" s="13"/>
      <c r="O37" s="13"/>
      <c r="P37" s="13"/>
      <c r="Q37" s="13"/>
      <c r="R37" s="14"/>
      <c r="S37" s="14"/>
      <c r="T37" s="15" t="e">
        <f t="shared" si="0"/>
        <v>#DIV/0!</v>
      </c>
      <c r="U37" s="16" t="e">
        <f t="shared" si="1"/>
        <v>#DIV/0!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1:47" ht="18" customHeight="1">
      <c r="A38" s="8">
        <v>31</v>
      </c>
      <c r="B38" s="9"/>
      <c r="C38" s="9"/>
      <c r="D38" s="9"/>
      <c r="E38" s="10"/>
      <c r="F38" s="11"/>
      <c r="G38" s="11" t="s">
        <v>65</v>
      </c>
      <c r="H38" s="11" t="s">
        <v>62</v>
      </c>
      <c r="I38" s="12">
        <v>9506852698</v>
      </c>
      <c r="J38" s="11" t="s">
        <v>59</v>
      </c>
      <c r="K38" s="14"/>
      <c r="L38" s="13"/>
      <c r="M38" s="13"/>
      <c r="N38" s="13"/>
      <c r="O38" s="13"/>
      <c r="P38" s="13"/>
      <c r="Q38" s="13"/>
      <c r="R38" s="14"/>
      <c r="S38" s="14"/>
      <c r="T38" s="15" t="e">
        <f t="shared" si="0"/>
        <v>#DIV/0!</v>
      </c>
      <c r="U38" s="16" t="e">
        <f t="shared" si="1"/>
        <v>#DIV/0!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ht="18" customHeight="1">
      <c r="A39" s="8">
        <v>32</v>
      </c>
      <c r="B39" s="9"/>
      <c r="C39" s="9"/>
      <c r="D39" s="9"/>
      <c r="E39" s="10"/>
      <c r="F39" s="11"/>
      <c r="G39" s="11" t="s">
        <v>58</v>
      </c>
      <c r="H39" s="11" t="s">
        <v>67</v>
      </c>
      <c r="I39" s="12">
        <v>9915068803</v>
      </c>
      <c r="J39" s="11" t="s">
        <v>59</v>
      </c>
      <c r="K39" s="14"/>
      <c r="L39" s="13"/>
      <c r="M39" s="13"/>
      <c r="N39" s="13"/>
      <c r="O39" s="13"/>
      <c r="P39" s="13"/>
      <c r="Q39" s="13"/>
      <c r="R39" s="14"/>
      <c r="S39" s="14"/>
      <c r="T39" s="15" t="e">
        <f t="shared" si="0"/>
        <v>#DIV/0!</v>
      </c>
      <c r="U39" s="16" t="e">
        <f t="shared" si="1"/>
        <v>#DIV/0!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ht="18" customHeight="1">
      <c r="A40" s="8">
        <v>33</v>
      </c>
      <c r="B40" s="9"/>
      <c r="C40" s="9"/>
      <c r="D40" s="9"/>
      <c r="E40" s="10"/>
      <c r="F40" s="11"/>
      <c r="G40" s="11" t="s">
        <v>58</v>
      </c>
      <c r="H40" s="11" t="s">
        <v>61</v>
      </c>
      <c r="I40" s="12">
        <v>9065258116</v>
      </c>
      <c r="J40" s="11" t="s">
        <v>59</v>
      </c>
      <c r="K40" s="14"/>
      <c r="L40" s="13"/>
      <c r="M40" s="13"/>
      <c r="N40" s="13"/>
      <c r="O40" s="13"/>
      <c r="P40" s="13"/>
      <c r="Q40" s="13"/>
      <c r="R40" s="14"/>
      <c r="S40" s="14"/>
      <c r="T40" s="15" t="e">
        <f t="shared" si="0"/>
        <v>#DIV/0!</v>
      </c>
      <c r="U40" s="16" t="e">
        <f t="shared" si="1"/>
        <v>#DIV/0!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ht="18" customHeight="1">
      <c r="A41" s="8">
        <v>34</v>
      </c>
      <c r="B41" s="9"/>
      <c r="C41" s="9"/>
      <c r="D41" s="9"/>
      <c r="E41" s="10"/>
      <c r="F41" s="11"/>
      <c r="G41" s="11" t="s">
        <v>58</v>
      </c>
      <c r="H41" s="11" t="s">
        <v>62</v>
      </c>
      <c r="I41" s="12">
        <v>9395196766</v>
      </c>
      <c r="J41" s="11" t="s">
        <v>59</v>
      </c>
      <c r="K41" s="14"/>
      <c r="L41" s="13"/>
      <c r="M41" s="13"/>
      <c r="N41" s="13"/>
      <c r="O41" s="13"/>
      <c r="P41" s="13"/>
      <c r="Q41" s="13"/>
      <c r="R41" s="14"/>
      <c r="S41" s="14"/>
      <c r="T41" s="15" t="e">
        <f t="shared" si="0"/>
        <v>#DIV/0!</v>
      </c>
      <c r="U41" s="16" t="e">
        <f t="shared" si="1"/>
        <v>#DIV/0!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ht="18" customHeight="1">
      <c r="A42" s="8">
        <v>35</v>
      </c>
      <c r="B42" s="9"/>
      <c r="C42" s="9"/>
      <c r="D42" s="9"/>
      <c r="E42" s="10"/>
      <c r="F42" s="11"/>
      <c r="G42" s="11" t="s">
        <v>58</v>
      </c>
      <c r="H42" s="11" t="s">
        <v>62</v>
      </c>
      <c r="I42" s="12">
        <v>9269300426</v>
      </c>
      <c r="J42" s="11" t="s">
        <v>59</v>
      </c>
      <c r="K42" s="14"/>
      <c r="L42" s="13"/>
      <c r="M42" s="13"/>
      <c r="N42" s="13"/>
      <c r="O42" s="13"/>
      <c r="P42" s="13"/>
      <c r="Q42" s="13"/>
      <c r="R42" s="14"/>
      <c r="S42" s="14"/>
      <c r="T42" s="15" t="e">
        <f t="shared" si="0"/>
        <v>#DIV/0!</v>
      </c>
      <c r="U42" s="16" t="e">
        <f t="shared" si="1"/>
        <v>#DIV/0!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ht="18" customHeight="1">
      <c r="A43" s="8">
        <v>36</v>
      </c>
      <c r="B43" s="9"/>
      <c r="C43" s="9"/>
      <c r="D43" s="9"/>
      <c r="E43" s="10"/>
      <c r="F43" s="11"/>
      <c r="G43" s="11" t="s">
        <v>58</v>
      </c>
      <c r="H43" s="11" t="s">
        <v>62</v>
      </c>
      <c r="I43" s="12">
        <v>9753563807</v>
      </c>
      <c r="J43" s="11" t="s">
        <v>59</v>
      </c>
      <c r="K43" s="14"/>
      <c r="L43" s="13"/>
      <c r="M43" s="13"/>
      <c r="N43" s="13"/>
      <c r="O43" s="13"/>
      <c r="P43" s="13"/>
      <c r="Q43" s="13"/>
      <c r="R43" s="14"/>
      <c r="S43" s="14"/>
      <c r="T43" s="15" t="e">
        <f t="shared" si="0"/>
        <v>#DIV/0!</v>
      </c>
      <c r="U43" s="16" t="e">
        <f t="shared" si="1"/>
        <v>#DIV/0!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ht="18" customHeight="1">
      <c r="A44" s="8">
        <v>37</v>
      </c>
      <c r="B44" s="9"/>
      <c r="C44" s="9"/>
      <c r="D44" s="9"/>
      <c r="E44" s="10"/>
      <c r="F44" s="11"/>
      <c r="G44" s="11" t="s">
        <v>58</v>
      </c>
      <c r="H44" s="11" t="s">
        <v>62</v>
      </c>
      <c r="I44" s="12">
        <v>9463477184</v>
      </c>
      <c r="J44" s="11" t="s">
        <v>59</v>
      </c>
      <c r="K44" s="14"/>
      <c r="L44" s="13"/>
      <c r="M44" s="13"/>
      <c r="N44" s="13"/>
      <c r="O44" s="13"/>
      <c r="P44" s="13"/>
      <c r="Q44" s="13"/>
      <c r="R44" s="14"/>
      <c r="S44" s="14"/>
      <c r="T44" s="15" t="e">
        <f t="shared" si="0"/>
        <v>#DIV/0!</v>
      </c>
      <c r="U44" s="16" t="e">
        <f t="shared" si="1"/>
        <v>#DIV/0!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ht="18" customHeight="1">
      <c r="A45" s="8">
        <v>38</v>
      </c>
      <c r="B45" s="9"/>
      <c r="C45" s="9"/>
      <c r="D45" s="9"/>
      <c r="E45" s="10"/>
      <c r="F45" s="11"/>
      <c r="G45" s="11" t="s">
        <v>58</v>
      </c>
      <c r="H45" s="11" t="s">
        <v>61</v>
      </c>
      <c r="I45" s="12">
        <v>9984388059</v>
      </c>
      <c r="J45" s="11" t="s">
        <v>59</v>
      </c>
      <c r="K45" s="14"/>
      <c r="L45" s="13"/>
      <c r="M45" s="13"/>
      <c r="N45" s="13"/>
      <c r="O45" s="13"/>
      <c r="P45" s="13"/>
      <c r="Q45" s="13"/>
      <c r="R45" s="14"/>
      <c r="S45" s="14"/>
      <c r="T45" s="15" t="e">
        <f t="shared" si="0"/>
        <v>#DIV/0!</v>
      </c>
      <c r="U45" s="16" t="e">
        <f t="shared" si="1"/>
        <v>#DIV/0!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ht="18" customHeight="1">
      <c r="A46" s="8">
        <v>39</v>
      </c>
      <c r="B46" s="9"/>
      <c r="C46" s="9"/>
      <c r="D46" s="9"/>
      <c r="E46" s="10"/>
      <c r="F46" s="11"/>
      <c r="G46" s="11" t="s">
        <v>58</v>
      </c>
      <c r="H46" s="11" t="s">
        <v>62</v>
      </c>
      <c r="I46" s="12">
        <v>9154020369</v>
      </c>
      <c r="J46" s="11" t="s">
        <v>59</v>
      </c>
      <c r="K46" s="14"/>
      <c r="L46" s="13"/>
      <c r="M46" s="13"/>
      <c r="N46" s="13"/>
      <c r="O46" s="13"/>
      <c r="P46" s="13"/>
      <c r="Q46" s="13"/>
      <c r="R46" s="14"/>
      <c r="S46" s="14"/>
      <c r="T46" s="15" t="e">
        <f t="shared" si="0"/>
        <v>#DIV/0!</v>
      </c>
      <c r="U46" s="16" t="e">
        <f t="shared" si="1"/>
        <v>#DIV/0!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ht="18" customHeight="1">
      <c r="A47" s="8">
        <v>40</v>
      </c>
      <c r="B47" s="9"/>
      <c r="C47" s="9"/>
      <c r="D47" s="9"/>
      <c r="E47" s="10"/>
      <c r="F47" s="11"/>
      <c r="G47" s="11" t="s">
        <v>58</v>
      </c>
      <c r="H47" s="11" t="s">
        <v>61</v>
      </c>
      <c r="I47" s="12">
        <v>9684997805</v>
      </c>
      <c r="J47" s="11" t="s">
        <v>59</v>
      </c>
      <c r="K47" s="14"/>
      <c r="L47" s="13"/>
      <c r="M47" s="13"/>
      <c r="N47" s="13"/>
      <c r="O47" s="13"/>
      <c r="P47" s="13"/>
      <c r="Q47" s="13"/>
      <c r="R47" s="14"/>
      <c r="S47" s="14"/>
      <c r="T47" s="15" t="e">
        <f t="shared" si="0"/>
        <v>#DIV/0!</v>
      </c>
      <c r="U47" s="16" t="e">
        <f t="shared" si="1"/>
        <v>#DIV/0!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ht="18" customHeight="1">
      <c r="A48" s="8">
        <v>41</v>
      </c>
      <c r="B48" s="9"/>
      <c r="C48" s="9"/>
      <c r="D48" s="9"/>
      <c r="E48" s="10"/>
      <c r="F48" s="11"/>
      <c r="G48" s="11" t="s">
        <v>58</v>
      </c>
      <c r="H48" s="11" t="s">
        <v>61</v>
      </c>
      <c r="I48" s="12">
        <v>9465815690</v>
      </c>
      <c r="J48" s="11" t="s">
        <v>59</v>
      </c>
      <c r="K48" s="14"/>
      <c r="L48" s="13"/>
      <c r="M48" s="13"/>
      <c r="N48" s="13"/>
      <c r="O48" s="13"/>
      <c r="P48" s="13"/>
      <c r="Q48" s="13"/>
      <c r="R48" s="14"/>
      <c r="S48" s="14"/>
      <c r="T48" s="15" t="e">
        <f t="shared" si="0"/>
        <v>#DIV/0!</v>
      </c>
      <c r="U48" s="16" t="e">
        <f t="shared" si="1"/>
        <v>#DIV/0!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8" customHeight="1">
      <c r="A49" s="8">
        <v>42</v>
      </c>
      <c r="B49" s="9"/>
      <c r="C49" s="9"/>
      <c r="D49" s="9"/>
      <c r="E49" s="10"/>
      <c r="F49" s="11"/>
      <c r="G49" s="11" t="s">
        <v>58</v>
      </c>
      <c r="H49" s="11" t="s">
        <v>61</v>
      </c>
      <c r="I49" s="12">
        <v>9167985897</v>
      </c>
      <c r="J49" s="11" t="s">
        <v>59</v>
      </c>
      <c r="K49" s="14"/>
      <c r="L49" s="13"/>
      <c r="M49" s="13"/>
      <c r="N49" s="13"/>
      <c r="O49" s="13"/>
      <c r="P49" s="13"/>
      <c r="Q49" s="13"/>
      <c r="R49" s="14"/>
      <c r="S49" s="14"/>
      <c r="T49" s="15" t="e">
        <f t="shared" si="0"/>
        <v>#DIV/0!</v>
      </c>
      <c r="U49" s="16" t="e">
        <f t="shared" si="1"/>
        <v>#DIV/0!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ht="18" customHeight="1">
      <c r="A50" s="8">
        <v>43</v>
      </c>
      <c r="B50" s="20"/>
      <c r="C50" s="20"/>
      <c r="D50" s="20"/>
      <c r="E50" s="21"/>
      <c r="F50" s="23"/>
      <c r="G50" s="23" t="s">
        <v>58</v>
      </c>
      <c r="H50" s="11" t="s">
        <v>61</v>
      </c>
      <c r="I50" s="26">
        <v>9508177939</v>
      </c>
      <c r="J50" s="11" t="s">
        <v>60</v>
      </c>
      <c r="K50" s="14"/>
      <c r="L50" s="13"/>
      <c r="M50" s="13"/>
      <c r="N50" s="13"/>
      <c r="O50" s="13"/>
      <c r="P50" s="13"/>
      <c r="Q50" s="13"/>
      <c r="R50" s="14"/>
      <c r="S50" s="14"/>
      <c r="T50" s="15" t="e">
        <f t="shared" si="0"/>
        <v>#DIV/0!</v>
      </c>
      <c r="U50" s="16" t="e">
        <f t="shared" si="1"/>
        <v>#DIV/0!</v>
      </c>
      <c r="V50" s="18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8" customHeight="1">
      <c r="A51" s="8">
        <v>44</v>
      </c>
      <c r="B51" s="9"/>
      <c r="C51" s="9"/>
      <c r="D51" s="9"/>
      <c r="E51" s="10"/>
      <c r="F51" s="11"/>
      <c r="G51" s="11" t="s">
        <v>58</v>
      </c>
      <c r="H51" s="11" t="s">
        <v>62</v>
      </c>
      <c r="I51" s="12">
        <v>9560923003</v>
      </c>
      <c r="J51" s="11" t="s">
        <v>59</v>
      </c>
      <c r="K51" s="14"/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8">
        <v>45</v>
      </c>
      <c r="B52" s="9"/>
      <c r="C52" s="9"/>
      <c r="D52" s="9"/>
      <c r="E52" s="10"/>
      <c r="F52" s="11"/>
      <c r="G52" s="11" t="s">
        <v>58</v>
      </c>
      <c r="H52" s="11" t="s">
        <v>72</v>
      </c>
      <c r="I52" s="12">
        <v>9474628490</v>
      </c>
      <c r="J52" s="11" t="s">
        <v>59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8">
        <v>46</v>
      </c>
      <c r="B53" s="9"/>
      <c r="C53" s="9"/>
      <c r="D53" s="9"/>
      <c r="E53" s="10"/>
      <c r="F53" s="11"/>
      <c r="G53" s="11" t="s">
        <v>58</v>
      </c>
      <c r="H53" s="11" t="s">
        <v>62</v>
      </c>
      <c r="I53" s="12">
        <v>9566320534</v>
      </c>
      <c r="J53" s="11" t="s">
        <v>59</v>
      </c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8">
        <v>47</v>
      </c>
      <c r="B54" s="9"/>
      <c r="C54" s="9"/>
      <c r="D54" s="9"/>
      <c r="E54" s="10"/>
      <c r="F54" s="11"/>
      <c r="G54" s="11" t="s">
        <v>58</v>
      </c>
      <c r="H54" s="11" t="s">
        <v>62</v>
      </c>
      <c r="I54" s="12">
        <v>9166321509</v>
      </c>
      <c r="J54" s="11" t="s">
        <v>59</v>
      </c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8">
        <v>48</v>
      </c>
      <c r="B55" s="9"/>
      <c r="C55" s="9"/>
      <c r="D55" s="9"/>
      <c r="E55" s="10"/>
      <c r="F55" s="11"/>
      <c r="G55" s="11" t="s">
        <v>58</v>
      </c>
      <c r="H55" s="11" t="s">
        <v>61</v>
      </c>
      <c r="I55" s="12">
        <v>9219333810</v>
      </c>
      <c r="J55" s="11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customHeight="1">
      <c r="A56" s="8">
        <v>49</v>
      </c>
      <c r="B56" s="9"/>
      <c r="C56" s="9"/>
      <c r="D56" s="9"/>
      <c r="E56" s="10"/>
      <c r="F56" s="11"/>
      <c r="G56" s="11" t="s">
        <v>58</v>
      </c>
      <c r="H56" s="11" t="s">
        <v>72</v>
      </c>
      <c r="I56" s="12">
        <v>9674467434</v>
      </c>
      <c r="J56" s="11" t="s">
        <v>59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8">
        <v>50</v>
      </c>
      <c r="B57" s="9"/>
      <c r="C57" s="9"/>
      <c r="D57" s="9"/>
      <c r="E57" s="10"/>
      <c r="F57" s="11"/>
      <c r="G57" s="11" t="s">
        <v>58</v>
      </c>
      <c r="H57" s="11" t="s">
        <v>67</v>
      </c>
      <c r="I57" s="12">
        <v>9999987525</v>
      </c>
      <c r="J57" s="11" t="s">
        <v>59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8">
        <v>51</v>
      </c>
      <c r="B58" s="20"/>
      <c r="C58" s="20"/>
      <c r="D58" s="20"/>
      <c r="E58" s="21"/>
      <c r="F58" s="23"/>
      <c r="G58" s="23" t="s">
        <v>58</v>
      </c>
      <c r="H58" s="11" t="s">
        <v>61</v>
      </c>
      <c r="I58" s="26">
        <v>9568978378</v>
      </c>
      <c r="J58" s="23" t="s">
        <v>59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8">
        <v>52</v>
      </c>
      <c r="B59" s="9"/>
      <c r="C59" s="9"/>
      <c r="D59" s="9"/>
      <c r="E59" s="10"/>
      <c r="F59" s="11"/>
      <c r="G59" s="11" t="s">
        <v>58</v>
      </c>
      <c r="H59" s="11" t="s">
        <v>62</v>
      </c>
      <c r="I59" s="12">
        <v>9605314384</v>
      </c>
      <c r="J59" s="11" t="s">
        <v>59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8">
        <v>53</v>
      </c>
      <c r="B60" s="9"/>
      <c r="C60" s="9"/>
      <c r="D60" s="9"/>
      <c r="E60" s="10"/>
      <c r="F60" s="11"/>
      <c r="G60" s="11" t="s">
        <v>58</v>
      </c>
      <c r="H60" s="11" t="s">
        <v>61</v>
      </c>
      <c r="I60" s="12">
        <v>9154332207</v>
      </c>
      <c r="J60" s="11" t="s">
        <v>59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8">
        <v>54</v>
      </c>
      <c r="B61" s="9"/>
      <c r="C61" s="9"/>
      <c r="D61" s="27"/>
      <c r="E61" s="10"/>
      <c r="F61" s="11"/>
      <c r="G61" s="11" t="s">
        <v>58</v>
      </c>
      <c r="H61" s="11" t="s">
        <v>67</v>
      </c>
      <c r="I61" s="28">
        <v>9817581980</v>
      </c>
      <c r="J61" s="11" t="s">
        <v>59</v>
      </c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8">
        <v>55</v>
      </c>
      <c r="B62" s="9"/>
      <c r="C62" s="9"/>
      <c r="D62" s="9"/>
      <c r="E62" s="10"/>
      <c r="F62" s="11"/>
      <c r="G62" s="11" t="s">
        <v>58</v>
      </c>
      <c r="H62" s="11" t="s">
        <v>61</v>
      </c>
      <c r="I62" s="12">
        <v>9757761745</v>
      </c>
      <c r="J62" s="11" t="s">
        <v>60</v>
      </c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8">
        <v>56</v>
      </c>
      <c r="B63" s="9"/>
      <c r="C63" s="9"/>
      <c r="D63" s="9"/>
      <c r="E63" s="10"/>
      <c r="F63" s="11"/>
      <c r="G63" s="11" t="s">
        <v>58</v>
      </c>
      <c r="H63" s="11" t="s">
        <v>61</v>
      </c>
      <c r="I63" s="12">
        <v>9292853761</v>
      </c>
      <c r="J63" s="11" t="s">
        <v>59</v>
      </c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customHeight="1">
      <c r="A64" s="8">
        <v>57</v>
      </c>
      <c r="B64" s="9"/>
      <c r="C64" s="9"/>
      <c r="D64" s="9"/>
      <c r="E64" s="10"/>
      <c r="F64" s="11"/>
      <c r="G64" s="11" t="s">
        <v>58</v>
      </c>
      <c r="H64" s="11" t="s">
        <v>72</v>
      </c>
      <c r="I64" s="12">
        <v>9397633161</v>
      </c>
      <c r="J64" s="11" t="s">
        <v>59</v>
      </c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8">
        <v>58</v>
      </c>
      <c r="B65" s="9"/>
      <c r="C65" s="9"/>
      <c r="D65" s="9"/>
      <c r="E65" s="10"/>
      <c r="F65" s="11"/>
      <c r="G65" s="11" t="s">
        <v>58</v>
      </c>
      <c r="H65" s="11" t="s">
        <v>61</v>
      </c>
      <c r="I65" s="12">
        <v>9289381325</v>
      </c>
      <c r="J65" s="11" t="s">
        <v>59</v>
      </c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8">
        <v>59</v>
      </c>
      <c r="B66" s="9"/>
      <c r="C66" s="9"/>
      <c r="D66" s="9"/>
      <c r="E66" s="10"/>
      <c r="F66" s="11"/>
      <c r="G66" s="11" t="s">
        <v>58</v>
      </c>
      <c r="H66" s="11" t="s">
        <v>62</v>
      </c>
      <c r="I66" s="12">
        <v>9366120502</v>
      </c>
      <c r="J66" s="11" t="s">
        <v>59</v>
      </c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8">
        <v>60</v>
      </c>
      <c r="B67" s="9"/>
      <c r="C67" s="9"/>
      <c r="D67" s="9"/>
      <c r="E67" s="10"/>
      <c r="F67" s="11"/>
      <c r="G67" s="11" t="s">
        <v>58</v>
      </c>
      <c r="H67" s="11" t="s">
        <v>62</v>
      </c>
      <c r="I67" s="12">
        <v>9481830318</v>
      </c>
      <c r="J67" s="11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285D4D90-388A-4C22-A8D0-EFE3B7DB61AD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U6:AU7"/>
    <mergeCell ref="AO6:AO7"/>
    <mergeCell ref="AP6:AP7"/>
    <mergeCell ref="AQ6:AQ7"/>
    <mergeCell ref="AR6:AR7"/>
    <mergeCell ref="AS6:AS7"/>
    <mergeCell ref="AT6:AT7"/>
    <mergeCell ref="N6:N7"/>
    <mergeCell ref="O6:O7"/>
    <mergeCell ref="AN6:AN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AM6:AM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Q6:Q7"/>
    <mergeCell ref="B2:J2"/>
    <mergeCell ref="A3:B3"/>
    <mergeCell ref="C3:J3"/>
    <mergeCell ref="A4:B4"/>
    <mergeCell ref="C4:J4"/>
  </mergeCells>
  <dataValidations count="7">
    <dataValidation type="list" allowBlank="1" showInputMessage="1" showErrorMessage="1" sqref="P8:Q198" xr:uid="{DFD4DEFD-4041-4504-B530-EC12FB4E970C}">
      <formula1>$BA$9:$BA$13</formula1>
    </dataValidation>
    <dataValidation type="list" allowBlank="1" showInputMessage="1" showErrorMessage="1" sqref="L8:L194" xr:uid="{94A1AC2A-1733-4FB5-945A-F07B61167154}">
      <formula1>$AX$18:$AX$26</formula1>
    </dataValidation>
    <dataValidation type="list" allowBlank="1" showInputMessage="1" showErrorMessage="1" sqref="M8:O194" xr:uid="{B749C334-7A7E-448C-B78C-3E470276A344}">
      <formula1>$AX$18:$AX$24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7A088870-52E8-486C-99AD-5AAD0915F4E8}"/>
    <dataValidation type="list" allowBlank="1" showInputMessage="1" showErrorMessage="1" sqref="AU8:AU167" xr:uid="{BC97ABEB-822C-477B-9D8C-BD0AEDE6F15F}">
      <formula1>$AX$11:$AX$13</formula1>
    </dataValidation>
    <dataValidation type="list" allowBlank="1" showInputMessage="1" showErrorMessage="1" sqref="AL8:AR167" xr:uid="{641EF428-AB02-46B5-BEC5-99035F1D0A61}">
      <formula1>$AX$8:$AX$9</formula1>
    </dataValidation>
    <dataValidation type="list" allowBlank="1" showErrorMessage="1" sqref="E142:E341 G142:G341" xr:uid="{B4A8B23B-1F97-4539-BE34-483ADCB99BEB}">
      <formula1>#REF!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556D-879B-49E1-A021-3B653D8D9076}">
  <sheetPr>
    <tabColor rgb="FFFF0000"/>
  </sheetPr>
  <dimension ref="A1:AZ934"/>
  <sheetViews>
    <sheetView topLeftCell="AP4" zoomScale="70" zoomScaleNormal="70" workbookViewId="0">
      <pane ySplit="4" topLeftCell="A59" activePane="bottomLeft" state="frozen"/>
      <selection activeCell="A4" sqref="A4"/>
      <selection pane="bottomLeft" activeCell="AV78" sqref="AV78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75.77734375" customWidth="1"/>
    <col min="12" max="12" width="20.77734375" customWidth="1"/>
    <col min="13" max="13" width="20.6640625" customWidth="1"/>
    <col min="14" max="14" width="20.33203125" customWidth="1"/>
    <col min="15" max="16" width="25.33203125" customWidth="1"/>
    <col min="17" max="19" width="25.109375" customWidth="1"/>
    <col min="20" max="20" width="22.44140625" customWidth="1"/>
    <col min="21" max="24" width="39.33203125" customWidth="1"/>
    <col min="25" max="36" width="23" customWidth="1"/>
    <col min="37" max="37" width="39.33203125" customWidth="1"/>
    <col min="38" max="42" width="23" customWidth="1"/>
    <col min="43" max="43" width="39.109375" customWidth="1"/>
    <col min="44" max="44" width="46" customWidth="1"/>
    <col min="45" max="45" width="48.44140625" customWidth="1"/>
    <col min="46" max="46" width="39.33203125" customWidth="1"/>
  </cols>
  <sheetData>
    <row r="1" spans="1:52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52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52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52" ht="39" hidden="1" customHeight="1">
      <c r="A4" s="109" t="s">
        <v>4</v>
      </c>
      <c r="B4" s="110"/>
      <c r="C4" s="114" t="s">
        <v>484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52" ht="35.25" hidden="1" customHeigh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4" t="s">
        <v>8</v>
      </c>
      <c r="AL5" s="118" t="s">
        <v>9</v>
      </c>
      <c r="AM5" s="118"/>
      <c r="AN5" s="118"/>
      <c r="AO5" s="118"/>
      <c r="AP5" s="119" t="s">
        <v>10</v>
      </c>
      <c r="AQ5" s="120"/>
      <c r="AR5" s="120"/>
      <c r="AS5" s="120"/>
      <c r="AT5" s="121"/>
    </row>
    <row r="6" spans="1:52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20</v>
      </c>
      <c r="M6" s="132" t="s">
        <v>21</v>
      </c>
      <c r="N6" s="132" t="s">
        <v>22</v>
      </c>
      <c r="O6" s="132" t="s">
        <v>23</v>
      </c>
      <c r="P6" s="132" t="s">
        <v>1350</v>
      </c>
      <c r="Q6" s="132" t="s">
        <v>24</v>
      </c>
      <c r="R6" s="132" t="s">
        <v>25</v>
      </c>
      <c r="S6" s="132" t="s">
        <v>26</v>
      </c>
      <c r="T6" s="132"/>
      <c r="U6" s="135" t="s">
        <v>27</v>
      </c>
      <c r="V6" s="135" t="s">
        <v>28</v>
      </c>
      <c r="W6" s="135" t="s">
        <v>29</v>
      </c>
      <c r="X6" s="135" t="s">
        <v>30</v>
      </c>
      <c r="Y6" s="137" t="s">
        <v>31</v>
      </c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9"/>
      <c r="AK6" s="140" t="s">
        <v>32</v>
      </c>
      <c r="AL6" s="131" t="s">
        <v>33</v>
      </c>
      <c r="AM6" s="132" t="s">
        <v>34</v>
      </c>
      <c r="AN6" s="131" t="s">
        <v>35</v>
      </c>
      <c r="AO6" s="131" t="s">
        <v>36</v>
      </c>
      <c r="AP6" s="143" t="s">
        <v>37</v>
      </c>
      <c r="AQ6" s="143" t="s">
        <v>38</v>
      </c>
      <c r="AR6" s="142" t="s">
        <v>39</v>
      </c>
      <c r="AS6" s="142" t="s">
        <v>40</v>
      </c>
      <c r="AT6" s="142" t="s">
        <v>41</v>
      </c>
    </row>
    <row r="7" spans="1:52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4"/>
      <c r="Q7" s="133"/>
      <c r="R7" s="133"/>
      <c r="S7" s="133"/>
      <c r="T7" s="133"/>
      <c r="U7" s="136"/>
      <c r="V7" s="136"/>
      <c r="W7" s="136"/>
      <c r="X7" s="136"/>
      <c r="Y7" s="7" t="s">
        <v>46</v>
      </c>
      <c r="Z7" s="7" t="s">
        <v>47</v>
      </c>
      <c r="AA7" s="7" t="s">
        <v>48</v>
      </c>
      <c r="AB7" s="7" t="s">
        <v>49</v>
      </c>
      <c r="AC7" s="7" t="s">
        <v>50</v>
      </c>
      <c r="AD7" s="7" t="s">
        <v>51</v>
      </c>
      <c r="AE7" s="7" t="s">
        <v>52</v>
      </c>
      <c r="AF7" s="7" t="s">
        <v>53</v>
      </c>
      <c r="AG7" s="7" t="s">
        <v>54</v>
      </c>
      <c r="AH7" s="7" t="s">
        <v>55</v>
      </c>
      <c r="AI7" s="7" t="s">
        <v>56</v>
      </c>
      <c r="AJ7" s="7" t="s">
        <v>57</v>
      </c>
      <c r="AK7" s="141"/>
      <c r="AL7" s="132"/>
      <c r="AM7" s="133"/>
      <c r="AN7" s="132"/>
      <c r="AO7" s="132"/>
      <c r="AP7" s="144"/>
      <c r="AQ7" s="144"/>
      <c r="AR7" s="143"/>
      <c r="AS7" s="143"/>
      <c r="AT7" s="143"/>
    </row>
    <row r="8" spans="1:52" ht="18" customHeight="1">
      <c r="A8" s="8">
        <v>1</v>
      </c>
      <c r="B8" s="95" t="s">
        <v>85</v>
      </c>
      <c r="C8" s="95" t="s">
        <v>86</v>
      </c>
      <c r="D8" s="95" t="s">
        <v>87</v>
      </c>
      <c r="E8" s="96" t="s">
        <v>88</v>
      </c>
      <c r="F8" s="96">
        <v>40</v>
      </c>
      <c r="G8" s="96" t="s">
        <v>89</v>
      </c>
      <c r="H8" s="96" t="s">
        <v>2012</v>
      </c>
      <c r="I8" s="96" t="s">
        <v>90</v>
      </c>
      <c r="J8" s="96" t="s">
        <v>91</v>
      </c>
      <c r="K8" s="103" t="s">
        <v>2486</v>
      </c>
      <c r="L8" s="13" t="s">
        <v>70</v>
      </c>
      <c r="M8" s="13"/>
      <c r="N8" s="13"/>
      <c r="O8" s="13">
        <v>1</v>
      </c>
      <c r="P8" s="13">
        <v>3</v>
      </c>
      <c r="Q8" s="14">
        <v>1.51</v>
      </c>
      <c r="R8" s="14">
        <v>63</v>
      </c>
      <c r="S8" s="15">
        <f t="shared" ref="S8:S71" si="0">R8/Q8^2</f>
        <v>27.630367089162757</v>
      </c>
      <c r="T8" s="16" t="str">
        <f t="shared" ref="T8:T71" si="1">IF(S8&lt;=18.5,"Underweight",IF(S8&lt;=24.9,"Normal",IF(S8&lt;=29.9,"Overweight",IF(S8&gt;30,"Obese"))))</f>
        <v>Overweight</v>
      </c>
      <c r="U8" s="14" t="s">
        <v>1416</v>
      </c>
      <c r="V8" s="14" t="s">
        <v>2487</v>
      </c>
      <c r="W8" s="86">
        <v>46057</v>
      </c>
      <c r="X8" s="14"/>
      <c r="Y8" s="14"/>
      <c r="Z8" s="14"/>
      <c r="AA8" s="14">
        <v>197</v>
      </c>
      <c r="AB8" s="14">
        <v>98</v>
      </c>
      <c r="AC8" s="14"/>
      <c r="AD8" s="14"/>
      <c r="AE8" s="14"/>
      <c r="AF8" s="14"/>
      <c r="AG8" s="14"/>
      <c r="AH8" s="14"/>
      <c r="AI8" s="14"/>
      <c r="AJ8" s="14"/>
      <c r="AK8" s="14" t="s">
        <v>60</v>
      </c>
      <c r="AL8" s="14" t="s">
        <v>60</v>
      </c>
      <c r="AM8" s="14" t="s">
        <v>60</v>
      </c>
      <c r="AN8" s="14"/>
      <c r="AO8" s="14"/>
      <c r="AP8" s="14" t="s">
        <v>60</v>
      </c>
      <c r="AQ8" s="14" t="s">
        <v>60</v>
      </c>
      <c r="AR8" s="14"/>
      <c r="AS8" s="14" t="s">
        <v>2488</v>
      </c>
      <c r="AT8" s="14" t="s">
        <v>63</v>
      </c>
      <c r="AW8" t="s">
        <v>60</v>
      </c>
    </row>
    <row r="9" spans="1:52" ht="18" customHeight="1">
      <c r="A9" s="8">
        <v>2</v>
      </c>
      <c r="B9" s="95" t="s">
        <v>92</v>
      </c>
      <c r="C9" s="95" t="s">
        <v>93</v>
      </c>
      <c r="D9" s="95" t="s">
        <v>94</v>
      </c>
      <c r="E9" s="96" t="s">
        <v>88</v>
      </c>
      <c r="F9" s="97">
        <v>47</v>
      </c>
      <c r="G9" s="96" t="s">
        <v>89</v>
      </c>
      <c r="H9" s="96" t="s">
        <v>2012</v>
      </c>
      <c r="I9" s="96" t="s">
        <v>95</v>
      </c>
      <c r="J9" s="96" t="s">
        <v>96</v>
      </c>
      <c r="K9" s="104" t="s">
        <v>2660</v>
      </c>
      <c r="L9" s="13"/>
      <c r="M9" s="13"/>
      <c r="N9" s="13"/>
      <c r="O9" s="13">
        <v>2</v>
      </c>
      <c r="P9" s="13">
        <v>3</v>
      </c>
      <c r="Q9" s="14">
        <v>1.56</v>
      </c>
      <c r="R9" s="14">
        <v>65</v>
      </c>
      <c r="S9" s="15">
        <f t="shared" si="0"/>
        <v>26.709401709401707</v>
      </c>
      <c r="T9" s="16" t="str">
        <f t="shared" si="1"/>
        <v>Overweight</v>
      </c>
      <c r="U9" s="14" t="s">
        <v>1351</v>
      </c>
      <c r="V9" s="14" t="s">
        <v>2661</v>
      </c>
      <c r="W9" s="14" t="s">
        <v>1447</v>
      </c>
      <c r="X9" s="14" t="s">
        <v>1351</v>
      </c>
      <c r="Y9" s="14"/>
      <c r="Z9" s="14"/>
      <c r="AA9" s="14"/>
      <c r="AB9" s="14"/>
      <c r="AC9" s="14"/>
      <c r="AD9" s="14"/>
      <c r="AE9" s="14">
        <v>0.5</v>
      </c>
      <c r="AF9" s="14"/>
      <c r="AG9" s="14"/>
      <c r="AH9" s="14"/>
      <c r="AI9" s="14"/>
      <c r="AJ9" s="14"/>
      <c r="AK9" s="14" t="s">
        <v>60</v>
      </c>
      <c r="AL9" s="14" t="s">
        <v>60</v>
      </c>
      <c r="AM9" s="14" t="s">
        <v>60</v>
      </c>
      <c r="AN9" s="14" t="s">
        <v>60</v>
      </c>
      <c r="AO9" s="14"/>
      <c r="AP9" s="14" t="s">
        <v>60</v>
      </c>
      <c r="AQ9" s="14" t="s">
        <v>60</v>
      </c>
      <c r="AR9" s="14"/>
      <c r="AS9" s="14" t="s">
        <v>2662</v>
      </c>
      <c r="AT9" s="14" t="s">
        <v>63</v>
      </c>
      <c r="AW9" t="s">
        <v>59</v>
      </c>
      <c r="AZ9">
        <v>1</v>
      </c>
    </row>
    <row r="10" spans="1:52" ht="18" customHeight="1">
      <c r="A10" s="8">
        <v>3</v>
      </c>
      <c r="B10" s="95" t="s">
        <v>97</v>
      </c>
      <c r="C10" s="95" t="s">
        <v>98</v>
      </c>
      <c r="D10" s="95" t="s">
        <v>99</v>
      </c>
      <c r="E10" s="96" t="s">
        <v>88</v>
      </c>
      <c r="F10" s="96">
        <v>43</v>
      </c>
      <c r="G10" s="96" t="s">
        <v>89</v>
      </c>
      <c r="H10" s="96" t="s">
        <v>2012</v>
      </c>
      <c r="I10" s="96" t="s">
        <v>90</v>
      </c>
      <c r="J10" s="96" t="s">
        <v>100</v>
      </c>
      <c r="K10" s="103" t="s">
        <v>2579</v>
      </c>
      <c r="L10" s="13"/>
      <c r="M10" s="13"/>
      <c r="N10" s="13"/>
      <c r="O10" s="13">
        <v>2</v>
      </c>
      <c r="P10" s="13">
        <v>3</v>
      </c>
      <c r="Q10" s="14">
        <v>1.52</v>
      </c>
      <c r="R10" s="14">
        <v>54</v>
      </c>
      <c r="S10" s="15">
        <f t="shared" si="0"/>
        <v>23.372576177285318</v>
      </c>
      <c r="T10" s="16" t="str">
        <f t="shared" si="1"/>
        <v>Normal</v>
      </c>
      <c r="U10" s="14" t="s">
        <v>1351</v>
      </c>
      <c r="V10" s="14" t="s">
        <v>2580</v>
      </c>
      <c r="W10" s="14" t="s">
        <v>2581</v>
      </c>
      <c r="X10" s="14" t="s">
        <v>1351</v>
      </c>
      <c r="Y10" s="14">
        <v>117</v>
      </c>
      <c r="Z10" s="14">
        <v>264</v>
      </c>
      <c r="AA10" s="14">
        <v>260</v>
      </c>
      <c r="AB10" s="14">
        <v>177</v>
      </c>
      <c r="AC10" s="14"/>
      <c r="AD10" s="14"/>
      <c r="AE10" s="14"/>
      <c r="AF10" s="14">
        <v>7</v>
      </c>
      <c r="AG10" s="14">
        <v>32.299999999999997</v>
      </c>
      <c r="AH10" s="14"/>
      <c r="AI10" s="14"/>
      <c r="AJ10" s="14"/>
      <c r="AK10" s="14" t="s">
        <v>60</v>
      </c>
      <c r="AL10" s="14" t="s">
        <v>60</v>
      </c>
      <c r="AM10" s="14" t="s">
        <v>60</v>
      </c>
      <c r="AN10" s="14" t="s">
        <v>60</v>
      </c>
      <c r="AO10" s="14"/>
      <c r="AP10" s="14" t="s">
        <v>60</v>
      </c>
      <c r="AQ10" s="14" t="s">
        <v>60</v>
      </c>
      <c r="AR10" s="14"/>
      <c r="AS10" s="14" t="s">
        <v>2582</v>
      </c>
      <c r="AT10" s="14" t="s">
        <v>63</v>
      </c>
      <c r="AZ10">
        <v>2</v>
      </c>
    </row>
    <row r="11" spans="1:52" ht="18" customHeight="1">
      <c r="A11" s="8">
        <v>4</v>
      </c>
      <c r="B11" s="95" t="s">
        <v>101</v>
      </c>
      <c r="C11" s="95" t="s">
        <v>102</v>
      </c>
      <c r="D11" s="95" t="s">
        <v>103</v>
      </c>
      <c r="E11" s="96" t="s">
        <v>88</v>
      </c>
      <c r="F11" s="96">
        <v>39</v>
      </c>
      <c r="G11" s="96" t="s">
        <v>89</v>
      </c>
      <c r="H11" s="96" t="s">
        <v>2012</v>
      </c>
      <c r="I11" s="96" t="s">
        <v>95</v>
      </c>
      <c r="J11" s="96" t="s">
        <v>104</v>
      </c>
      <c r="K11" s="103" t="s">
        <v>2479</v>
      </c>
      <c r="L11" s="13"/>
      <c r="M11" s="13"/>
      <c r="N11" s="13"/>
      <c r="O11" s="13">
        <v>2</v>
      </c>
      <c r="P11" s="13">
        <v>3</v>
      </c>
      <c r="Q11" s="14">
        <v>1.47</v>
      </c>
      <c r="R11" s="14">
        <v>54</v>
      </c>
      <c r="S11" s="15">
        <f t="shared" si="0"/>
        <v>24.989587671803417</v>
      </c>
      <c r="T11" s="16" t="str">
        <f t="shared" si="1"/>
        <v>Overweight</v>
      </c>
      <c r="U11" s="14" t="s">
        <v>1351</v>
      </c>
      <c r="V11" s="14" t="s">
        <v>2480</v>
      </c>
      <c r="W11" s="14" t="s">
        <v>1351</v>
      </c>
      <c r="X11" s="14" t="s">
        <v>1351</v>
      </c>
      <c r="Y11" s="14"/>
      <c r="Z11" s="14"/>
      <c r="AA11" s="14"/>
      <c r="AB11" s="14">
        <v>128</v>
      </c>
      <c r="AC11" s="14"/>
      <c r="AD11" s="14"/>
      <c r="AE11" s="14"/>
      <c r="AF11" s="14"/>
      <c r="AG11" s="14"/>
      <c r="AH11" s="14"/>
      <c r="AI11" s="14"/>
      <c r="AJ11" s="14"/>
      <c r="AK11" s="14" t="s">
        <v>60</v>
      </c>
      <c r="AL11" s="14" t="s">
        <v>60</v>
      </c>
      <c r="AM11" s="14" t="s">
        <v>60</v>
      </c>
      <c r="AN11" s="14"/>
      <c r="AO11" s="14"/>
      <c r="AP11" s="14" t="s">
        <v>60</v>
      </c>
      <c r="AQ11" s="14" t="s">
        <v>60</v>
      </c>
      <c r="AR11" s="14"/>
      <c r="AS11" s="14" t="s">
        <v>2481</v>
      </c>
      <c r="AT11" s="14" t="s">
        <v>63</v>
      </c>
      <c r="AW11" s="38" t="s">
        <v>63</v>
      </c>
      <c r="AX11" s="38"/>
      <c r="AY11" s="38">
        <f>COUNTIF(AT8:AT111,"FULLY COMPLIANT")</f>
        <v>94</v>
      </c>
      <c r="AZ11">
        <v>3</v>
      </c>
    </row>
    <row r="12" spans="1:52" ht="18" customHeight="1">
      <c r="A12" s="8">
        <v>5</v>
      </c>
      <c r="B12" s="95" t="s">
        <v>105</v>
      </c>
      <c r="C12" s="95" t="s">
        <v>106</v>
      </c>
      <c r="D12" s="95" t="s">
        <v>107</v>
      </c>
      <c r="E12" s="96" t="s">
        <v>88</v>
      </c>
      <c r="F12" s="96">
        <v>30</v>
      </c>
      <c r="G12" s="96" t="s">
        <v>89</v>
      </c>
      <c r="H12" s="96" t="s">
        <v>2012</v>
      </c>
      <c r="I12" s="96" t="s">
        <v>90</v>
      </c>
      <c r="J12" s="96" t="s">
        <v>108</v>
      </c>
      <c r="K12" s="104" t="s">
        <v>2585</v>
      </c>
      <c r="L12" s="13"/>
      <c r="M12" s="13"/>
      <c r="N12" s="13"/>
      <c r="O12" s="13">
        <v>3</v>
      </c>
      <c r="P12" s="13">
        <v>2</v>
      </c>
      <c r="Q12" s="14">
        <v>1.49</v>
      </c>
      <c r="R12" s="14">
        <v>41</v>
      </c>
      <c r="S12" s="15">
        <f t="shared" si="0"/>
        <v>18.467636592946263</v>
      </c>
      <c r="T12" s="16" t="str">
        <f t="shared" si="1"/>
        <v>Underweight</v>
      </c>
      <c r="U12" s="14" t="s">
        <v>1351</v>
      </c>
      <c r="V12" s="14" t="s">
        <v>2586</v>
      </c>
      <c r="W12" s="14" t="s">
        <v>2587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>
        <v>45.6</v>
      </c>
      <c r="AH12" s="14">
        <v>45</v>
      </c>
      <c r="AI12" s="14"/>
      <c r="AJ12" s="14"/>
      <c r="AK12" s="14" t="s">
        <v>60</v>
      </c>
      <c r="AL12" s="14" t="s">
        <v>60</v>
      </c>
      <c r="AM12" s="14" t="s">
        <v>60</v>
      </c>
      <c r="AN12" s="14"/>
      <c r="AO12" s="14"/>
      <c r="AP12" s="14" t="s">
        <v>60</v>
      </c>
      <c r="AQ12" s="14" t="s">
        <v>60</v>
      </c>
      <c r="AR12" s="14"/>
      <c r="AS12" s="14" t="s">
        <v>1421</v>
      </c>
      <c r="AT12" s="14" t="s">
        <v>63</v>
      </c>
      <c r="AW12" s="38" t="s">
        <v>64</v>
      </c>
      <c r="AX12" s="38"/>
      <c r="AY12" s="38">
        <f>COUNTIF(AT8:AT112,"PARTIALLY COMPLIANT")</f>
        <v>0</v>
      </c>
      <c r="AZ12">
        <v>4</v>
      </c>
    </row>
    <row r="13" spans="1:52" ht="18" customHeight="1">
      <c r="A13" s="8">
        <v>6</v>
      </c>
      <c r="B13" s="95" t="s">
        <v>109</v>
      </c>
      <c r="C13" s="95" t="s">
        <v>110</v>
      </c>
      <c r="D13" s="95" t="s">
        <v>111</v>
      </c>
      <c r="E13" s="96" t="s">
        <v>88</v>
      </c>
      <c r="F13" s="96">
        <v>56</v>
      </c>
      <c r="G13" s="96" t="s">
        <v>89</v>
      </c>
      <c r="H13" s="96" t="s">
        <v>2012</v>
      </c>
      <c r="I13" s="96" t="s">
        <v>95</v>
      </c>
      <c r="J13" s="96">
        <v>9286541477</v>
      </c>
      <c r="K13" s="103" t="s">
        <v>2595</v>
      </c>
      <c r="L13" s="13"/>
      <c r="M13" s="13"/>
      <c r="N13" s="13"/>
      <c r="O13" s="13">
        <v>2</v>
      </c>
      <c r="P13" s="13">
        <v>2</v>
      </c>
      <c r="Q13" s="14">
        <v>1.49</v>
      </c>
      <c r="R13" s="14">
        <v>45</v>
      </c>
      <c r="S13" s="15">
        <f t="shared" si="0"/>
        <v>20.269357236160534</v>
      </c>
      <c r="T13" s="16" t="str">
        <f t="shared" si="1"/>
        <v>Normal</v>
      </c>
      <c r="U13" s="14" t="s">
        <v>1351</v>
      </c>
      <c r="V13" s="14" t="s">
        <v>1351</v>
      </c>
      <c r="W13" s="14" t="s">
        <v>2596</v>
      </c>
      <c r="X13" s="14" t="s">
        <v>2597</v>
      </c>
      <c r="Y13" s="14"/>
      <c r="Z13" s="14">
        <v>229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 t="s">
        <v>60</v>
      </c>
      <c r="AL13" s="14" t="s">
        <v>60</v>
      </c>
      <c r="AM13" s="14" t="s">
        <v>60</v>
      </c>
      <c r="AN13" s="14" t="s">
        <v>60</v>
      </c>
      <c r="AO13" s="14" t="s">
        <v>60</v>
      </c>
      <c r="AP13" s="14" t="s">
        <v>60</v>
      </c>
      <c r="AQ13" s="14" t="s">
        <v>60</v>
      </c>
      <c r="AR13" s="14"/>
      <c r="AS13" s="14" t="s">
        <v>2598</v>
      </c>
      <c r="AT13" s="14" t="s">
        <v>63</v>
      </c>
      <c r="AW13" s="38" t="s">
        <v>66</v>
      </c>
      <c r="AX13" s="38"/>
      <c r="AY13" s="38">
        <f>COUNTIF(AT8:AT113,"NON COMPLIANT")</f>
        <v>0</v>
      </c>
      <c r="AZ13">
        <v>5</v>
      </c>
    </row>
    <row r="14" spans="1:52" ht="18" customHeight="1">
      <c r="A14" s="8">
        <v>7</v>
      </c>
      <c r="B14" s="95" t="s">
        <v>113</v>
      </c>
      <c r="C14" s="95" t="s">
        <v>114</v>
      </c>
      <c r="D14" s="95" t="s">
        <v>115</v>
      </c>
      <c r="E14" s="96" t="s">
        <v>88</v>
      </c>
      <c r="F14" s="96">
        <v>31</v>
      </c>
      <c r="G14" s="96" t="s">
        <v>89</v>
      </c>
      <c r="H14" s="96" t="s">
        <v>2012</v>
      </c>
      <c r="I14" s="96" t="s">
        <v>90</v>
      </c>
      <c r="J14" s="96" t="s">
        <v>116</v>
      </c>
      <c r="K14" s="103" t="s">
        <v>2497</v>
      </c>
      <c r="L14" s="13"/>
      <c r="M14" s="13"/>
      <c r="N14" s="13"/>
      <c r="O14" s="13">
        <v>1</v>
      </c>
      <c r="P14" s="13">
        <v>2</v>
      </c>
      <c r="Q14" s="14">
        <v>1.52</v>
      </c>
      <c r="R14" s="14">
        <v>65</v>
      </c>
      <c r="S14" s="15">
        <f t="shared" si="0"/>
        <v>28.133656509695292</v>
      </c>
      <c r="T14" s="16" t="str">
        <f t="shared" si="1"/>
        <v>Overweight</v>
      </c>
      <c r="U14" s="14"/>
      <c r="V14" s="14" t="s">
        <v>1351</v>
      </c>
      <c r="W14" s="14" t="s">
        <v>1714</v>
      </c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 t="s">
        <v>60</v>
      </c>
      <c r="AL14" s="14" t="s">
        <v>60</v>
      </c>
      <c r="AM14" s="14" t="s">
        <v>60</v>
      </c>
      <c r="AN14" s="14"/>
      <c r="AO14" s="14"/>
      <c r="AP14" s="14" t="s">
        <v>60</v>
      </c>
      <c r="AQ14" s="14" t="s">
        <v>60</v>
      </c>
      <c r="AR14" s="14"/>
      <c r="AS14" s="18" t="s">
        <v>2498</v>
      </c>
      <c r="AT14" s="14" t="s">
        <v>63</v>
      </c>
    </row>
    <row r="15" spans="1:52" ht="18" customHeight="1">
      <c r="A15" s="8">
        <v>8</v>
      </c>
      <c r="B15" s="95" t="s">
        <v>117</v>
      </c>
      <c r="C15" s="95" t="s">
        <v>118</v>
      </c>
      <c r="D15" s="95" t="s">
        <v>107</v>
      </c>
      <c r="E15" s="96" t="s">
        <v>88</v>
      </c>
      <c r="F15" s="96">
        <v>33</v>
      </c>
      <c r="G15" s="96" t="s">
        <v>89</v>
      </c>
      <c r="H15" s="96" t="s">
        <v>2012</v>
      </c>
      <c r="I15" s="96" t="s">
        <v>119</v>
      </c>
      <c r="J15" s="96" t="s">
        <v>120</v>
      </c>
      <c r="K15" s="103" t="s">
        <v>2703</v>
      </c>
      <c r="L15" s="13" t="s">
        <v>74</v>
      </c>
      <c r="M15" s="13"/>
      <c r="N15" s="13"/>
      <c r="O15" s="13">
        <v>2</v>
      </c>
      <c r="P15" s="13">
        <v>2</v>
      </c>
      <c r="Q15" s="14">
        <v>1.58</v>
      </c>
      <c r="R15" s="14">
        <v>80</v>
      </c>
      <c r="S15" s="15">
        <f t="shared" si="0"/>
        <v>32.046146450889275</v>
      </c>
      <c r="T15" s="16" t="str">
        <f t="shared" si="1"/>
        <v>Obese</v>
      </c>
      <c r="U15" s="14" t="s">
        <v>1351</v>
      </c>
      <c r="V15" s="14" t="s">
        <v>1351</v>
      </c>
      <c r="W15" s="14" t="s">
        <v>1351</v>
      </c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 t="s">
        <v>60</v>
      </c>
      <c r="AL15" s="14" t="s">
        <v>60</v>
      </c>
      <c r="AM15" s="14" t="s">
        <v>60</v>
      </c>
      <c r="AN15" s="14" t="s">
        <v>60</v>
      </c>
      <c r="AO15" s="14"/>
      <c r="AP15" s="14" t="s">
        <v>60</v>
      </c>
      <c r="AQ15" s="14" t="s">
        <v>60</v>
      </c>
      <c r="AR15" s="14"/>
      <c r="AS15" s="14" t="s">
        <v>2704</v>
      </c>
      <c r="AT15" s="14" t="s">
        <v>63</v>
      </c>
    </row>
    <row r="16" spans="1:52" ht="18" customHeight="1">
      <c r="A16" s="8">
        <v>9</v>
      </c>
      <c r="B16" s="95" t="s">
        <v>2013</v>
      </c>
      <c r="C16" s="95" t="s">
        <v>2014</v>
      </c>
      <c r="D16" s="95" t="s">
        <v>2015</v>
      </c>
      <c r="E16" s="96" t="s">
        <v>88</v>
      </c>
      <c r="F16" s="96">
        <v>44</v>
      </c>
      <c r="G16" s="96" t="s">
        <v>58</v>
      </c>
      <c r="H16" s="96" t="s">
        <v>2012</v>
      </c>
      <c r="I16" s="96" t="s">
        <v>2016</v>
      </c>
      <c r="J16" s="96" t="s">
        <v>2017</v>
      </c>
      <c r="K16" s="103" t="s">
        <v>2537</v>
      </c>
      <c r="L16" s="13"/>
      <c r="M16" s="13"/>
      <c r="N16" s="13"/>
      <c r="O16" s="13">
        <v>2</v>
      </c>
      <c r="P16" s="13">
        <v>3</v>
      </c>
      <c r="Q16" s="14">
        <v>1.54</v>
      </c>
      <c r="R16" s="14">
        <v>64</v>
      </c>
      <c r="S16" s="15">
        <f t="shared" si="0"/>
        <v>26.986001011975038</v>
      </c>
      <c r="T16" s="16" t="str">
        <f t="shared" si="1"/>
        <v>Overweight</v>
      </c>
      <c r="U16" s="14" t="s">
        <v>1351</v>
      </c>
      <c r="V16" s="14" t="s">
        <v>2538</v>
      </c>
      <c r="W16" s="14" t="s">
        <v>1351</v>
      </c>
      <c r="X16" s="14" t="s">
        <v>1567</v>
      </c>
      <c r="Y16" s="14"/>
      <c r="Z16" s="14"/>
      <c r="AA16" s="14"/>
      <c r="AB16" s="14">
        <v>103</v>
      </c>
      <c r="AC16" s="14" t="s">
        <v>2539</v>
      </c>
      <c r="AD16" s="14">
        <v>0.5</v>
      </c>
      <c r="AE16" s="14"/>
      <c r="AF16" s="14"/>
      <c r="AG16" s="14"/>
      <c r="AH16" s="14"/>
      <c r="AI16" s="14"/>
      <c r="AJ16" s="14"/>
      <c r="AK16" s="14" t="s">
        <v>60</v>
      </c>
      <c r="AL16" s="14" t="s">
        <v>60</v>
      </c>
      <c r="AM16" s="14" t="s">
        <v>60</v>
      </c>
      <c r="AN16" s="14"/>
      <c r="AO16" s="14"/>
      <c r="AP16" s="14" t="s">
        <v>60</v>
      </c>
      <c r="AQ16" s="14" t="s">
        <v>60</v>
      </c>
      <c r="AR16" s="14"/>
      <c r="AS16" s="14" t="s">
        <v>2540</v>
      </c>
      <c r="AT16" s="14" t="s">
        <v>63</v>
      </c>
    </row>
    <row r="17" spans="1:49" ht="18" customHeight="1">
      <c r="A17" s="8">
        <v>10</v>
      </c>
      <c r="B17" s="95" t="s">
        <v>121</v>
      </c>
      <c r="C17" s="95" t="s">
        <v>122</v>
      </c>
      <c r="D17" s="95" t="s">
        <v>123</v>
      </c>
      <c r="E17" s="96" t="s">
        <v>88</v>
      </c>
      <c r="F17" s="96">
        <v>32</v>
      </c>
      <c r="G17" s="96" t="s">
        <v>89</v>
      </c>
      <c r="H17" s="96" t="s">
        <v>2012</v>
      </c>
      <c r="I17" s="96" t="s">
        <v>124</v>
      </c>
      <c r="J17" s="96" t="s">
        <v>2018</v>
      </c>
      <c r="K17" s="103" t="s">
        <v>2553</v>
      </c>
      <c r="L17" s="13"/>
      <c r="M17" s="13"/>
      <c r="N17" s="13"/>
      <c r="O17" s="13">
        <v>2</v>
      </c>
      <c r="P17" s="13">
        <v>3</v>
      </c>
      <c r="Q17" s="14">
        <v>1.47</v>
      </c>
      <c r="R17" s="14">
        <v>60</v>
      </c>
      <c r="S17" s="15">
        <f t="shared" si="0"/>
        <v>27.76620852422602</v>
      </c>
      <c r="T17" s="16" t="str">
        <f t="shared" si="1"/>
        <v>Overweight</v>
      </c>
      <c r="U17" s="14" t="s">
        <v>1351</v>
      </c>
      <c r="V17" s="14" t="s">
        <v>1351</v>
      </c>
      <c r="W17" s="14" t="s">
        <v>2554</v>
      </c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 t="s">
        <v>60</v>
      </c>
      <c r="AL17" s="14" t="s">
        <v>60</v>
      </c>
      <c r="AM17" s="14" t="s">
        <v>60</v>
      </c>
      <c r="AN17" s="14"/>
      <c r="AO17" s="14"/>
      <c r="AP17" s="14" t="s">
        <v>60</v>
      </c>
      <c r="AQ17" s="14" t="s">
        <v>60</v>
      </c>
      <c r="AR17" s="14"/>
      <c r="AS17" s="14" t="s">
        <v>2529</v>
      </c>
      <c r="AT17" s="14" t="s">
        <v>63</v>
      </c>
      <c r="AW17" t="s">
        <v>69</v>
      </c>
    </row>
    <row r="18" spans="1:49" ht="18" customHeight="1">
      <c r="A18" s="8">
        <v>11</v>
      </c>
      <c r="B18" s="95" t="s">
        <v>125</v>
      </c>
      <c r="C18" s="95" t="s">
        <v>126</v>
      </c>
      <c r="D18" s="95" t="s">
        <v>127</v>
      </c>
      <c r="E18" s="96" t="s">
        <v>88</v>
      </c>
      <c r="F18" s="96">
        <v>58</v>
      </c>
      <c r="G18" s="96" t="s">
        <v>89</v>
      </c>
      <c r="H18" s="96" t="s">
        <v>2012</v>
      </c>
      <c r="I18" s="96" t="s">
        <v>124</v>
      </c>
      <c r="J18" s="96">
        <v>9491948542</v>
      </c>
      <c r="K18" s="103" t="s">
        <v>2691</v>
      </c>
      <c r="L18" s="13" t="s">
        <v>71</v>
      </c>
      <c r="M18" s="13" t="s">
        <v>70</v>
      </c>
      <c r="N18" s="13"/>
      <c r="O18" s="13">
        <v>1</v>
      </c>
      <c r="P18" s="13">
        <v>4</v>
      </c>
      <c r="Q18" s="14">
        <v>1.57</v>
      </c>
      <c r="R18" s="14">
        <v>77</v>
      </c>
      <c r="S18" s="15">
        <f t="shared" si="0"/>
        <v>31.238589800803275</v>
      </c>
      <c r="T18" s="16" t="str">
        <f t="shared" si="1"/>
        <v>Obese</v>
      </c>
      <c r="U18" s="14" t="s">
        <v>1351</v>
      </c>
      <c r="V18" s="14" t="s">
        <v>2692</v>
      </c>
      <c r="W18" s="14" t="s">
        <v>2633</v>
      </c>
      <c r="X18" s="14" t="s">
        <v>1351</v>
      </c>
      <c r="Y18" s="14" t="s">
        <v>2693</v>
      </c>
      <c r="Z18" s="14"/>
      <c r="AA18" s="14"/>
      <c r="AB18" s="14">
        <v>106</v>
      </c>
      <c r="AC18" s="14"/>
      <c r="AD18" s="14"/>
      <c r="AE18" s="14"/>
      <c r="AF18" s="14">
        <v>18</v>
      </c>
      <c r="AG18" s="14"/>
      <c r="AH18" s="14"/>
      <c r="AI18" s="14"/>
      <c r="AJ18" s="14"/>
      <c r="AK18" s="14" t="s">
        <v>60</v>
      </c>
      <c r="AL18" s="14" t="s">
        <v>60</v>
      </c>
      <c r="AM18" s="14" t="s">
        <v>60</v>
      </c>
      <c r="AN18" s="14" t="s">
        <v>60</v>
      </c>
      <c r="AO18" s="14"/>
      <c r="AP18" s="14" t="s">
        <v>60</v>
      </c>
      <c r="AQ18" s="14" t="s">
        <v>60</v>
      </c>
      <c r="AR18" s="14"/>
      <c r="AS18" s="14" t="s">
        <v>2694</v>
      </c>
      <c r="AT18" s="14" t="s">
        <v>63</v>
      </c>
      <c r="AW18" t="s">
        <v>70</v>
      </c>
    </row>
    <row r="19" spans="1:49" ht="18" customHeight="1">
      <c r="A19" s="8">
        <v>12</v>
      </c>
      <c r="B19" s="95" t="s">
        <v>128</v>
      </c>
      <c r="C19" s="95" t="s">
        <v>129</v>
      </c>
      <c r="D19" s="95" t="s">
        <v>130</v>
      </c>
      <c r="E19" s="96" t="s">
        <v>88</v>
      </c>
      <c r="F19" s="96">
        <v>36</v>
      </c>
      <c r="G19" s="96" t="s">
        <v>89</v>
      </c>
      <c r="H19" s="96" t="s">
        <v>2012</v>
      </c>
      <c r="I19" s="96" t="s">
        <v>131</v>
      </c>
      <c r="J19" s="96">
        <v>9090038939</v>
      </c>
      <c r="K19" s="103" t="s">
        <v>2454</v>
      </c>
      <c r="L19" s="13" t="s">
        <v>74</v>
      </c>
      <c r="M19" s="13"/>
      <c r="N19" s="13"/>
      <c r="O19" s="13">
        <v>2</v>
      </c>
      <c r="P19" s="13">
        <v>3</v>
      </c>
      <c r="Q19" s="14">
        <v>1.49</v>
      </c>
      <c r="R19" s="14">
        <v>65</v>
      </c>
      <c r="S19" s="15">
        <f t="shared" si="0"/>
        <v>29.277960452231881</v>
      </c>
      <c r="T19" s="16" t="str">
        <f t="shared" si="1"/>
        <v>Overweight</v>
      </c>
      <c r="U19" s="14" t="s">
        <v>1351</v>
      </c>
      <c r="V19" s="14" t="s">
        <v>2455</v>
      </c>
      <c r="W19" s="14" t="s">
        <v>1351</v>
      </c>
      <c r="X19" s="14" t="s">
        <v>2456</v>
      </c>
      <c r="Y19" s="14"/>
      <c r="Z19" s="14">
        <v>212</v>
      </c>
      <c r="AA19" s="14"/>
      <c r="AB19" s="14">
        <v>159</v>
      </c>
      <c r="AC19" s="14">
        <v>38</v>
      </c>
      <c r="AD19" s="14"/>
      <c r="AE19" s="14"/>
      <c r="AF19" s="14"/>
      <c r="AG19" s="14">
        <v>83</v>
      </c>
      <c r="AH19" s="14"/>
      <c r="AI19" s="14"/>
      <c r="AJ19" s="14"/>
      <c r="AK19" s="14" t="s">
        <v>60</v>
      </c>
      <c r="AL19" s="14" t="s">
        <v>60</v>
      </c>
      <c r="AM19" s="14" t="s">
        <v>60</v>
      </c>
      <c r="AN19" s="14"/>
      <c r="AO19" s="14"/>
      <c r="AP19" s="14" t="s">
        <v>60</v>
      </c>
      <c r="AQ19" s="14" t="s">
        <v>60</v>
      </c>
      <c r="AR19" s="14"/>
      <c r="AS19" s="14" t="s">
        <v>2457</v>
      </c>
      <c r="AT19" s="14" t="s">
        <v>63</v>
      </c>
      <c r="AW19" t="s">
        <v>71</v>
      </c>
    </row>
    <row r="20" spans="1:49" ht="18" customHeight="1">
      <c r="A20" s="8">
        <v>13</v>
      </c>
      <c r="B20" s="95" t="s">
        <v>132</v>
      </c>
      <c r="C20" s="95" t="s">
        <v>133</v>
      </c>
      <c r="D20" s="95" t="s">
        <v>134</v>
      </c>
      <c r="E20" s="96" t="s">
        <v>88</v>
      </c>
      <c r="F20" s="96">
        <v>44</v>
      </c>
      <c r="G20" s="96" t="s">
        <v>89</v>
      </c>
      <c r="H20" s="96" t="s">
        <v>2012</v>
      </c>
      <c r="I20" s="96" t="s">
        <v>131</v>
      </c>
      <c r="J20" s="96">
        <v>9093028408</v>
      </c>
      <c r="K20" s="103" t="s">
        <v>2492</v>
      </c>
      <c r="L20" s="13" t="s">
        <v>70</v>
      </c>
      <c r="M20" s="13"/>
      <c r="N20" s="13"/>
      <c r="O20" s="13">
        <v>2</v>
      </c>
      <c r="P20" s="13">
        <v>4</v>
      </c>
      <c r="Q20" s="14">
        <v>1.47</v>
      </c>
      <c r="R20" s="14">
        <v>47</v>
      </c>
      <c r="S20" s="15">
        <f t="shared" si="0"/>
        <v>21.750196677310381</v>
      </c>
      <c r="T20" s="16" t="str">
        <f t="shared" si="1"/>
        <v>Normal</v>
      </c>
      <c r="U20" s="14" t="s">
        <v>1351</v>
      </c>
      <c r="V20" s="14" t="s">
        <v>2493</v>
      </c>
      <c r="W20" s="14" t="s">
        <v>2494</v>
      </c>
      <c r="X20" s="14" t="s">
        <v>1605</v>
      </c>
      <c r="Y20" s="14"/>
      <c r="Z20" s="14"/>
      <c r="AA20" s="14"/>
      <c r="AB20" s="14"/>
      <c r="AC20" s="14">
        <v>89</v>
      </c>
      <c r="AD20" s="14" t="s">
        <v>2495</v>
      </c>
      <c r="AE20" s="14">
        <v>1.3</v>
      </c>
      <c r="AF20" s="14">
        <v>6.9</v>
      </c>
      <c r="AG20" s="14"/>
      <c r="AH20" s="14"/>
      <c r="AI20" s="14"/>
      <c r="AJ20" s="14"/>
      <c r="AK20" s="14" t="s">
        <v>60</v>
      </c>
      <c r="AL20" s="14" t="s">
        <v>60</v>
      </c>
      <c r="AM20" s="14" t="s">
        <v>60</v>
      </c>
      <c r="AN20" s="14"/>
      <c r="AO20" s="14"/>
      <c r="AP20" s="14" t="s">
        <v>60</v>
      </c>
      <c r="AQ20" s="14" t="s">
        <v>60</v>
      </c>
      <c r="AR20" s="14"/>
      <c r="AS20" s="14" t="s">
        <v>2496</v>
      </c>
      <c r="AT20" s="14" t="s">
        <v>63</v>
      </c>
      <c r="AW20" t="s">
        <v>73</v>
      </c>
    </row>
    <row r="21" spans="1:49" ht="18" customHeight="1">
      <c r="A21" s="8">
        <v>14</v>
      </c>
      <c r="B21" s="95" t="s">
        <v>135</v>
      </c>
      <c r="C21" s="95" t="s">
        <v>136</v>
      </c>
      <c r="D21" s="95" t="s">
        <v>137</v>
      </c>
      <c r="E21" s="96" t="s">
        <v>88</v>
      </c>
      <c r="F21" s="96">
        <v>35</v>
      </c>
      <c r="G21" s="96" t="s">
        <v>89</v>
      </c>
      <c r="H21" s="96" t="s">
        <v>2012</v>
      </c>
      <c r="I21" s="96" t="s">
        <v>124</v>
      </c>
      <c r="J21" s="96">
        <v>9097270550</v>
      </c>
      <c r="K21" s="103" t="s">
        <v>2499</v>
      </c>
      <c r="L21" s="13"/>
      <c r="M21" s="13"/>
      <c r="N21" s="13"/>
      <c r="O21" s="13">
        <v>2</v>
      </c>
      <c r="P21" s="13">
        <v>3</v>
      </c>
      <c r="Q21" s="14">
        <v>1.48</v>
      </c>
      <c r="R21" s="14">
        <v>63</v>
      </c>
      <c r="S21" s="15">
        <f t="shared" si="0"/>
        <v>28.761869978086196</v>
      </c>
      <c r="T21" s="16" t="str">
        <f t="shared" si="1"/>
        <v>Overweight</v>
      </c>
      <c r="U21" s="14" t="s">
        <v>1351</v>
      </c>
      <c r="V21" s="14" t="s">
        <v>1351</v>
      </c>
      <c r="W21" s="14" t="s">
        <v>1351</v>
      </c>
      <c r="X21" s="14" t="s">
        <v>1351</v>
      </c>
      <c r="Y21" s="14"/>
      <c r="Z21" s="14"/>
      <c r="AA21" s="14"/>
      <c r="AB21" s="14"/>
      <c r="AC21" s="14">
        <v>80</v>
      </c>
      <c r="AD21" s="14"/>
      <c r="AE21" s="14"/>
      <c r="AF21" s="14"/>
      <c r="AG21" s="14"/>
      <c r="AH21" s="14"/>
      <c r="AI21" s="14"/>
      <c r="AJ21" s="14"/>
      <c r="AK21" s="14" t="s">
        <v>60</v>
      </c>
      <c r="AL21" s="14" t="s">
        <v>60</v>
      </c>
      <c r="AM21" s="14" t="s">
        <v>60</v>
      </c>
      <c r="AN21" s="14"/>
      <c r="AO21" s="14"/>
      <c r="AP21" s="14" t="s">
        <v>60</v>
      </c>
      <c r="AQ21" s="14" t="s">
        <v>60</v>
      </c>
      <c r="AR21" s="14"/>
      <c r="AS21" s="14" t="s">
        <v>2500</v>
      </c>
      <c r="AT21" s="14" t="s">
        <v>63</v>
      </c>
      <c r="AW21" t="s">
        <v>74</v>
      </c>
    </row>
    <row r="22" spans="1:49" ht="18" customHeight="1">
      <c r="A22" s="8">
        <v>15</v>
      </c>
      <c r="B22" s="95" t="s">
        <v>138</v>
      </c>
      <c r="C22" s="95" t="s">
        <v>139</v>
      </c>
      <c r="D22" s="95" t="s">
        <v>140</v>
      </c>
      <c r="E22" s="96" t="s">
        <v>88</v>
      </c>
      <c r="F22" s="96">
        <v>46</v>
      </c>
      <c r="G22" s="96" t="s">
        <v>89</v>
      </c>
      <c r="H22" s="96" t="s">
        <v>2012</v>
      </c>
      <c r="I22" s="96" t="s">
        <v>124</v>
      </c>
      <c r="J22" s="96">
        <v>9228496968</v>
      </c>
      <c r="K22" s="103" t="s">
        <v>2483</v>
      </c>
      <c r="L22" s="13" t="s">
        <v>70</v>
      </c>
      <c r="M22" s="13"/>
      <c r="N22" s="13"/>
      <c r="O22" s="13">
        <v>3</v>
      </c>
      <c r="P22" s="13">
        <v>3</v>
      </c>
      <c r="Q22" s="14">
        <v>1.47</v>
      </c>
      <c r="R22" s="14">
        <v>64</v>
      </c>
      <c r="S22" s="15">
        <f t="shared" si="0"/>
        <v>29.617289092507754</v>
      </c>
      <c r="T22" s="16" t="str">
        <f t="shared" si="1"/>
        <v>Overweight</v>
      </c>
      <c r="U22" s="14" t="s">
        <v>1351</v>
      </c>
      <c r="V22" s="14" t="s">
        <v>1351</v>
      </c>
      <c r="W22" s="14" t="s">
        <v>1351</v>
      </c>
      <c r="X22" s="14" t="s">
        <v>1633</v>
      </c>
      <c r="Y22" s="14">
        <v>130</v>
      </c>
      <c r="Z22" s="14">
        <v>242</v>
      </c>
      <c r="AA22" s="14">
        <v>169</v>
      </c>
      <c r="AB22" s="14">
        <v>169</v>
      </c>
      <c r="AC22" s="14"/>
      <c r="AD22" s="14"/>
      <c r="AE22" s="14"/>
      <c r="AF22" s="14"/>
      <c r="AG22" s="14"/>
      <c r="AH22" s="14"/>
      <c r="AI22" s="14"/>
      <c r="AJ22" s="14"/>
      <c r="AK22" s="14" t="s">
        <v>60</v>
      </c>
      <c r="AL22" s="14" t="s">
        <v>60</v>
      </c>
      <c r="AM22" s="14" t="s">
        <v>60</v>
      </c>
      <c r="AN22" s="14" t="s">
        <v>60</v>
      </c>
      <c r="AO22" s="14"/>
      <c r="AP22" s="14" t="s">
        <v>60</v>
      </c>
      <c r="AQ22" s="14" t="s">
        <v>60</v>
      </c>
      <c r="AR22" s="14"/>
      <c r="AS22" s="14" t="s">
        <v>2478</v>
      </c>
      <c r="AT22" s="14" t="s">
        <v>63</v>
      </c>
      <c r="AW22" t="s">
        <v>75</v>
      </c>
    </row>
    <row r="23" spans="1:49" ht="18" customHeight="1">
      <c r="A23" s="8">
        <v>16</v>
      </c>
      <c r="B23" s="95" t="s">
        <v>141</v>
      </c>
      <c r="C23" s="95" t="s">
        <v>142</v>
      </c>
      <c r="D23" s="95" t="s">
        <v>128</v>
      </c>
      <c r="E23" s="96" t="s">
        <v>88</v>
      </c>
      <c r="F23" s="96">
        <v>30</v>
      </c>
      <c r="G23" s="96" t="s">
        <v>89</v>
      </c>
      <c r="H23" s="96" t="s">
        <v>2012</v>
      </c>
      <c r="I23" s="96" t="s">
        <v>143</v>
      </c>
      <c r="J23" s="96">
        <v>9309406840</v>
      </c>
      <c r="K23" s="103" t="s">
        <v>2685</v>
      </c>
      <c r="L23" s="13"/>
      <c r="M23" s="13"/>
      <c r="N23" s="13"/>
      <c r="O23" s="13">
        <v>2</v>
      </c>
      <c r="P23" s="13">
        <v>3</v>
      </c>
      <c r="Q23" s="14">
        <v>1.56</v>
      </c>
      <c r="R23" s="14">
        <v>77</v>
      </c>
      <c r="S23" s="15">
        <f t="shared" si="0"/>
        <v>31.640368178829714</v>
      </c>
      <c r="T23" s="16" t="str">
        <f t="shared" si="1"/>
        <v>Obese</v>
      </c>
      <c r="U23" s="14" t="s">
        <v>1351</v>
      </c>
      <c r="V23" s="14" t="s">
        <v>1351</v>
      </c>
      <c r="W23" s="14" t="s">
        <v>2686</v>
      </c>
      <c r="X23" s="14" t="s">
        <v>1351</v>
      </c>
      <c r="Y23" s="14">
        <v>125</v>
      </c>
      <c r="Z23" s="14"/>
      <c r="AA23" s="14"/>
      <c r="AB23" s="14"/>
      <c r="AC23" s="14"/>
      <c r="AD23" s="14"/>
      <c r="AE23" s="14"/>
      <c r="AF23" s="14">
        <v>7.7</v>
      </c>
      <c r="AG23" s="14"/>
      <c r="AH23" s="14"/>
      <c r="AI23" s="14"/>
      <c r="AJ23" s="14"/>
      <c r="AK23" s="14" t="s">
        <v>60</v>
      </c>
      <c r="AL23" s="14" t="s">
        <v>60</v>
      </c>
      <c r="AM23" s="14" t="s">
        <v>60</v>
      </c>
      <c r="AN23" s="14"/>
      <c r="AO23" s="14"/>
      <c r="AP23" s="14" t="s">
        <v>60</v>
      </c>
      <c r="AQ23" s="14" t="s">
        <v>60</v>
      </c>
      <c r="AR23" s="14"/>
      <c r="AS23" s="14" t="s">
        <v>2687</v>
      </c>
      <c r="AT23" s="14" t="s">
        <v>63</v>
      </c>
      <c r="AW23" t="s">
        <v>76</v>
      </c>
    </row>
    <row r="24" spans="1:49" ht="18" customHeight="1">
      <c r="A24" s="8">
        <v>17</v>
      </c>
      <c r="B24" s="95" t="s">
        <v>144</v>
      </c>
      <c r="C24" s="95" t="s">
        <v>145</v>
      </c>
      <c r="D24" s="95" t="s">
        <v>146</v>
      </c>
      <c r="E24" s="96" t="s">
        <v>88</v>
      </c>
      <c r="F24" s="96">
        <v>39</v>
      </c>
      <c r="G24" s="96" t="s">
        <v>89</v>
      </c>
      <c r="H24" s="96" t="s">
        <v>2012</v>
      </c>
      <c r="I24" s="96" t="s">
        <v>131</v>
      </c>
      <c r="J24" s="96">
        <v>9424592948</v>
      </c>
      <c r="K24" s="103" t="s">
        <v>2518</v>
      </c>
      <c r="L24" s="13"/>
      <c r="M24" s="13"/>
      <c r="N24" s="13"/>
      <c r="O24" s="13">
        <v>2</v>
      </c>
      <c r="P24" s="13">
        <v>3</v>
      </c>
      <c r="Q24" s="14">
        <v>1.42</v>
      </c>
      <c r="R24" s="14">
        <v>62</v>
      </c>
      <c r="S24" s="15">
        <f t="shared" si="0"/>
        <v>30.747867486609799</v>
      </c>
      <c r="T24" s="16" t="str">
        <f t="shared" si="1"/>
        <v>Obese</v>
      </c>
      <c r="U24" s="14" t="s">
        <v>1351</v>
      </c>
      <c r="V24" s="14" t="s">
        <v>2519</v>
      </c>
      <c r="W24" s="14" t="s">
        <v>1351</v>
      </c>
      <c r="X24" s="14" t="s">
        <v>1567</v>
      </c>
      <c r="Y24" s="14"/>
      <c r="Z24" s="14">
        <v>208</v>
      </c>
      <c r="AA24" s="14"/>
      <c r="AB24" s="14">
        <v>134</v>
      </c>
      <c r="AC24" s="14"/>
      <c r="AD24" s="14"/>
      <c r="AE24" s="14"/>
      <c r="AF24" s="14"/>
      <c r="AG24" s="14"/>
      <c r="AH24" s="14"/>
      <c r="AI24" s="14"/>
      <c r="AJ24" s="14"/>
      <c r="AK24" s="14" t="s">
        <v>60</v>
      </c>
      <c r="AL24" s="14" t="s">
        <v>60</v>
      </c>
      <c r="AM24" s="14" t="s">
        <v>60</v>
      </c>
      <c r="AN24" s="14"/>
      <c r="AO24" s="14"/>
      <c r="AP24" s="14" t="s">
        <v>60</v>
      </c>
      <c r="AQ24" s="14" t="s">
        <v>60</v>
      </c>
      <c r="AR24" s="14"/>
      <c r="AS24" s="14" t="s">
        <v>2520</v>
      </c>
      <c r="AT24" s="14" t="s">
        <v>63</v>
      </c>
      <c r="AW24" t="s">
        <v>77</v>
      </c>
    </row>
    <row r="25" spans="1:49" ht="18" customHeight="1">
      <c r="A25" s="8">
        <v>18</v>
      </c>
      <c r="B25" s="95" t="s">
        <v>144</v>
      </c>
      <c r="C25" s="95" t="s">
        <v>147</v>
      </c>
      <c r="D25" s="95" t="s">
        <v>148</v>
      </c>
      <c r="E25" s="96" t="s">
        <v>88</v>
      </c>
      <c r="F25" s="96">
        <v>35</v>
      </c>
      <c r="G25" s="96" t="s">
        <v>89</v>
      </c>
      <c r="H25" s="96" t="s">
        <v>2012</v>
      </c>
      <c r="I25" s="96" t="s">
        <v>124</v>
      </c>
      <c r="J25" s="96">
        <v>9084110616</v>
      </c>
      <c r="K25" s="103" t="s">
        <v>2508</v>
      </c>
      <c r="L25" s="13" t="s">
        <v>74</v>
      </c>
      <c r="M25" s="13"/>
      <c r="N25" s="13"/>
      <c r="O25" s="13">
        <v>1</v>
      </c>
      <c r="P25" s="13">
        <v>3</v>
      </c>
      <c r="Q25" s="14">
        <v>1.41</v>
      </c>
      <c r="R25" s="14">
        <v>48</v>
      </c>
      <c r="S25" s="15">
        <f t="shared" si="0"/>
        <v>24.143654745737138</v>
      </c>
      <c r="T25" s="16" t="str">
        <f t="shared" si="1"/>
        <v>Normal</v>
      </c>
      <c r="U25" s="14" t="s">
        <v>1351</v>
      </c>
      <c r="V25" s="14" t="s">
        <v>1351</v>
      </c>
      <c r="W25" s="14" t="s">
        <v>1351</v>
      </c>
      <c r="X25" s="14" t="s">
        <v>1351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 t="s">
        <v>60</v>
      </c>
      <c r="AL25" s="14" t="s">
        <v>60</v>
      </c>
      <c r="AM25" s="14" t="s">
        <v>60</v>
      </c>
      <c r="AN25" s="14"/>
      <c r="AO25" s="14"/>
      <c r="AP25" s="14" t="s">
        <v>60</v>
      </c>
      <c r="AQ25" s="14" t="s">
        <v>60</v>
      </c>
      <c r="AR25" s="14"/>
      <c r="AS25" s="14" t="s">
        <v>2472</v>
      </c>
      <c r="AT25" s="14" t="s">
        <v>63</v>
      </c>
      <c r="AW25" t="s">
        <v>78</v>
      </c>
    </row>
    <row r="26" spans="1:49" ht="18" customHeight="1">
      <c r="A26" s="8">
        <v>19</v>
      </c>
      <c r="B26" s="95" t="s">
        <v>149</v>
      </c>
      <c r="C26" s="95" t="s">
        <v>150</v>
      </c>
      <c r="D26" s="95" t="s">
        <v>151</v>
      </c>
      <c r="E26" s="96" t="s">
        <v>88</v>
      </c>
      <c r="F26" s="96">
        <v>52</v>
      </c>
      <c r="G26" s="96" t="s">
        <v>89</v>
      </c>
      <c r="H26" s="96" t="s">
        <v>2012</v>
      </c>
      <c r="I26" s="96" t="s">
        <v>152</v>
      </c>
      <c r="J26" s="96">
        <v>9469153362</v>
      </c>
      <c r="K26" s="103" t="s">
        <v>2655</v>
      </c>
      <c r="L26" s="13" t="s">
        <v>70</v>
      </c>
      <c r="M26" s="13"/>
      <c r="N26" s="13"/>
      <c r="O26" s="13">
        <v>2</v>
      </c>
      <c r="P26" s="13">
        <v>2</v>
      </c>
      <c r="Q26" s="14">
        <v>1.49</v>
      </c>
      <c r="R26" s="14">
        <v>65</v>
      </c>
      <c r="S26" s="15">
        <f t="shared" si="0"/>
        <v>29.277960452231881</v>
      </c>
      <c r="T26" s="16" t="str">
        <f t="shared" si="1"/>
        <v>Overweight</v>
      </c>
      <c r="U26" s="14" t="s">
        <v>1351</v>
      </c>
      <c r="V26" s="14" t="s">
        <v>2656</v>
      </c>
      <c r="W26" s="14" t="s">
        <v>1351</v>
      </c>
      <c r="X26" s="14" t="s">
        <v>1363</v>
      </c>
      <c r="Y26" s="14"/>
      <c r="Z26" s="14">
        <v>209</v>
      </c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 t="s">
        <v>60</v>
      </c>
      <c r="AL26" s="14" t="s">
        <v>60</v>
      </c>
      <c r="AM26" s="14" t="s">
        <v>60</v>
      </c>
      <c r="AN26" s="14"/>
      <c r="AO26" s="14"/>
      <c r="AP26" s="14" t="s">
        <v>60</v>
      </c>
      <c r="AQ26" s="14" t="s">
        <v>60</v>
      </c>
      <c r="AR26" s="14"/>
      <c r="AS26" s="14" t="s">
        <v>2657</v>
      </c>
      <c r="AT26" s="14" t="s">
        <v>63</v>
      </c>
      <c r="AW26" t="s">
        <v>79</v>
      </c>
    </row>
    <row r="27" spans="1:49" ht="18" customHeight="1">
      <c r="A27" s="8">
        <v>20</v>
      </c>
      <c r="B27" s="95" t="s">
        <v>153</v>
      </c>
      <c r="C27" s="95" t="s">
        <v>154</v>
      </c>
      <c r="D27" s="95" t="s">
        <v>155</v>
      </c>
      <c r="E27" s="96" t="s">
        <v>88</v>
      </c>
      <c r="F27" s="96">
        <v>39</v>
      </c>
      <c r="G27" s="96" t="s">
        <v>89</v>
      </c>
      <c r="H27" s="96" t="s">
        <v>2012</v>
      </c>
      <c r="I27" s="96" t="s">
        <v>124</v>
      </c>
      <c r="J27" s="96">
        <v>9209467675</v>
      </c>
      <c r="K27" s="103" t="s">
        <v>2677</v>
      </c>
      <c r="L27" s="13" t="s">
        <v>71</v>
      </c>
      <c r="M27" s="13"/>
      <c r="N27" s="13"/>
      <c r="O27" s="13">
        <v>1</v>
      </c>
      <c r="P27" s="13">
        <v>4</v>
      </c>
      <c r="Q27" s="14">
        <v>1.52</v>
      </c>
      <c r="R27" s="14">
        <v>67</v>
      </c>
      <c r="S27" s="15">
        <f t="shared" si="0"/>
        <v>28.999307479224377</v>
      </c>
      <c r="T27" s="16" t="str">
        <f t="shared" si="1"/>
        <v>Overweight</v>
      </c>
      <c r="U27" s="14" t="s">
        <v>1351</v>
      </c>
      <c r="V27" s="14" t="s">
        <v>2678</v>
      </c>
      <c r="W27" s="14" t="s">
        <v>2679</v>
      </c>
      <c r="X27" s="14" t="s">
        <v>1351</v>
      </c>
      <c r="Y27" s="14">
        <v>151</v>
      </c>
      <c r="Z27" s="14">
        <v>210</v>
      </c>
      <c r="AA27" s="14">
        <v>285</v>
      </c>
      <c r="AB27" s="14">
        <v>118</v>
      </c>
      <c r="AC27" s="14">
        <v>35</v>
      </c>
      <c r="AD27" s="14"/>
      <c r="AE27" s="14"/>
      <c r="AF27" s="14"/>
      <c r="AG27" s="14"/>
      <c r="AH27" s="14"/>
      <c r="AI27" s="14"/>
      <c r="AJ27" s="14"/>
      <c r="AK27" s="14" t="s">
        <v>60</v>
      </c>
      <c r="AL27" s="14" t="s">
        <v>60</v>
      </c>
      <c r="AM27" s="14" t="s">
        <v>60</v>
      </c>
      <c r="AN27" s="14" t="s">
        <v>60</v>
      </c>
      <c r="AO27" s="14"/>
      <c r="AP27" s="14" t="s">
        <v>60</v>
      </c>
      <c r="AQ27" s="14" t="s">
        <v>60</v>
      </c>
      <c r="AR27" s="14"/>
      <c r="AS27" s="14" t="s">
        <v>2680</v>
      </c>
      <c r="AT27" s="14" t="s">
        <v>63</v>
      </c>
    </row>
    <row r="28" spans="1:49" ht="18" customHeight="1">
      <c r="A28" s="8">
        <v>21</v>
      </c>
      <c r="B28" s="95" t="s">
        <v>156</v>
      </c>
      <c r="C28" s="95" t="s">
        <v>157</v>
      </c>
      <c r="D28" s="95" t="s">
        <v>158</v>
      </c>
      <c r="E28" s="96" t="s">
        <v>88</v>
      </c>
      <c r="F28" s="96">
        <v>52</v>
      </c>
      <c r="G28" s="96" t="s">
        <v>89</v>
      </c>
      <c r="H28" s="96" t="s">
        <v>2012</v>
      </c>
      <c r="I28" s="96" t="s">
        <v>159</v>
      </c>
      <c r="J28" s="96">
        <v>9614452688</v>
      </c>
      <c r="K28" s="103" t="s">
        <v>1394</v>
      </c>
      <c r="L28" s="13"/>
      <c r="M28" s="13"/>
      <c r="N28" s="13"/>
      <c r="O28" s="13">
        <v>2</v>
      </c>
      <c r="P28" s="13">
        <v>3</v>
      </c>
      <c r="Q28" s="14">
        <v>1.53</v>
      </c>
      <c r="R28" s="14">
        <v>76</v>
      </c>
      <c r="S28" s="15">
        <f t="shared" si="0"/>
        <v>32.466145499594177</v>
      </c>
      <c r="T28" s="16" t="str">
        <f t="shared" si="1"/>
        <v>Obese</v>
      </c>
      <c r="U28" s="14" t="s">
        <v>1351</v>
      </c>
      <c r="V28" s="14" t="s">
        <v>2599</v>
      </c>
      <c r="W28" s="14" t="s">
        <v>1548</v>
      </c>
      <c r="X28" s="14" t="s">
        <v>1351</v>
      </c>
      <c r="Y28" s="14"/>
      <c r="Z28" s="14">
        <v>253</v>
      </c>
      <c r="AA28" s="14"/>
      <c r="AB28" s="14">
        <v>176</v>
      </c>
      <c r="AC28" s="14"/>
      <c r="AD28" s="14"/>
      <c r="AE28" s="14"/>
      <c r="AF28" s="14"/>
      <c r="AG28" s="14">
        <v>40</v>
      </c>
      <c r="AH28" s="14">
        <v>40</v>
      </c>
      <c r="AI28" s="14"/>
      <c r="AJ28" s="14"/>
      <c r="AK28" s="14" t="s">
        <v>60</v>
      </c>
      <c r="AL28" s="14" t="s">
        <v>60</v>
      </c>
      <c r="AM28" s="14" t="s">
        <v>60</v>
      </c>
      <c r="AN28" s="14"/>
      <c r="AO28" s="14"/>
      <c r="AP28" s="14" t="s">
        <v>60</v>
      </c>
      <c r="AQ28" s="14" t="s">
        <v>60</v>
      </c>
      <c r="AR28" s="14"/>
      <c r="AS28" s="14" t="s">
        <v>2600</v>
      </c>
      <c r="AT28" s="14" t="s">
        <v>63</v>
      </c>
    </row>
    <row r="29" spans="1:49" ht="18" customHeight="1">
      <c r="A29" s="8">
        <v>22</v>
      </c>
      <c r="B29" s="95" t="s">
        <v>160</v>
      </c>
      <c r="C29" s="95" t="s">
        <v>161</v>
      </c>
      <c r="D29" s="95" t="s">
        <v>162</v>
      </c>
      <c r="E29" s="96" t="s">
        <v>88</v>
      </c>
      <c r="F29" s="96">
        <v>30</v>
      </c>
      <c r="G29" s="96" t="s">
        <v>89</v>
      </c>
      <c r="H29" s="96" t="s">
        <v>2012</v>
      </c>
      <c r="I29" s="96" t="s">
        <v>143</v>
      </c>
      <c r="J29" s="96">
        <v>9087357328</v>
      </c>
      <c r="K29" s="103"/>
      <c r="L29" s="13"/>
      <c r="M29" s="13"/>
      <c r="N29" s="13"/>
      <c r="O29" s="13"/>
      <c r="P29" s="13"/>
      <c r="Q29" s="14">
        <v>1.53</v>
      </c>
      <c r="R29" s="14">
        <v>62</v>
      </c>
      <c r="S29" s="15">
        <f t="shared" si="0"/>
        <v>26.485539749668931</v>
      </c>
      <c r="T29" s="16" t="str">
        <f t="shared" si="1"/>
        <v>Overweight</v>
      </c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 t="s">
        <v>60</v>
      </c>
      <c r="AL29" s="14" t="s">
        <v>60</v>
      </c>
      <c r="AM29" s="14" t="s">
        <v>60</v>
      </c>
      <c r="AN29" s="14"/>
      <c r="AO29" s="14"/>
      <c r="AP29" s="14" t="s">
        <v>60</v>
      </c>
      <c r="AQ29" s="14" t="s">
        <v>60</v>
      </c>
      <c r="AR29" s="14"/>
      <c r="AS29" s="14"/>
      <c r="AT29" s="14"/>
    </row>
    <row r="30" spans="1:49" ht="18" customHeight="1">
      <c r="A30" s="8">
        <v>23</v>
      </c>
      <c r="B30" s="95" t="s">
        <v>163</v>
      </c>
      <c r="C30" s="95" t="s">
        <v>164</v>
      </c>
      <c r="D30" s="95" t="s">
        <v>165</v>
      </c>
      <c r="E30" s="96" t="s">
        <v>88</v>
      </c>
      <c r="F30" s="96">
        <v>56</v>
      </c>
      <c r="G30" s="96" t="s">
        <v>58</v>
      </c>
      <c r="H30" s="96" t="s">
        <v>2012</v>
      </c>
      <c r="I30" s="96" t="s">
        <v>72</v>
      </c>
      <c r="J30" s="96">
        <v>9993474889</v>
      </c>
      <c r="K30" s="103" t="s">
        <v>2547</v>
      </c>
      <c r="L30" s="13" t="s">
        <v>74</v>
      </c>
      <c r="M30" s="13"/>
      <c r="N30" s="13"/>
      <c r="O30" s="13">
        <v>1</v>
      </c>
      <c r="P30" s="13">
        <v>2</v>
      </c>
      <c r="Q30" s="14">
        <v>1.54</v>
      </c>
      <c r="R30" s="14">
        <v>60</v>
      </c>
      <c r="S30" s="15">
        <f t="shared" si="0"/>
        <v>25.299375948726599</v>
      </c>
      <c r="T30" s="16" t="str">
        <f t="shared" si="1"/>
        <v>Overweight</v>
      </c>
      <c r="U30" s="14" t="s">
        <v>2548</v>
      </c>
      <c r="V30" s="14" t="s">
        <v>1351</v>
      </c>
      <c r="W30" s="14" t="s">
        <v>1351</v>
      </c>
      <c r="X30" s="14" t="s">
        <v>1351</v>
      </c>
      <c r="Y30" s="14"/>
      <c r="Z30" s="14">
        <v>297</v>
      </c>
      <c r="AA30" s="14"/>
      <c r="AB30" s="14">
        <v>231</v>
      </c>
      <c r="AC30" s="14"/>
      <c r="AD30" s="14"/>
      <c r="AE30" s="14"/>
      <c r="AF30" s="14"/>
      <c r="AG30" s="14"/>
      <c r="AH30" s="14"/>
      <c r="AI30" s="14"/>
      <c r="AJ30" s="14"/>
      <c r="AK30" s="14" t="s">
        <v>60</v>
      </c>
      <c r="AL30" s="14" t="s">
        <v>60</v>
      </c>
      <c r="AM30" s="14" t="s">
        <v>60</v>
      </c>
      <c r="AN30" s="14"/>
      <c r="AO30" s="14"/>
      <c r="AP30" s="14" t="s">
        <v>60</v>
      </c>
      <c r="AQ30" s="14" t="s">
        <v>60</v>
      </c>
      <c r="AR30" s="14"/>
      <c r="AS30" s="14"/>
      <c r="AT30" s="14" t="s">
        <v>63</v>
      </c>
    </row>
    <row r="31" spans="1:49" ht="18" customHeight="1">
      <c r="A31" s="8">
        <v>24</v>
      </c>
      <c r="B31" s="95" t="s">
        <v>166</v>
      </c>
      <c r="C31" s="95" t="s">
        <v>167</v>
      </c>
      <c r="D31" s="95" t="s">
        <v>168</v>
      </c>
      <c r="E31" s="96" t="s">
        <v>88</v>
      </c>
      <c r="F31" s="96">
        <v>38</v>
      </c>
      <c r="G31" s="96" t="s">
        <v>58</v>
      </c>
      <c r="H31" s="96" t="s">
        <v>2012</v>
      </c>
      <c r="I31" s="96" t="s">
        <v>169</v>
      </c>
      <c r="J31" s="96">
        <v>9179164964</v>
      </c>
      <c r="K31" s="103" t="s">
        <v>2530</v>
      </c>
      <c r="L31" s="13"/>
      <c r="M31" s="13"/>
      <c r="N31" s="13"/>
      <c r="O31" s="13">
        <v>3</v>
      </c>
      <c r="P31" s="13">
        <v>3</v>
      </c>
      <c r="Q31" s="14">
        <v>1.52</v>
      </c>
      <c r="R31" s="14">
        <v>72</v>
      </c>
      <c r="S31" s="15">
        <f t="shared" si="0"/>
        <v>31.16343490304709</v>
      </c>
      <c r="T31" s="16" t="str">
        <f t="shared" si="1"/>
        <v>Obese</v>
      </c>
      <c r="U31" s="14" t="s">
        <v>1351</v>
      </c>
      <c r="V31" s="14" t="s">
        <v>2531</v>
      </c>
      <c r="W31" s="14" t="s">
        <v>2532</v>
      </c>
      <c r="X31" s="14" t="s">
        <v>1351</v>
      </c>
      <c r="Y31" s="14"/>
      <c r="Z31" s="14"/>
      <c r="AA31" s="14">
        <v>161</v>
      </c>
      <c r="AB31" s="14"/>
      <c r="AC31" s="14"/>
      <c r="AD31" s="14"/>
      <c r="AE31" s="14"/>
      <c r="AF31" s="14">
        <v>10.7</v>
      </c>
      <c r="AG31" s="14"/>
      <c r="AH31" s="14"/>
      <c r="AI31" s="14"/>
      <c r="AJ31" s="14"/>
      <c r="AK31" s="14" t="s">
        <v>60</v>
      </c>
      <c r="AL31" s="14" t="s">
        <v>60</v>
      </c>
      <c r="AM31" s="14" t="s">
        <v>60</v>
      </c>
      <c r="AN31" s="14" t="s">
        <v>60</v>
      </c>
      <c r="AO31" s="14" t="s">
        <v>60</v>
      </c>
      <c r="AP31" s="14" t="s">
        <v>60</v>
      </c>
      <c r="AQ31" s="14" t="s">
        <v>60</v>
      </c>
      <c r="AR31" s="14"/>
      <c r="AS31" s="14" t="s">
        <v>2534</v>
      </c>
      <c r="AT31" s="14" t="s">
        <v>63</v>
      </c>
    </row>
    <row r="32" spans="1:49" ht="18" customHeight="1">
      <c r="A32" s="8">
        <v>25</v>
      </c>
      <c r="B32" s="95" t="s">
        <v>170</v>
      </c>
      <c r="C32" s="95" t="s">
        <v>171</v>
      </c>
      <c r="D32" s="95" t="s">
        <v>94</v>
      </c>
      <c r="E32" s="96" t="s">
        <v>88</v>
      </c>
      <c r="F32" s="96">
        <v>42</v>
      </c>
      <c r="G32" s="96" t="s">
        <v>58</v>
      </c>
      <c r="H32" s="96" t="s">
        <v>2012</v>
      </c>
      <c r="I32" s="96" t="s">
        <v>1291</v>
      </c>
      <c r="J32" s="96">
        <v>9431323110</v>
      </c>
      <c r="K32" s="103" t="s">
        <v>2484</v>
      </c>
      <c r="L32" s="13"/>
      <c r="M32" s="13"/>
      <c r="N32" s="13"/>
      <c r="O32" s="13">
        <v>1</v>
      </c>
      <c r="P32" s="13">
        <v>2</v>
      </c>
      <c r="Q32" s="14">
        <v>1.48</v>
      </c>
      <c r="R32" s="14">
        <v>68</v>
      </c>
      <c r="S32" s="15">
        <f t="shared" si="0"/>
        <v>31.044558071585101</v>
      </c>
      <c r="T32" s="16" t="str">
        <f t="shared" si="1"/>
        <v>Obese</v>
      </c>
      <c r="U32" s="14" t="s">
        <v>1351</v>
      </c>
      <c r="V32" s="14" t="s">
        <v>1351</v>
      </c>
      <c r="W32" s="14" t="s">
        <v>1351</v>
      </c>
      <c r="X32" s="14" t="s">
        <v>1351</v>
      </c>
      <c r="Y32" s="14"/>
      <c r="Z32" s="14"/>
      <c r="AA32" s="14"/>
      <c r="AB32" s="14"/>
      <c r="AC32" s="14"/>
      <c r="AD32" s="14"/>
      <c r="AE32" s="14"/>
      <c r="AF32" s="14"/>
      <c r="AG32" s="14">
        <v>37.200000000000003</v>
      </c>
      <c r="AH32" s="14">
        <v>36.1</v>
      </c>
      <c r="AI32" s="14"/>
      <c r="AJ32" s="14"/>
      <c r="AK32" s="14" t="s">
        <v>60</v>
      </c>
      <c r="AL32" s="14" t="s">
        <v>60</v>
      </c>
      <c r="AM32" s="14" t="s">
        <v>60</v>
      </c>
      <c r="AN32" s="14" t="s">
        <v>60</v>
      </c>
      <c r="AO32" s="14"/>
      <c r="AP32" s="14" t="s">
        <v>60</v>
      </c>
      <c r="AQ32" s="14" t="s">
        <v>60</v>
      </c>
      <c r="AR32" s="14"/>
      <c r="AS32" s="14" t="s">
        <v>2485</v>
      </c>
      <c r="AT32" s="14" t="s">
        <v>63</v>
      </c>
    </row>
    <row r="33" spans="1:46" ht="18" customHeight="1">
      <c r="A33" s="8">
        <v>26</v>
      </c>
      <c r="B33" s="95" t="s">
        <v>172</v>
      </c>
      <c r="C33" s="95" t="s">
        <v>173</v>
      </c>
      <c r="D33" s="95" t="s">
        <v>174</v>
      </c>
      <c r="E33" s="96" t="s">
        <v>88</v>
      </c>
      <c r="F33" s="96">
        <v>27</v>
      </c>
      <c r="G33" s="96" t="s">
        <v>58</v>
      </c>
      <c r="H33" s="96" t="s">
        <v>2012</v>
      </c>
      <c r="I33" s="96" t="s">
        <v>169</v>
      </c>
      <c r="J33" s="96">
        <v>9278558720</v>
      </c>
      <c r="K33" s="103" t="s">
        <v>2617</v>
      </c>
      <c r="L33" s="13"/>
      <c r="M33" s="13"/>
      <c r="N33" s="13"/>
      <c r="O33" s="13">
        <v>3</v>
      </c>
      <c r="P33" s="13">
        <v>3</v>
      </c>
      <c r="Q33" s="14">
        <v>1.52</v>
      </c>
      <c r="R33" s="14">
        <v>72</v>
      </c>
      <c r="S33" s="15">
        <f t="shared" si="0"/>
        <v>31.16343490304709</v>
      </c>
      <c r="T33" s="16" t="str">
        <f t="shared" si="1"/>
        <v>Obese</v>
      </c>
      <c r="U33" s="14" t="s">
        <v>1351</v>
      </c>
      <c r="V33" s="14" t="s">
        <v>1351</v>
      </c>
      <c r="W33" s="14" t="s">
        <v>2618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 t="s">
        <v>60</v>
      </c>
      <c r="AL33" s="14" t="s">
        <v>60</v>
      </c>
      <c r="AM33" s="14" t="s">
        <v>60</v>
      </c>
      <c r="AN33" s="14"/>
      <c r="AO33" s="14"/>
      <c r="AP33" s="14" t="s">
        <v>60</v>
      </c>
      <c r="AQ33" s="14" t="s">
        <v>60</v>
      </c>
      <c r="AR33" s="14"/>
      <c r="AS33" s="14" t="s">
        <v>2619</v>
      </c>
      <c r="AT33" s="14" t="s">
        <v>63</v>
      </c>
    </row>
    <row r="34" spans="1:46" ht="18" customHeight="1">
      <c r="A34" s="8">
        <v>27</v>
      </c>
      <c r="B34" s="95" t="s">
        <v>175</v>
      </c>
      <c r="C34" s="95" t="s">
        <v>176</v>
      </c>
      <c r="D34" s="95" t="s">
        <v>177</v>
      </c>
      <c r="E34" s="96" t="s">
        <v>88</v>
      </c>
      <c r="F34" s="96">
        <v>42</v>
      </c>
      <c r="G34" s="96" t="s">
        <v>58</v>
      </c>
      <c r="H34" s="96" t="s">
        <v>2012</v>
      </c>
      <c r="I34" s="96" t="s">
        <v>169</v>
      </c>
      <c r="J34" s="96">
        <v>9959650484</v>
      </c>
      <c r="K34" s="104" t="s">
        <v>2503</v>
      </c>
      <c r="L34" s="13"/>
      <c r="M34" s="13"/>
      <c r="N34" s="13"/>
      <c r="O34" s="13">
        <v>3</v>
      </c>
      <c r="P34" s="13">
        <v>3</v>
      </c>
      <c r="Q34" s="14">
        <v>1.47</v>
      </c>
      <c r="R34" s="14">
        <v>50</v>
      </c>
      <c r="S34" s="15">
        <f t="shared" si="0"/>
        <v>23.138507103521682</v>
      </c>
      <c r="T34" s="16" t="str">
        <f t="shared" si="1"/>
        <v>Normal</v>
      </c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 t="s">
        <v>60</v>
      </c>
      <c r="AL34" s="14" t="s">
        <v>60</v>
      </c>
      <c r="AM34" s="14" t="s">
        <v>60</v>
      </c>
      <c r="AN34" s="14"/>
      <c r="AO34" s="14"/>
      <c r="AP34" s="14" t="s">
        <v>60</v>
      </c>
      <c r="AQ34" s="14" t="s">
        <v>60</v>
      </c>
      <c r="AR34" s="14"/>
      <c r="AS34" s="14" t="s">
        <v>1421</v>
      </c>
      <c r="AT34" s="14" t="s">
        <v>63</v>
      </c>
    </row>
    <row r="35" spans="1:46" ht="18" customHeight="1">
      <c r="A35" s="8">
        <v>28</v>
      </c>
      <c r="B35" s="95" t="s">
        <v>178</v>
      </c>
      <c r="C35" s="95" t="s">
        <v>179</v>
      </c>
      <c r="D35" s="95" t="s">
        <v>180</v>
      </c>
      <c r="E35" s="96" t="s">
        <v>88</v>
      </c>
      <c r="F35" s="96">
        <v>38</v>
      </c>
      <c r="G35" s="96" t="s">
        <v>58</v>
      </c>
      <c r="H35" s="96" t="s">
        <v>2012</v>
      </c>
      <c r="I35" s="96" t="s">
        <v>181</v>
      </c>
      <c r="J35" s="96">
        <v>9395223756</v>
      </c>
      <c r="K35" s="103" t="s">
        <v>2489</v>
      </c>
      <c r="L35" s="13" t="s">
        <v>77</v>
      </c>
      <c r="M35" s="13"/>
      <c r="N35" s="13"/>
      <c r="O35" s="13">
        <v>1</v>
      </c>
      <c r="P35" s="13">
        <v>3</v>
      </c>
      <c r="Q35" s="14">
        <v>1.49</v>
      </c>
      <c r="R35" s="14">
        <v>44</v>
      </c>
      <c r="S35" s="15">
        <f t="shared" si="0"/>
        <v>19.818927075356967</v>
      </c>
      <c r="T35" s="16" t="str">
        <f t="shared" si="1"/>
        <v>Normal</v>
      </c>
      <c r="U35" s="14" t="s">
        <v>2490</v>
      </c>
      <c r="V35" s="14" t="s">
        <v>1351</v>
      </c>
      <c r="W35" s="14" t="s">
        <v>2491</v>
      </c>
      <c r="X35" s="14" t="s">
        <v>1351</v>
      </c>
      <c r="Y35" s="14"/>
      <c r="Z35" s="14">
        <v>228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 t="s">
        <v>60</v>
      </c>
      <c r="AL35" s="14" t="s">
        <v>60</v>
      </c>
      <c r="AM35" s="14" t="s">
        <v>60</v>
      </c>
      <c r="AN35" s="14"/>
      <c r="AO35" s="14"/>
      <c r="AP35" s="14" t="s">
        <v>60</v>
      </c>
      <c r="AQ35" s="14" t="s">
        <v>60</v>
      </c>
      <c r="AR35" s="14"/>
      <c r="AS35" s="14" t="s">
        <v>2482</v>
      </c>
      <c r="AT35" s="14" t="s">
        <v>63</v>
      </c>
    </row>
    <row r="36" spans="1:46" ht="18" customHeight="1">
      <c r="A36" s="8">
        <v>29</v>
      </c>
      <c r="B36" s="95" t="s">
        <v>182</v>
      </c>
      <c r="C36" s="95" t="s">
        <v>183</v>
      </c>
      <c r="D36" s="95" t="s">
        <v>184</v>
      </c>
      <c r="E36" s="96" t="s">
        <v>88</v>
      </c>
      <c r="F36" s="96">
        <v>58</v>
      </c>
      <c r="G36" s="96" t="s">
        <v>58</v>
      </c>
      <c r="H36" s="96" t="s">
        <v>2012</v>
      </c>
      <c r="I36" s="96" t="s">
        <v>2019</v>
      </c>
      <c r="J36" s="96">
        <v>9471925893</v>
      </c>
      <c r="K36" s="103" t="s">
        <v>2576</v>
      </c>
      <c r="L36" s="13" t="s">
        <v>70</v>
      </c>
      <c r="M36" s="13" t="s">
        <v>71</v>
      </c>
      <c r="N36" s="13" t="s">
        <v>77</v>
      </c>
      <c r="O36" s="13">
        <v>3</v>
      </c>
      <c r="P36" s="13">
        <v>3</v>
      </c>
      <c r="Q36" s="14">
        <v>1.56</v>
      </c>
      <c r="R36" s="14">
        <v>51</v>
      </c>
      <c r="S36" s="15">
        <f t="shared" si="0"/>
        <v>20.956607495069033</v>
      </c>
      <c r="T36" s="16" t="str">
        <f t="shared" si="1"/>
        <v>Normal</v>
      </c>
      <c r="U36" s="14" t="s">
        <v>2577</v>
      </c>
      <c r="V36" s="14" t="s">
        <v>1351</v>
      </c>
      <c r="W36" s="14" t="s">
        <v>1351</v>
      </c>
      <c r="X36" s="14" t="s">
        <v>1351</v>
      </c>
      <c r="Y36" s="14" t="s">
        <v>2578</v>
      </c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 t="s">
        <v>60</v>
      </c>
      <c r="AL36" s="14" t="s">
        <v>60</v>
      </c>
      <c r="AM36" s="14" t="s">
        <v>60</v>
      </c>
      <c r="AN36" s="14"/>
      <c r="AO36" s="14"/>
      <c r="AP36" s="14" t="s">
        <v>60</v>
      </c>
      <c r="AQ36" s="14" t="s">
        <v>60</v>
      </c>
      <c r="AR36" s="14"/>
      <c r="AS36" s="14" t="s">
        <v>2472</v>
      </c>
      <c r="AT36" s="14" t="s">
        <v>63</v>
      </c>
    </row>
    <row r="37" spans="1:46" ht="18" customHeight="1">
      <c r="A37" s="8">
        <v>30</v>
      </c>
      <c r="B37" s="95" t="s">
        <v>185</v>
      </c>
      <c r="C37" s="95" t="s">
        <v>186</v>
      </c>
      <c r="D37" s="95" t="s">
        <v>187</v>
      </c>
      <c r="E37" s="96" t="s">
        <v>88</v>
      </c>
      <c r="F37" s="96">
        <v>41</v>
      </c>
      <c r="G37" s="96" t="s">
        <v>58</v>
      </c>
      <c r="H37" s="96" t="s">
        <v>2012</v>
      </c>
      <c r="I37" s="96" t="s">
        <v>181</v>
      </c>
      <c r="J37" s="96">
        <v>9093976511</v>
      </c>
      <c r="K37" s="103" t="s">
        <v>2705</v>
      </c>
      <c r="L37" s="13"/>
      <c r="M37" s="13"/>
      <c r="N37" s="13"/>
      <c r="O37" s="13">
        <v>3</v>
      </c>
      <c r="P37" s="13">
        <v>2</v>
      </c>
      <c r="Q37" s="14">
        <v>1.54</v>
      </c>
      <c r="R37" s="14">
        <v>63</v>
      </c>
      <c r="S37" s="15">
        <f t="shared" si="0"/>
        <v>26.564344746162927</v>
      </c>
      <c r="T37" s="16" t="str">
        <f t="shared" si="1"/>
        <v>Overweight</v>
      </c>
      <c r="U37" s="14" t="s">
        <v>1351</v>
      </c>
      <c r="V37" s="14" t="s">
        <v>1351</v>
      </c>
      <c r="W37" s="14" t="s">
        <v>1351</v>
      </c>
      <c r="X37" s="14" t="s">
        <v>1351</v>
      </c>
      <c r="Y37" s="14"/>
      <c r="Z37" s="14">
        <v>204</v>
      </c>
      <c r="AA37" s="14"/>
      <c r="AB37" s="14"/>
      <c r="AC37" s="14"/>
      <c r="AD37" s="14"/>
      <c r="AE37" s="14"/>
      <c r="AF37" s="14"/>
      <c r="AG37" s="14">
        <v>58</v>
      </c>
      <c r="AH37" s="14">
        <v>34</v>
      </c>
      <c r="AI37" s="14"/>
      <c r="AJ37" s="14"/>
      <c r="AK37" s="14" t="s">
        <v>60</v>
      </c>
      <c r="AL37" s="14" t="s">
        <v>60</v>
      </c>
      <c r="AM37" s="14" t="s">
        <v>60</v>
      </c>
      <c r="AN37" s="14"/>
      <c r="AO37" s="14"/>
      <c r="AP37" s="14" t="s">
        <v>60</v>
      </c>
      <c r="AQ37" s="14" t="s">
        <v>60</v>
      </c>
      <c r="AR37" s="14"/>
      <c r="AS37" s="14" t="s">
        <v>2706</v>
      </c>
      <c r="AT37" s="14" t="s">
        <v>63</v>
      </c>
    </row>
    <row r="38" spans="1:46" ht="18" customHeight="1">
      <c r="A38" s="8">
        <v>31</v>
      </c>
      <c r="B38" s="95" t="s">
        <v>188</v>
      </c>
      <c r="C38" s="95" t="s">
        <v>189</v>
      </c>
      <c r="D38" s="95" t="s">
        <v>190</v>
      </c>
      <c r="E38" s="96" t="s">
        <v>88</v>
      </c>
      <c r="F38" s="96">
        <v>64</v>
      </c>
      <c r="G38" s="96" t="s">
        <v>58</v>
      </c>
      <c r="H38" s="96" t="s">
        <v>2012</v>
      </c>
      <c r="I38" s="96" t="s">
        <v>119</v>
      </c>
      <c r="J38" s="96">
        <v>9684993025</v>
      </c>
      <c r="K38" s="103" t="s">
        <v>2583</v>
      </c>
      <c r="L38" s="13" t="s">
        <v>70</v>
      </c>
      <c r="M38" s="13"/>
      <c r="N38" s="13"/>
      <c r="O38" s="13">
        <v>2</v>
      </c>
      <c r="P38" s="13">
        <v>3</v>
      </c>
      <c r="Q38" s="14">
        <v>1.58</v>
      </c>
      <c r="R38" s="14">
        <v>58</v>
      </c>
      <c r="S38" s="15">
        <f t="shared" si="0"/>
        <v>23.233456176894723</v>
      </c>
      <c r="T38" s="16" t="str">
        <f t="shared" si="1"/>
        <v>Normal</v>
      </c>
      <c r="U38" s="14" t="s">
        <v>1351</v>
      </c>
      <c r="V38" s="14" t="s">
        <v>1351</v>
      </c>
      <c r="W38" s="14" t="s">
        <v>1351</v>
      </c>
      <c r="X38" s="14" t="s">
        <v>1358</v>
      </c>
      <c r="Y38" s="14"/>
      <c r="Z38" s="14">
        <v>271</v>
      </c>
      <c r="AA38" s="14">
        <v>247</v>
      </c>
      <c r="AB38" s="14"/>
      <c r="AC38" s="14"/>
      <c r="AD38" s="14"/>
      <c r="AE38" s="14"/>
      <c r="AF38" s="14">
        <v>6.5</v>
      </c>
      <c r="AG38" s="14">
        <v>49</v>
      </c>
      <c r="AH38" s="14">
        <v>39</v>
      </c>
      <c r="AI38" s="14"/>
      <c r="AJ38" s="14"/>
      <c r="AK38" s="14" t="s">
        <v>60</v>
      </c>
      <c r="AL38" s="14" t="s">
        <v>60</v>
      </c>
      <c r="AM38" s="14" t="s">
        <v>60</v>
      </c>
      <c r="AN38" s="14" t="s">
        <v>60</v>
      </c>
      <c r="AO38" s="14"/>
      <c r="AP38" s="14" t="s">
        <v>60</v>
      </c>
      <c r="AQ38" s="14" t="s">
        <v>60</v>
      </c>
      <c r="AR38" s="14"/>
      <c r="AS38" s="14" t="s">
        <v>2584</v>
      </c>
      <c r="AT38" s="14" t="s">
        <v>63</v>
      </c>
    </row>
    <row r="39" spans="1:46" ht="18" customHeight="1">
      <c r="A39" s="8">
        <v>32</v>
      </c>
      <c r="B39" s="95" t="s">
        <v>156</v>
      </c>
      <c r="C39" s="95" t="s">
        <v>191</v>
      </c>
      <c r="D39" s="95" t="s">
        <v>192</v>
      </c>
      <c r="E39" s="96" t="s">
        <v>88</v>
      </c>
      <c r="F39" s="96">
        <v>32</v>
      </c>
      <c r="G39" s="96" t="s">
        <v>58</v>
      </c>
      <c r="H39" s="96" t="s">
        <v>2012</v>
      </c>
      <c r="I39" s="96" t="s">
        <v>119</v>
      </c>
      <c r="J39" s="97">
        <v>9933308747</v>
      </c>
      <c r="K39" s="104" t="s">
        <v>2573</v>
      </c>
      <c r="L39" s="13"/>
      <c r="M39" s="13"/>
      <c r="N39" s="13"/>
      <c r="O39" s="13">
        <v>2</v>
      </c>
      <c r="P39" s="13">
        <v>3</v>
      </c>
      <c r="Q39" s="14">
        <v>1.45</v>
      </c>
      <c r="R39" s="14">
        <v>49</v>
      </c>
      <c r="S39" s="15">
        <f t="shared" si="0"/>
        <v>23.305588585017837</v>
      </c>
      <c r="T39" s="16" t="str">
        <f t="shared" si="1"/>
        <v>Normal</v>
      </c>
      <c r="U39" s="14" t="s">
        <v>1351</v>
      </c>
      <c r="V39" s="14" t="s">
        <v>1351</v>
      </c>
      <c r="W39" s="14" t="s">
        <v>1351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 t="s">
        <v>60</v>
      </c>
      <c r="AL39" s="14" t="s">
        <v>60</v>
      </c>
      <c r="AM39" s="14" t="s">
        <v>60</v>
      </c>
      <c r="AN39" s="14"/>
      <c r="AO39" s="14"/>
      <c r="AP39" s="14" t="s">
        <v>60</v>
      </c>
      <c r="AQ39" s="14" t="s">
        <v>60</v>
      </c>
      <c r="AR39" s="14"/>
      <c r="AS39" s="14" t="s">
        <v>2529</v>
      </c>
      <c r="AT39" s="14" t="s">
        <v>63</v>
      </c>
    </row>
    <row r="40" spans="1:46" ht="18" customHeight="1">
      <c r="A40" s="8">
        <v>33</v>
      </c>
      <c r="B40" s="95" t="s">
        <v>193</v>
      </c>
      <c r="C40" s="95" t="s">
        <v>194</v>
      </c>
      <c r="D40" s="95" t="s">
        <v>195</v>
      </c>
      <c r="E40" s="96" t="s">
        <v>88</v>
      </c>
      <c r="F40" s="96">
        <v>45</v>
      </c>
      <c r="G40" s="96" t="s">
        <v>58</v>
      </c>
      <c r="H40" s="96" t="s">
        <v>2012</v>
      </c>
      <c r="I40" s="96" t="s">
        <v>196</v>
      </c>
      <c r="J40" s="96">
        <v>9665267565</v>
      </c>
      <c r="K40" s="103" t="s">
        <v>2681</v>
      </c>
      <c r="L40" s="13"/>
      <c r="M40" s="13"/>
      <c r="N40" s="13"/>
      <c r="O40" s="13">
        <v>2</v>
      </c>
      <c r="P40" s="13">
        <v>3</v>
      </c>
      <c r="Q40" s="14">
        <v>1.51</v>
      </c>
      <c r="R40" s="14">
        <v>48</v>
      </c>
      <c r="S40" s="15">
        <f t="shared" si="0"/>
        <v>21.051708258409718</v>
      </c>
      <c r="T40" s="16" t="str">
        <f t="shared" si="1"/>
        <v>Normal</v>
      </c>
      <c r="U40" s="14" t="s">
        <v>1351</v>
      </c>
      <c r="V40" s="14" t="s">
        <v>2682</v>
      </c>
      <c r="W40" s="14" t="s">
        <v>1351</v>
      </c>
      <c r="X40" s="14" t="s">
        <v>1433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 t="s">
        <v>60</v>
      </c>
      <c r="AL40" s="14" t="s">
        <v>60</v>
      </c>
      <c r="AM40" s="14" t="s">
        <v>60</v>
      </c>
      <c r="AN40" s="14" t="s">
        <v>60</v>
      </c>
      <c r="AO40" s="14"/>
      <c r="AP40" s="14" t="s">
        <v>60</v>
      </c>
      <c r="AQ40" s="14" t="s">
        <v>60</v>
      </c>
      <c r="AR40" s="14"/>
      <c r="AS40" s="14" t="s">
        <v>2669</v>
      </c>
      <c r="AT40" s="14" t="s">
        <v>63</v>
      </c>
    </row>
    <row r="41" spans="1:46" ht="18" customHeight="1">
      <c r="A41" s="8">
        <v>34</v>
      </c>
      <c r="B41" s="95" t="s">
        <v>197</v>
      </c>
      <c r="C41" s="95" t="s">
        <v>198</v>
      </c>
      <c r="D41" s="95" t="s">
        <v>199</v>
      </c>
      <c r="E41" s="96" t="s">
        <v>88</v>
      </c>
      <c r="F41" s="96">
        <v>35</v>
      </c>
      <c r="G41" s="96" t="s">
        <v>58</v>
      </c>
      <c r="H41" s="96" t="s">
        <v>2012</v>
      </c>
      <c r="I41" s="96" t="s">
        <v>2019</v>
      </c>
      <c r="J41" s="96">
        <v>9913571714</v>
      </c>
      <c r="K41" s="103" t="s">
        <v>2713</v>
      </c>
      <c r="L41" s="13"/>
      <c r="M41" s="13"/>
      <c r="N41" s="13"/>
      <c r="O41" s="13">
        <v>2</v>
      </c>
      <c r="P41" s="13">
        <v>2</v>
      </c>
      <c r="Q41" s="14">
        <v>1.56</v>
      </c>
      <c r="R41" s="14">
        <v>64</v>
      </c>
      <c r="S41" s="15">
        <f t="shared" si="0"/>
        <v>26.298487836949374</v>
      </c>
      <c r="T41" s="16" t="str">
        <f t="shared" si="1"/>
        <v>Overweight</v>
      </c>
      <c r="U41" s="14" t="s">
        <v>1351</v>
      </c>
      <c r="V41" s="14" t="s">
        <v>1351</v>
      </c>
      <c r="W41" s="14" t="s">
        <v>1351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 t="s">
        <v>60</v>
      </c>
      <c r="AL41" s="14" t="s">
        <v>60</v>
      </c>
      <c r="AM41" s="14" t="s">
        <v>60</v>
      </c>
      <c r="AN41" s="14"/>
      <c r="AO41" s="14"/>
      <c r="AP41" s="14" t="s">
        <v>60</v>
      </c>
      <c r="AQ41" s="14" t="s">
        <v>60</v>
      </c>
      <c r="AR41" s="14"/>
      <c r="AS41" s="14" t="s">
        <v>2669</v>
      </c>
      <c r="AT41" s="14" t="s">
        <v>63</v>
      </c>
    </row>
    <row r="42" spans="1:46" ht="18" customHeight="1">
      <c r="A42" s="8">
        <v>35</v>
      </c>
      <c r="B42" s="95" t="s">
        <v>201</v>
      </c>
      <c r="C42" s="95" t="s">
        <v>202</v>
      </c>
      <c r="D42" s="95" t="s">
        <v>203</v>
      </c>
      <c r="E42" s="96" t="s">
        <v>88</v>
      </c>
      <c r="F42" s="96">
        <v>32</v>
      </c>
      <c r="G42" s="96" t="s">
        <v>58</v>
      </c>
      <c r="H42" s="96" t="s">
        <v>2012</v>
      </c>
      <c r="I42" s="96" t="s">
        <v>119</v>
      </c>
      <c r="J42" s="96">
        <v>9518718444</v>
      </c>
      <c r="K42" s="103" t="s">
        <v>2707</v>
      </c>
      <c r="L42" s="13"/>
      <c r="M42" s="13"/>
      <c r="N42" s="13"/>
      <c r="O42" s="13">
        <v>2</v>
      </c>
      <c r="P42" s="13">
        <v>3</v>
      </c>
      <c r="Q42" s="14">
        <v>1.44</v>
      </c>
      <c r="R42" s="14">
        <v>35</v>
      </c>
      <c r="S42" s="15">
        <f t="shared" si="0"/>
        <v>16.878858024691358</v>
      </c>
      <c r="T42" s="16" t="str">
        <f t="shared" si="1"/>
        <v>Underweight</v>
      </c>
      <c r="U42" s="14" t="s">
        <v>1351</v>
      </c>
      <c r="V42" s="14" t="s">
        <v>2708</v>
      </c>
      <c r="W42" s="14" t="s">
        <v>2709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 t="s">
        <v>60</v>
      </c>
      <c r="AL42" s="14" t="s">
        <v>60</v>
      </c>
      <c r="AM42" s="14" t="s">
        <v>60</v>
      </c>
      <c r="AN42" s="14" t="s">
        <v>60</v>
      </c>
      <c r="AO42" s="14"/>
      <c r="AP42" s="14" t="s">
        <v>60</v>
      </c>
      <c r="AQ42" s="14" t="s">
        <v>60</v>
      </c>
      <c r="AR42" s="14"/>
      <c r="AS42" s="14" t="s">
        <v>2669</v>
      </c>
      <c r="AT42" s="14" t="s">
        <v>63</v>
      </c>
    </row>
    <row r="43" spans="1:46" ht="18" customHeight="1">
      <c r="A43" s="8">
        <v>36</v>
      </c>
      <c r="B43" s="95" t="s">
        <v>204</v>
      </c>
      <c r="C43" s="95" t="s">
        <v>205</v>
      </c>
      <c r="D43" s="95" t="s">
        <v>163</v>
      </c>
      <c r="E43" s="96" t="s">
        <v>88</v>
      </c>
      <c r="F43" s="96">
        <v>34</v>
      </c>
      <c r="G43" s="96" t="s">
        <v>58</v>
      </c>
      <c r="H43" s="96" t="s">
        <v>2012</v>
      </c>
      <c r="I43" s="96" t="s">
        <v>62</v>
      </c>
      <c r="J43" s="96">
        <v>9391090274</v>
      </c>
      <c r="K43" s="103" t="s">
        <v>2515</v>
      </c>
      <c r="L43" s="13"/>
      <c r="M43" s="13"/>
      <c r="N43" s="13"/>
      <c r="O43" s="13">
        <v>2</v>
      </c>
      <c r="P43" s="13">
        <v>4</v>
      </c>
      <c r="Q43" s="14">
        <v>1.57</v>
      </c>
      <c r="R43" s="14">
        <v>65</v>
      </c>
      <c r="S43" s="15">
        <f t="shared" si="0"/>
        <v>26.370238143535232</v>
      </c>
      <c r="T43" s="16" t="str">
        <f t="shared" si="1"/>
        <v>Overweight</v>
      </c>
      <c r="U43" s="14" t="s">
        <v>1351</v>
      </c>
      <c r="V43" s="14" t="s">
        <v>1351</v>
      </c>
      <c r="W43" s="14" t="s">
        <v>2516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 t="s">
        <v>60</v>
      </c>
      <c r="AL43" s="14" t="s">
        <v>60</v>
      </c>
      <c r="AM43" s="14" t="s">
        <v>60</v>
      </c>
      <c r="AN43" s="14"/>
      <c r="AO43" s="14"/>
      <c r="AP43" s="14" t="s">
        <v>60</v>
      </c>
      <c r="AQ43" s="14" t="s">
        <v>60</v>
      </c>
      <c r="AR43" s="14"/>
      <c r="AS43" s="14" t="s">
        <v>1727</v>
      </c>
      <c r="AT43" s="14" t="s">
        <v>63</v>
      </c>
    </row>
    <row r="44" spans="1:46" ht="18" customHeight="1">
      <c r="A44" s="8">
        <v>37</v>
      </c>
      <c r="B44" s="95" t="s">
        <v>206</v>
      </c>
      <c r="C44" s="95" t="s">
        <v>207</v>
      </c>
      <c r="D44" s="95" t="s">
        <v>208</v>
      </c>
      <c r="E44" s="96" t="s">
        <v>88</v>
      </c>
      <c r="F44" s="96">
        <v>46</v>
      </c>
      <c r="G44" s="96" t="s">
        <v>58</v>
      </c>
      <c r="H44" s="96" t="s">
        <v>2012</v>
      </c>
      <c r="I44" s="96" t="s">
        <v>62</v>
      </c>
      <c r="J44" s="96">
        <v>9920148345</v>
      </c>
      <c r="K44" s="103" t="s">
        <v>2561</v>
      </c>
      <c r="L44" s="13"/>
      <c r="M44" s="13"/>
      <c r="N44" s="13"/>
      <c r="O44" s="13">
        <v>3</v>
      </c>
      <c r="P44" s="13">
        <v>2</v>
      </c>
      <c r="Q44" s="14">
        <v>1.53</v>
      </c>
      <c r="R44" s="14">
        <v>77</v>
      </c>
      <c r="S44" s="15">
        <f t="shared" si="0"/>
        <v>32.893331624588832</v>
      </c>
      <c r="T44" s="16" t="str">
        <f t="shared" si="1"/>
        <v>Obese</v>
      </c>
      <c r="U44" s="14" t="s">
        <v>2562</v>
      </c>
      <c r="V44" s="14" t="s">
        <v>1351</v>
      </c>
      <c r="W44" s="14" t="s">
        <v>2563</v>
      </c>
      <c r="X44" s="14" t="s">
        <v>1351</v>
      </c>
      <c r="Y44" s="14"/>
      <c r="Z44" s="14">
        <v>239</v>
      </c>
      <c r="AA44" s="14">
        <v>340</v>
      </c>
      <c r="AB44" s="14"/>
      <c r="AC44" s="14"/>
      <c r="AD44" s="14"/>
      <c r="AE44" s="14"/>
      <c r="AF44" s="14">
        <v>8.9700000000000006</v>
      </c>
      <c r="AG44" s="14"/>
      <c r="AH44" s="14"/>
      <c r="AI44" s="14"/>
      <c r="AJ44" s="14"/>
      <c r="AK44" s="14" t="s">
        <v>60</v>
      </c>
      <c r="AL44" s="14" t="s">
        <v>60</v>
      </c>
      <c r="AM44" s="14" t="s">
        <v>60</v>
      </c>
      <c r="AN44" s="14" t="s">
        <v>60</v>
      </c>
      <c r="AO44" s="14"/>
      <c r="AP44" s="14" t="s">
        <v>60</v>
      </c>
      <c r="AQ44" s="14" t="s">
        <v>60</v>
      </c>
      <c r="AR44" s="14"/>
      <c r="AS44" s="14" t="s">
        <v>2564</v>
      </c>
      <c r="AT44" s="14" t="s">
        <v>63</v>
      </c>
    </row>
    <row r="45" spans="1:46" ht="18" customHeight="1">
      <c r="A45" s="8">
        <v>38</v>
      </c>
      <c r="B45" s="95" t="s">
        <v>209</v>
      </c>
      <c r="C45" s="95" t="s">
        <v>210</v>
      </c>
      <c r="D45" s="95" t="s">
        <v>211</v>
      </c>
      <c r="E45" s="96" t="s">
        <v>88</v>
      </c>
      <c r="F45" s="96">
        <v>41</v>
      </c>
      <c r="G45" s="96" t="s">
        <v>58</v>
      </c>
      <c r="H45" s="96" t="s">
        <v>2012</v>
      </c>
      <c r="I45" s="96" t="s">
        <v>62</v>
      </c>
      <c r="J45" s="96">
        <v>9553888675</v>
      </c>
      <c r="K45" s="103" t="s">
        <v>2549</v>
      </c>
      <c r="L45" s="13" t="s">
        <v>74</v>
      </c>
      <c r="M45" s="13"/>
      <c r="N45" s="13"/>
      <c r="O45" s="13">
        <v>2</v>
      </c>
      <c r="P45" s="13">
        <v>3</v>
      </c>
      <c r="Q45" s="14">
        <v>1.44</v>
      </c>
      <c r="R45" s="14">
        <v>65</v>
      </c>
      <c r="S45" s="15">
        <f t="shared" si="0"/>
        <v>31.346450617283953</v>
      </c>
      <c r="T45" s="16" t="str">
        <f t="shared" si="1"/>
        <v>Obese</v>
      </c>
      <c r="U45" s="14" t="s">
        <v>1351</v>
      </c>
      <c r="V45" s="14" t="s">
        <v>1351</v>
      </c>
      <c r="W45" s="14" t="s">
        <v>1351</v>
      </c>
      <c r="X45" s="14" t="s">
        <v>2550</v>
      </c>
      <c r="Y45" s="14">
        <v>144</v>
      </c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 t="s">
        <v>60</v>
      </c>
      <c r="AL45" s="14" t="s">
        <v>60</v>
      </c>
      <c r="AM45" s="14" t="s">
        <v>60</v>
      </c>
      <c r="AN45" s="14"/>
      <c r="AO45" s="14"/>
      <c r="AP45" s="14" t="s">
        <v>60</v>
      </c>
      <c r="AQ45" s="14" t="s">
        <v>60</v>
      </c>
      <c r="AR45" s="14"/>
      <c r="AS45" s="14" t="s">
        <v>2551</v>
      </c>
      <c r="AT45" s="14" t="s">
        <v>63</v>
      </c>
    </row>
    <row r="46" spans="1:46" ht="18" customHeight="1">
      <c r="A46" s="8">
        <v>39</v>
      </c>
      <c r="B46" s="95" t="s">
        <v>212</v>
      </c>
      <c r="C46" s="95" t="s">
        <v>213</v>
      </c>
      <c r="D46" s="95" t="s">
        <v>214</v>
      </c>
      <c r="E46" s="96" t="s">
        <v>88</v>
      </c>
      <c r="F46" s="96">
        <v>52</v>
      </c>
      <c r="G46" s="96" t="s">
        <v>58</v>
      </c>
      <c r="H46" s="96" t="s">
        <v>2012</v>
      </c>
      <c r="I46" s="96" t="s">
        <v>62</v>
      </c>
      <c r="J46" s="96">
        <v>9087065298</v>
      </c>
      <c r="K46" s="103" t="s">
        <v>2541</v>
      </c>
      <c r="L46" s="13"/>
      <c r="M46" s="13"/>
      <c r="N46" s="13"/>
      <c r="O46" s="13">
        <v>2</v>
      </c>
      <c r="P46" s="13">
        <v>2</v>
      </c>
      <c r="Q46" s="14">
        <v>1.5</v>
      </c>
      <c r="R46" s="14">
        <v>60</v>
      </c>
      <c r="S46" s="15">
        <f t="shared" si="0"/>
        <v>26.666666666666668</v>
      </c>
      <c r="T46" s="16" t="str">
        <f t="shared" si="1"/>
        <v>Overweight</v>
      </c>
      <c r="U46" s="14" t="s">
        <v>1351</v>
      </c>
      <c r="V46" s="14" t="s">
        <v>1351</v>
      </c>
      <c r="W46" s="14" t="s">
        <v>1351</v>
      </c>
      <c r="X46" s="14" t="s">
        <v>1351</v>
      </c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 t="s">
        <v>60</v>
      </c>
      <c r="AL46" s="14" t="s">
        <v>60</v>
      </c>
      <c r="AM46" s="14" t="s">
        <v>60</v>
      </c>
      <c r="AN46" s="14"/>
      <c r="AO46" s="14"/>
      <c r="AP46" s="14" t="s">
        <v>60</v>
      </c>
      <c r="AQ46" s="14" t="s">
        <v>60</v>
      </c>
      <c r="AR46" s="14"/>
      <c r="AS46" s="14" t="s">
        <v>2542</v>
      </c>
      <c r="AT46" s="14" t="s">
        <v>63</v>
      </c>
    </row>
    <row r="47" spans="1:46" ht="18" customHeight="1">
      <c r="A47" s="8">
        <v>40</v>
      </c>
      <c r="B47" s="95" t="s">
        <v>215</v>
      </c>
      <c r="C47" s="95" t="s">
        <v>216</v>
      </c>
      <c r="D47" s="95" t="s">
        <v>217</v>
      </c>
      <c r="E47" s="96" t="s">
        <v>88</v>
      </c>
      <c r="F47" s="96">
        <v>48</v>
      </c>
      <c r="G47" s="96" t="s">
        <v>58</v>
      </c>
      <c r="H47" s="96" t="s">
        <v>2012</v>
      </c>
      <c r="I47" s="96" t="s">
        <v>61</v>
      </c>
      <c r="J47" s="96">
        <v>9212262488</v>
      </c>
      <c r="K47" s="103" t="s">
        <v>2477</v>
      </c>
      <c r="L47" s="13"/>
      <c r="M47" s="13"/>
      <c r="N47" s="13"/>
      <c r="O47" s="13">
        <v>2</v>
      </c>
      <c r="P47" s="13">
        <v>3</v>
      </c>
      <c r="Q47" s="14">
        <v>1.57</v>
      </c>
      <c r="R47" s="14">
        <v>70</v>
      </c>
      <c r="S47" s="15">
        <f t="shared" si="0"/>
        <v>28.398718000730252</v>
      </c>
      <c r="T47" s="16" t="str">
        <f t="shared" si="1"/>
        <v>Overweight</v>
      </c>
      <c r="U47" s="14" t="s">
        <v>1351</v>
      </c>
      <c r="V47" s="14" t="s">
        <v>1351</v>
      </c>
      <c r="W47" s="14" t="s">
        <v>1351</v>
      </c>
      <c r="X47" s="14" t="s">
        <v>1567</v>
      </c>
      <c r="Y47" s="14">
        <v>130</v>
      </c>
      <c r="Z47" s="14">
        <v>242</v>
      </c>
      <c r="AA47" s="14">
        <v>169</v>
      </c>
      <c r="AB47" s="14">
        <v>169</v>
      </c>
      <c r="AC47" s="14"/>
      <c r="AD47" s="14"/>
      <c r="AE47" s="14"/>
      <c r="AF47" s="14"/>
      <c r="AG47" s="14"/>
      <c r="AH47" s="14"/>
      <c r="AI47" s="14"/>
      <c r="AJ47" s="14"/>
      <c r="AK47" s="14" t="s">
        <v>60</v>
      </c>
      <c r="AL47" s="14" t="s">
        <v>60</v>
      </c>
      <c r="AM47" s="14" t="s">
        <v>60</v>
      </c>
      <c r="AN47" s="14" t="s">
        <v>60</v>
      </c>
      <c r="AO47" s="14"/>
      <c r="AP47" s="14" t="s">
        <v>60</v>
      </c>
      <c r="AQ47" s="14" t="s">
        <v>60</v>
      </c>
      <c r="AR47" s="14"/>
      <c r="AS47" s="14" t="s">
        <v>2482</v>
      </c>
      <c r="AT47" s="14" t="s">
        <v>63</v>
      </c>
    </row>
    <row r="48" spans="1:46" ht="18" customHeight="1">
      <c r="A48" s="8">
        <v>41</v>
      </c>
      <c r="B48" s="95" t="s">
        <v>218</v>
      </c>
      <c r="C48" s="95" t="s">
        <v>191</v>
      </c>
      <c r="D48" s="95" t="s">
        <v>219</v>
      </c>
      <c r="E48" s="96" t="s">
        <v>88</v>
      </c>
      <c r="F48" s="96">
        <v>50</v>
      </c>
      <c r="G48" s="96" t="s">
        <v>58</v>
      </c>
      <c r="H48" s="96" t="s">
        <v>2012</v>
      </c>
      <c r="I48" s="96" t="s">
        <v>220</v>
      </c>
      <c r="J48" s="96">
        <v>9605314416</v>
      </c>
      <c r="K48" s="103" t="s">
        <v>2501</v>
      </c>
      <c r="L48" s="13" t="s">
        <v>70</v>
      </c>
      <c r="M48" s="13"/>
      <c r="N48" s="13"/>
      <c r="O48" s="13">
        <v>2</v>
      </c>
      <c r="P48" s="13">
        <v>2</v>
      </c>
      <c r="Q48" s="14">
        <v>1.48</v>
      </c>
      <c r="R48" s="14">
        <v>78</v>
      </c>
      <c r="S48" s="15">
        <f t="shared" si="0"/>
        <v>35.609934258582911</v>
      </c>
      <c r="T48" s="16" t="str">
        <f t="shared" si="1"/>
        <v>Obese</v>
      </c>
      <c r="U48" s="14" t="s">
        <v>1351</v>
      </c>
      <c r="V48" s="14" t="s">
        <v>1351</v>
      </c>
      <c r="W48" s="14" t="s">
        <v>1351</v>
      </c>
      <c r="X48" s="14" t="s">
        <v>1351</v>
      </c>
      <c r="Y48" s="14"/>
      <c r="Z48" s="14">
        <v>320</v>
      </c>
      <c r="AA48" s="14"/>
      <c r="AB48" s="14">
        <v>260</v>
      </c>
      <c r="AC48" s="14"/>
      <c r="AD48" s="14"/>
      <c r="AE48" s="14"/>
      <c r="AF48" s="14"/>
      <c r="AG48" s="14"/>
      <c r="AH48" s="14"/>
      <c r="AI48" s="14"/>
      <c r="AJ48" s="14"/>
      <c r="AK48" s="14" t="s">
        <v>60</v>
      </c>
      <c r="AL48" s="14" t="s">
        <v>60</v>
      </c>
      <c r="AM48" s="14" t="s">
        <v>60</v>
      </c>
      <c r="AN48" s="14"/>
      <c r="AO48" s="14"/>
      <c r="AP48" s="14" t="s">
        <v>60</v>
      </c>
      <c r="AQ48" s="14" t="s">
        <v>60</v>
      </c>
      <c r="AR48" s="14"/>
      <c r="AS48" s="14" t="s">
        <v>2502</v>
      </c>
      <c r="AT48" s="14" t="s">
        <v>63</v>
      </c>
    </row>
    <row r="49" spans="1:46" ht="18" customHeight="1">
      <c r="A49" s="8">
        <v>42</v>
      </c>
      <c r="B49" s="95" t="s">
        <v>221</v>
      </c>
      <c r="C49" s="95" t="s">
        <v>150</v>
      </c>
      <c r="D49" s="95" t="s">
        <v>222</v>
      </c>
      <c r="E49" s="96" t="s">
        <v>88</v>
      </c>
      <c r="F49" s="96">
        <v>43</v>
      </c>
      <c r="G49" s="96" t="s">
        <v>58</v>
      </c>
      <c r="H49" s="96" t="s">
        <v>2012</v>
      </c>
      <c r="I49" s="96" t="s">
        <v>61</v>
      </c>
      <c r="J49" s="96">
        <v>9467259460</v>
      </c>
      <c r="K49" s="103" t="s">
        <v>2535</v>
      </c>
      <c r="L49" s="13"/>
      <c r="M49" s="13"/>
      <c r="N49" s="13"/>
      <c r="O49" s="13">
        <v>2</v>
      </c>
      <c r="P49" s="13">
        <v>3</v>
      </c>
      <c r="Q49" s="14">
        <v>1.6</v>
      </c>
      <c r="R49" s="14">
        <v>58</v>
      </c>
      <c r="S49" s="15">
        <f t="shared" si="0"/>
        <v>22.656249999999996</v>
      </c>
      <c r="T49" s="16" t="str">
        <f t="shared" si="1"/>
        <v>Normal</v>
      </c>
      <c r="U49" s="14" t="s">
        <v>1351</v>
      </c>
      <c r="V49" s="14" t="s">
        <v>1351</v>
      </c>
      <c r="W49" s="14" t="s">
        <v>1351</v>
      </c>
      <c r="X49" s="14" t="s">
        <v>1351</v>
      </c>
      <c r="Y49" s="14">
        <v>19</v>
      </c>
      <c r="Z49" s="14">
        <v>203</v>
      </c>
      <c r="AA49" s="14">
        <v>247</v>
      </c>
      <c r="AB49" s="14"/>
      <c r="AC49" s="14"/>
      <c r="AD49" s="14"/>
      <c r="AE49" s="14"/>
      <c r="AF49" s="14">
        <v>7.58</v>
      </c>
      <c r="AG49" s="14">
        <v>81</v>
      </c>
      <c r="AH49" s="14"/>
      <c r="AI49" s="14"/>
      <c r="AJ49" s="14"/>
      <c r="AK49" s="14" t="s">
        <v>60</v>
      </c>
      <c r="AL49" s="14" t="s">
        <v>60</v>
      </c>
      <c r="AM49" s="14" t="s">
        <v>60</v>
      </c>
      <c r="AN49" s="14" t="s">
        <v>60</v>
      </c>
      <c r="AO49" s="14"/>
      <c r="AP49" s="14" t="s">
        <v>60</v>
      </c>
      <c r="AQ49" s="14" t="s">
        <v>60</v>
      </c>
      <c r="AR49" s="14"/>
      <c r="AS49" s="14" t="s">
        <v>2536</v>
      </c>
      <c r="AT49" s="14" t="s">
        <v>63</v>
      </c>
    </row>
    <row r="50" spans="1:46" ht="18" customHeight="1">
      <c r="A50" s="8">
        <v>43</v>
      </c>
      <c r="B50" s="95" t="s">
        <v>223</v>
      </c>
      <c r="C50" s="95" t="s">
        <v>224</v>
      </c>
      <c r="D50" s="95" t="s">
        <v>225</v>
      </c>
      <c r="E50" s="96" t="s">
        <v>88</v>
      </c>
      <c r="F50" s="96">
        <v>54</v>
      </c>
      <c r="G50" s="96" t="s">
        <v>58</v>
      </c>
      <c r="H50" s="96" t="s">
        <v>2012</v>
      </c>
      <c r="I50" s="96" t="s">
        <v>67</v>
      </c>
      <c r="J50" s="96">
        <v>9166157614</v>
      </c>
      <c r="K50" s="103" t="s">
        <v>2511</v>
      </c>
      <c r="L50" s="13" t="s">
        <v>70</v>
      </c>
      <c r="M50" s="13" t="s">
        <v>76</v>
      </c>
      <c r="N50" s="13"/>
      <c r="O50" s="13">
        <v>3</v>
      </c>
      <c r="P50" s="13">
        <v>3</v>
      </c>
      <c r="Q50" s="14">
        <v>1.52</v>
      </c>
      <c r="R50" s="14">
        <v>66</v>
      </c>
      <c r="S50" s="15">
        <f t="shared" si="0"/>
        <v>28.566481994459835</v>
      </c>
      <c r="T50" s="16" t="str">
        <f t="shared" si="1"/>
        <v>Overweight</v>
      </c>
      <c r="U50" s="18" t="s">
        <v>2512</v>
      </c>
      <c r="V50" s="14" t="s">
        <v>1351</v>
      </c>
      <c r="W50" s="14" t="s">
        <v>1351</v>
      </c>
      <c r="X50" s="14" t="s">
        <v>2513</v>
      </c>
      <c r="Y50" s="14"/>
      <c r="Z50" s="14">
        <v>217</v>
      </c>
      <c r="AA50" s="14"/>
      <c r="AB50" s="14"/>
      <c r="AC50" s="14"/>
      <c r="AD50" s="14"/>
      <c r="AE50" s="14"/>
      <c r="AF50" s="14"/>
      <c r="AG50" s="14">
        <v>86</v>
      </c>
      <c r="AH50" s="14">
        <v>49</v>
      </c>
      <c r="AI50" s="14"/>
      <c r="AJ50" s="14"/>
      <c r="AK50" s="14" t="s">
        <v>60</v>
      </c>
      <c r="AL50" s="14" t="s">
        <v>60</v>
      </c>
      <c r="AM50" s="14" t="s">
        <v>60</v>
      </c>
      <c r="AN50" s="14"/>
      <c r="AO50" s="14"/>
      <c r="AP50" s="14" t="s">
        <v>60</v>
      </c>
      <c r="AQ50" s="14" t="s">
        <v>60</v>
      </c>
      <c r="AR50" s="14"/>
      <c r="AS50" s="14" t="s">
        <v>2514</v>
      </c>
      <c r="AT50" s="14" t="s">
        <v>63</v>
      </c>
    </row>
    <row r="51" spans="1:46" ht="18" customHeight="1">
      <c r="A51" s="8">
        <v>44</v>
      </c>
      <c r="B51" s="95" t="s">
        <v>226</v>
      </c>
      <c r="C51" s="95" t="s">
        <v>227</v>
      </c>
      <c r="D51" s="95" t="s">
        <v>228</v>
      </c>
      <c r="E51" s="96" t="s">
        <v>88</v>
      </c>
      <c r="F51" s="96">
        <v>27</v>
      </c>
      <c r="G51" s="96" t="s">
        <v>58</v>
      </c>
      <c r="H51" s="96" t="s">
        <v>2012</v>
      </c>
      <c r="I51" s="96" t="s">
        <v>61</v>
      </c>
      <c r="J51" s="96">
        <v>9353004869</v>
      </c>
      <c r="K51" s="103" t="s">
        <v>2601</v>
      </c>
      <c r="L51" s="13"/>
      <c r="M51" s="13"/>
      <c r="N51" s="13"/>
      <c r="O51" s="13">
        <v>2</v>
      </c>
      <c r="P51" s="13">
        <v>3</v>
      </c>
      <c r="Q51" s="14">
        <v>1.52</v>
      </c>
      <c r="R51" s="14">
        <v>63</v>
      </c>
      <c r="S51" s="15">
        <f t="shared" si="0"/>
        <v>27.268005540166204</v>
      </c>
      <c r="T51" s="16" t="str">
        <f t="shared" si="1"/>
        <v>Overweight</v>
      </c>
      <c r="U51" s="14"/>
      <c r="V51" s="14" t="s">
        <v>2602</v>
      </c>
      <c r="W51" s="14" t="s">
        <v>2603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 t="s">
        <v>60</v>
      </c>
      <c r="AL51" s="14" t="s">
        <v>60</v>
      </c>
      <c r="AM51" s="14" t="s">
        <v>60</v>
      </c>
      <c r="AN51" s="14" t="s">
        <v>60</v>
      </c>
      <c r="AO51" s="14"/>
      <c r="AP51" s="14" t="s">
        <v>60</v>
      </c>
      <c r="AQ51" s="14" t="s">
        <v>60</v>
      </c>
      <c r="AR51" s="14"/>
      <c r="AS51" s="14" t="s">
        <v>2604</v>
      </c>
      <c r="AT51" s="14" t="s">
        <v>63</v>
      </c>
    </row>
    <row r="52" spans="1:46" ht="18" customHeight="1">
      <c r="A52" s="8">
        <v>45</v>
      </c>
      <c r="B52" s="95" t="s">
        <v>229</v>
      </c>
      <c r="C52" s="95" t="s">
        <v>142</v>
      </c>
      <c r="D52" s="95" t="s">
        <v>230</v>
      </c>
      <c r="E52" s="96" t="s">
        <v>88</v>
      </c>
      <c r="F52" s="96">
        <v>39</v>
      </c>
      <c r="G52" s="96" t="s">
        <v>58</v>
      </c>
      <c r="H52" s="96" t="s">
        <v>2012</v>
      </c>
      <c r="I52" s="96" t="s">
        <v>61</v>
      </c>
      <c r="J52" s="96">
        <v>9355642004</v>
      </c>
      <c r="K52" s="103" t="s">
        <v>2521</v>
      </c>
      <c r="L52" s="13"/>
      <c r="M52" s="13"/>
      <c r="N52" s="13"/>
      <c r="O52" s="13">
        <v>3</v>
      </c>
      <c r="P52" s="13">
        <v>3</v>
      </c>
      <c r="Q52" s="14">
        <v>1.6</v>
      </c>
      <c r="R52" s="14">
        <v>53</v>
      </c>
      <c r="S52" s="15">
        <f t="shared" si="0"/>
        <v>20.703124999999996</v>
      </c>
      <c r="T52" s="16" t="str">
        <f t="shared" si="1"/>
        <v>Normal</v>
      </c>
      <c r="U52" s="14" t="s">
        <v>1351</v>
      </c>
      <c r="V52" s="14" t="s">
        <v>1351</v>
      </c>
      <c r="W52" s="14" t="s">
        <v>1351</v>
      </c>
      <c r="X52" s="14" t="s">
        <v>2522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 t="s">
        <v>60</v>
      </c>
      <c r="AL52" s="14" t="s">
        <v>60</v>
      </c>
      <c r="AM52" s="14" t="s">
        <v>60</v>
      </c>
      <c r="AN52" s="14" t="s">
        <v>60</v>
      </c>
      <c r="AO52" s="14"/>
      <c r="AP52" s="14" t="s">
        <v>60</v>
      </c>
      <c r="AQ52" s="14" t="s">
        <v>60</v>
      </c>
      <c r="AR52" s="14"/>
      <c r="AS52" s="14" t="s">
        <v>2523</v>
      </c>
      <c r="AT52" s="14" t="s">
        <v>63</v>
      </c>
    </row>
    <row r="53" spans="1:46" ht="18" customHeight="1">
      <c r="A53" s="8">
        <v>46</v>
      </c>
      <c r="B53" s="95" t="s">
        <v>231</v>
      </c>
      <c r="C53" s="95" t="s">
        <v>232</v>
      </c>
      <c r="D53" s="95" t="s">
        <v>233</v>
      </c>
      <c r="E53" s="96" t="s">
        <v>88</v>
      </c>
      <c r="F53" s="96">
        <v>29</v>
      </c>
      <c r="G53" s="96" t="s">
        <v>58</v>
      </c>
      <c r="H53" s="96" t="s">
        <v>2012</v>
      </c>
      <c r="I53" s="96" t="s">
        <v>61</v>
      </c>
      <c r="J53" s="96">
        <v>9124586238</v>
      </c>
      <c r="K53" s="103" t="s">
        <v>2663</v>
      </c>
      <c r="L53" s="13"/>
      <c r="M53" s="13"/>
      <c r="N53" s="13"/>
      <c r="O53" s="13">
        <v>1</v>
      </c>
      <c r="P53" s="13">
        <v>3</v>
      </c>
      <c r="Q53" s="14">
        <v>1.54</v>
      </c>
      <c r="R53" s="14">
        <v>41</v>
      </c>
      <c r="S53" s="15">
        <f t="shared" si="0"/>
        <v>17.287906898296509</v>
      </c>
      <c r="T53" s="16" t="str">
        <f t="shared" si="1"/>
        <v>Underweight</v>
      </c>
      <c r="U53" s="14" t="s">
        <v>1351</v>
      </c>
      <c r="V53" s="14" t="s">
        <v>2531</v>
      </c>
      <c r="W53" s="14" t="s">
        <v>2664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 t="s">
        <v>60</v>
      </c>
      <c r="AL53" s="14" t="s">
        <v>60</v>
      </c>
      <c r="AM53" s="14" t="s">
        <v>60</v>
      </c>
      <c r="AN53" s="14" t="s">
        <v>59</v>
      </c>
      <c r="AO53" s="14"/>
      <c r="AP53" s="14" t="s">
        <v>60</v>
      </c>
      <c r="AQ53" s="14" t="s">
        <v>60</v>
      </c>
      <c r="AR53" s="14" t="s">
        <v>2665</v>
      </c>
      <c r="AS53" s="14"/>
      <c r="AT53" s="14" t="s">
        <v>63</v>
      </c>
    </row>
    <row r="54" spans="1:46" ht="18" customHeight="1">
      <c r="A54" s="8">
        <v>47</v>
      </c>
      <c r="B54" s="95" t="s">
        <v>234</v>
      </c>
      <c r="C54" s="95" t="s">
        <v>235</v>
      </c>
      <c r="D54" s="95" t="s">
        <v>236</v>
      </c>
      <c r="E54" s="96" t="s">
        <v>88</v>
      </c>
      <c r="F54" s="96">
        <v>48</v>
      </c>
      <c r="G54" s="96" t="s">
        <v>58</v>
      </c>
      <c r="H54" s="96" t="s">
        <v>2012</v>
      </c>
      <c r="I54" s="96" t="s">
        <v>62</v>
      </c>
      <c r="J54" s="96">
        <v>9495967643</v>
      </c>
      <c r="K54" s="103" t="s">
        <v>2605</v>
      </c>
      <c r="L54" s="13" t="s">
        <v>70</v>
      </c>
      <c r="M54" s="13" t="s">
        <v>71</v>
      </c>
      <c r="N54" s="13"/>
      <c r="O54" s="13">
        <v>4</v>
      </c>
      <c r="P54" s="13">
        <v>4</v>
      </c>
      <c r="Q54" s="14">
        <v>1.53</v>
      </c>
      <c r="R54" s="14">
        <v>65</v>
      </c>
      <c r="S54" s="15">
        <f t="shared" si="0"/>
        <v>27.767098124652911</v>
      </c>
      <c r="T54" s="16" t="str">
        <f t="shared" si="1"/>
        <v>Overweight</v>
      </c>
      <c r="U54" s="14" t="s">
        <v>1351</v>
      </c>
      <c r="V54" s="14" t="s">
        <v>2606</v>
      </c>
      <c r="W54" s="14" t="s">
        <v>2607</v>
      </c>
      <c r="X54" s="14" t="s">
        <v>2608</v>
      </c>
      <c r="Y54" s="14">
        <v>287</v>
      </c>
      <c r="Z54" s="14">
        <v>201</v>
      </c>
      <c r="AA54" s="14">
        <v>217</v>
      </c>
      <c r="AB54" s="14"/>
      <c r="AC54" s="14"/>
      <c r="AD54" s="14"/>
      <c r="AE54" s="14"/>
      <c r="AF54" s="14"/>
      <c r="AG54" s="14"/>
      <c r="AH54" s="14"/>
      <c r="AI54" s="14"/>
      <c r="AJ54" s="14"/>
      <c r="AK54" s="14" t="s">
        <v>60</v>
      </c>
      <c r="AL54" s="14" t="s">
        <v>60</v>
      </c>
      <c r="AM54" s="14" t="s">
        <v>60</v>
      </c>
      <c r="AN54" s="14"/>
      <c r="AO54" s="14"/>
      <c r="AP54" s="14" t="s">
        <v>60</v>
      </c>
      <c r="AQ54" s="14" t="s">
        <v>60</v>
      </c>
      <c r="AR54" s="14"/>
      <c r="AS54" s="14" t="s">
        <v>2609</v>
      </c>
      <c r="AT54" s="14" t="s">
        <v>63</v>
      </c>
    </row>
    <row r="55" spans="1:46" ht="18" customHeight="1">
      <c r="A55" s="8">
        <v>48</v>
      </c>
      <c r="B55" s="95" t="s">
        <v>237</v>
      </c>
      <c r="C55" s="95" t="s">
        <v>238</v>
      </c>
      <c r="D55" s="95" t="s">
        <v>239</v>
      </c>
      <c r="E55" s="96" t="s">
        <v>88</v>
      </c>
      <c r="F55" s="96">
        <v>31</v>
      </c>
      <c r="G55" s="96" t="s">
        <v>58</v>
      </c>
      <c r="H55" s="96" t="s">
        <v>2012</v>
      </c>
      <c r="I55" s="96" t="s">
        <v>61</v>
      </c>
      <c r="J55" s="96">
        <v>9770352895</v>
      </c>
      <c r="K55" s="103" t="s">
        <v>2560</v>
      </c>
      <c r="L55" s="13"/>
      <c r="M55" s="13"/>
      <c r="N55" s="13"/>
      <c r="O55" s="13">
        <v>2</v>
      </c>
      <c r="P55" s="13">
        <v>3</v>
      </c>
      <c r="Q55" s="14">
        <v>1.57</v>
      </c>
      <c r="R55" s="14">
        <v>85</v>
      </c>
      <c r="S55" s="15">
        <f t="shared" si="0"/>
        <v>34.484157572315304</v>
      </c>
      <c r="T55" s="16" t="str">
        <f t="shared" si="1"/>
        <v>Obese</v>
      </c>
      <c r="U55" s="14" t="s">
        <v>1351</v>
      </c>
      <c r="V55" s="14" t="s">
        <v>1351</v>
      </c>
      <c r="W55" s="14" t="s">
        <v>1351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 t="s">
        <v>60</v>
      </c>
      <c r="AL55" s="14" t="s">
        <v>60</v>
      </c>
      <c r="AM55" s="14" t="s">
        <v>60</v>
      </c>
      <c r="AN55" s="14"/>
      <c r="AO55" s="14"/>
      <c r="AP55" s="14" t="s">
        <v>60</v>
      </c>
      <c r="AQ55" s="14" t="s">
        <v>60</v>
      </c>
      <c r="AR55" s="14"/>
      <c r="AS55" s="14" t="s">
        <v>2523</v>
      </c>
      <c r="AT55" s="14" t="s">
        <v>63</v>
      </c>
    </row>
    <row r="56" spans="1:46" ht="18" customHeight="1">
      <c r="A56" s="8">
        <v>49</v>
      </c>
      <c r="B56" s="95" t="s">
        <v>103</v>
      </c>
      <c r="C56" s="95" t="s">
        <v>240</v>
      </c>
      <c r="D56" s="95" t="s">
        <v>241</v>
      </c>
      <c r="E56" s="96" t="s">
        <v>88</v>
      </c>
      <c r="F56" s="96">
        <v>34</v>
      </c>
      <c r="G56" s="96" t="s">
        <v>65</v>
      </c>
      <c r="H56" s="96" t="s">
        <v>2012</v>
      </c>
      <c r="I56" s="96" t="s">
        <v>61</v>
      </c>
      <c r="J56" s="96">
        <v>9079712219</v>
      </c>
      <c r="K56" s="103"/>
      <c r="L56" s="13"/>
      <c r="M56" s="13"/>
      <c r="N56" s="13"/>
      <c r="O56" s="13"/>
      <c r="P56" s="13"/>
      <c r="Q56" s="14"/>
      <c r="R56" s="14"/>
      <c r="S56" s="15" t="e">
        <f t="shared" si="0"/>
        <v>#DIV/0!</v>
      </c>
      <c r="T56" s="16" t="e">
        <f t="shared" si="1"/>
        <v>#DIV/0!</v>
      </c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</row>
    <row r="57" spans="1:46" ht="18" customHeight="1">
      <c r="A57" s="8">
        <v>50</v>
      </c>
      <c r="B57" s="95" t="s">
        <v>242</v>
      </c>
      <c r="C57" s="95" t="s">
        <v>243</v>
      </c>
      <c r="D57" s="95" t="s">
        <v>244</v>
      </c>
      <c r="E57" s="96" t="s">
        <v>88</v>
      </c>
      <c r="F57" s="96">
        <v>41</v>
      </c>
      <c r="G57" s="96" t="s">
        <v>58</v>
      </c>
      <c r="H57" s="96" t="s">
        <v>2012</v>
      </c>
      <c r="I57" s="96" t="s">
        <v>61</v>
      </c>
      <c r="J57" s="96">
        <v>9486567990</v>
      </c>
      <c r="K57" s="103" t="s">
        <v>2517</v>
      </c>
      <c r="L57" s="13" t="s">
        <v>70</v>
      </c>
      <c r="M57" s="13"/>
      <c r="N57" s="13"/>
      <c r="O57" s="13">
        <v>2</v>
      </c>
      <c r="P57" s="13">
        <v>3</v>
      </c>
      <c r="Q57" s="14">
        <v>1.5</v>
      </c>
      <c r="R57" s="14">
        <v>75</v>
      </c>
      <c r="S57" s="15">
        <f t="shared" si="0"/>
        <v>33.333333333333336</v>
      </c>
      <c r="T57" s="16" t="str">
        <f t="shared" si="1"/>
        <v>Obese</v>
      </c>
      <c r="U57" s="14" t="s">
        <v>1351</v>
      </c>
      <c r="V57" s="14" t="s">
        <v>1351</v>
      </c>
      <c r="W57" s="14" t="s">
        <v>1351</v>
      </c>
      <c r="X57" s="14" t="s">
        <v>1351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 t="s">
        <v>60</v>
      </c>
      <c r="AL57" s="14" t="s">
        <v>60</v>
      </c>
      <c r="AM57" s="14" t="s">
        <v>60</v>
      </c>
      <c r="AN57" s="14"/>
      <c r="AO57" s="14"/>
      <c r="AP57" s="14" t="s">
        <v>60</v>
      </c>
      <c r="AQ57" s="14" t="s">
        <v>60</v>
      </c>
      <c r="AR57" s="14"/>
      <c r="AS57" s="14" t="s">
        <v>2460</v>
      </c>
      <c r="AT57" s="14" t="s">
        <v>63</v>
      </c>
    </row>
    <row r="58" spans="1:46" ht="18" customHeight="1">
      <c r="A58" s="8">
        <v>51</v>
      </c>
      <c r="B58" s="95" t="s">
        <v>245</v>
      </c>
      <c r="C58" s="95" t="s">
        <v>246</v>
      </c>
      <c r="D58" s="95" t="s">
        <v>247</v>
      </c>
      <c r="E58" s="96" t="s">
        <v>88</v>
      </c>
      <c r="F58" s="96">
        <v>28</v>
      </c>
      <c r="G58" s="96" t="s">
        <v>58</v>
      </c>
      <c r="H58" s="96" t="s">
        <v>2012</v>
      </c>
      <c r="I58" s="96" t="s">
        <v>248</v>
      </c>
      <c r="J58" s="96">
        <v>9508511354</v>
      </c>
      <c r="K58" s="103"/>
      <c r="L58" s="13"/>
      <c r="M58" s="13"/>
      <c r="N58" s="13"/>
      <c r="O58" s="13"/>
      <c r="P58" s="13"/>
      <c r="Q58" s="14"/>
      <c r="R58" s="14"/>
      <c r="S58" s="15" t="e">
        <f t="shared" si="0"/>
        <v>#DIV/0!</v>
      </c>
      <c r="T58" s="16" t="e">
        <f t="shared" si="1"/>
        <v>#DIV/0!</v>
      </c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</row>
    <row r="59" spans="1:46" ht="18" customHeight="1">
      <c r="A59" s="8">
        <v>52</v>
      </c>
      <c r="B59" s="95" t="s">
        <v>249</v>
      </c>
      <c r="C59" s="95" t="s">
        <v>250</v>
      </c>
      <c r="D59" s="95" t="s">
        <v>251</v>
      </c>
      <c r="E59" s="96" t="s">
        <v>88</v>
      </c>
      <c r="F59" s="96">
        <v>34</v>
      </c>
      <c r="G59" s="96" t="s">
        <v>58</v>
      </c>
      <c r="H59" s="96" t="s">
        <v>2012</v>
      </c>
      <c r="I59" s="96" t="s">
        <v>61</v>
      </c>
      <c r="J59" s="96">
        <v>9369063981</v>
      </c>
      <c r="K59" s="103" t="s">
        <v>2568</v>
      </c>
      <c r="L59" s="13" t="s">
        <v>74</v>
      </c>
      <c r="M59" s="13"/>
      <c r="N59" s="13"/>
      <c r="O59" s="13">
        <v>2</v>
      </c>
      <c r="P59" s="13">
        <v>2</v>
      </c>
      <c r="Q59" s="14">
        <v>1.54</v>
      </c>
      <c r="R59" s="14">
        <v>83</v>
      </c>
      <c r="S59" s="15">
        <f t="shared" si="0"/>
        <v>34.997470062405128</v>
      </c>
      <c r="T59" s="16" t="str">
        <f t="shared" si="1"/>
        <v>Obese</v>
      </c>
      <c r="U59" s="14" t="s">
        <v>1351</v>
      </c>
      <c r="V59" s="14" t="s">
        <v>2569</v>
      </c>
      <c r="W59" s="14" t="s">
        <v>1351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 t="s">
        <v>60</v>
      </c>
      <c r="AL59" s="14" t="s">
        <v>60</v>
      </c>
      <c r="AM59" s="14" t="s">
        <v>60</v>
      </c>
      <c r="AN59" s="14" t="s">
        <v>60</v>
      </c>
      <c r="AO59" s="14"/>
      <c r="AP59" s="14" t="s">
        <v>60</v>
      </c>
      <c r="AQ59" s="14" t="s">
        <v>60</v>
      </c>
      <c r="AR59" s="14"/>
      <c r="AS59" s="14" t="s">
        <v>2533</v>
      </c>
      <c r="AT59" s="14" t="s">
        <v>63</v>
      </c>
    </row>
    <row r="60" spans="1:46" ht="18" customHeight="1">
      <c r="A60" s="8">
        <v>53</v>
      </c>
      <c r="B60" s="95" t="s">
        <v>252</v>
      </c>
      <c r="C60" s="95" t="s">
        <v>253</v>
      </c>
      <c r="D60" s="95" t="s">
        <v>254</v>
      </c>
      <c r="E60" s="96" t="s">
        <v>88</v>
      </c>
      <c r="F60" s="96">
        <v>31</v>
      </c>
      <c r="G60" s="96" t="s">
        <v>58</v>
      </c>
      <c r="H60" s="96" t="s">
        <v>2012</v>
      </c>
      <c r="I60" s="96" t="s">
        <v>61</v>
      </c>
      <c r="J60" s="96">
        <v>9655742617</v>
      </c>
      <c r="K60" s="104" t="s">
        <v>2447</v>
      </c>
      <c r="L60" s="13" t="s">
        <v>74</v>
      </c>
      <c r="M60" s="13"/>
      <c r="N60" s="13"/>
      <c r="O60" s="13">
        <v>2</v>
      </c>
      <c r="P60" s="13">
        <v>3</v>
      </c>
      <c r="Q60" s="14">
        <v>1.48</v>
      </c>
      <c r="R60" s="14">
        <v>61</v>
      </c>
      <c r="S60" s="15">
        <f t="shared" si="0"/>
        <v>27.848794740686635</v>
      </c>
      <c r="T60" s="16" t="str">
        <f t="shared" si="1"/>
        <v>Overweight</v>
      </c>
      <c r="U60" s="14" t="s">
        <v>1351</v>
      </c>
      <c r="V60" s="14" t="s">
        <v>1351</v>
      </c>
      <c r="W60" s="14" t="s">
        <v>1575</v>
      </c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 t="s">
        <v>60</v>
      </c>
      <c r="AL60" s="14" t="s">
        <v>60</v>
      </c>
      <c r="AM60" s="14" t="s">
        <v>60</v>
      </c>
      <c r="AN60" s="14" t="s">
        <v>60</v>
      </c>
      <c r="AO60" s="14"/>
      <c r="AP60" s="14" t="s">
        <v>60</v>
      </c>
      <c r="AQ60" s="14" t="s">
        <v>60</v>
      </c>
      <c r="AR60" s="14"/>
      <c r="AS60" s="14" t="s">
        <v>2448</v>
      </c>
      <c r="AT60" s="14" t="s">
        <v>63</v>
      </c>
    </row>
    <row r="61" spans="1:46" ht="18" customHeight="1">
      <c r="A61" s="8">
        <v>54</v>
      </c>
      <c r="B61" s="95" t="s">
        <v>255</v>
      </c>
      <c r="C61" s="95" t="s">
        <v>256</v>
      </c>
      <c r="D61" s="95" t="s">
        <v>257</v>
      </c>
      <c r="E61" s="96" t="s">
        <v>88</v>
      </c>
      <c r="F61" s="96">
        <v>30</v>
      </c>
      <c r="G61" s="96" t="s">
        <v>58</v>
      </c>
      <c r="H61" s="96" t="s">
        <v>2012</v>
      </c>
      <c r="I61" s="96" t="s">
        <v>61</v>
      </c>
      <c r="J61" s="96">
        <v>9630094357</v>
      </c>
      <c r="K61" s="103" t="s">
        <v>2688</v>
      </c>
      <c r="L61" s="13"/>
      <c r="M61" s="13"/>
      <c r="N61" s="13"/>
      <c r="O61" s="13">
        <v>2</v>
      </c>
      <c r="P61" s="13">
        <v>2</v>
      </c>
      <c r="Q61" s="14">
        <v>1.48</v>
      </c>
      <c r="R61" s="14">
        <v>73</v>
      </c>
      <c r="S61" s="15">
        <f t="shared" si="0"/>
        <v>33.327246165084006</v>
      </c>
      <c r="T61" s="16" t="str">
        <f t="shared" si="1"/>
        <v>Obese</v>
      </c>
      <c r="U61" s="14" t="s">
        <v>1351</v>
      </c>
      <c r="V61" s="14" t="s">
        <v>1351</v>
      </c>
      <c r="W61" s="14" t="s">
        <v>1351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 t="s">
        <v>60</v>
      </c>
      <c r="AL61" s="14" t="s">
        <v>60</v>
      </c>
      <c r="AM61" s="14" t="s">
        <v>60</v>
      </c>
      <c r="AN61" s="14"/>
      <c r="AO61" s="14"/>
      <c r="AP61" s="14" t="s">
        <v>60</v>
      </c>
      <c r="AQ61" s="14" t="s">
        <v>60</v>
      </c>
      <c r="AR61" s="14"/>
      <c r="AS61" s="14" t="s">
        <v>2611</v>
      </c>
      <c r="AT61" s="14" t="s">
        <v>63</v>
      </c>
    </row>
    <row r="62" spans="1:46" ht="18" customHeight="1">
      <c r="A62" s="8">
        <v>55</v>
      </c>
      <c r="B62" s="95" t="s">
        <v>156</v>
      </c>
      <c r="C62" s="95" t="s">
        <v>258</v>
      </c>
      <c r="D62" s="95" t="s">
        <v>259</v>
      </c>
      <c r="E62" s="96" t="s">
        <v>88</v>
      </c>
      <c r="F62" s="96">
        <v>49</v>
      </c>
      <c r="G62" s="96" t="s">
        <v>89</v>
      </c>
      <c r="H62" s="96" t="s">
        <v>2012</v>
      </c>
      <c r="I62" s="96" t="s">
        <v>159</v>
      </c>
      <c r="J62" s="96">
        <v>9605314430</v>
      </c>
      <c r="K62" s="103" t="s">
        <v>2470</v>
      </c>
      <c r="L62" s="13" t="s">
        <v>70</v>
      </c>
      <c r="M62" s="13"/>
      <c r="N62" s="13"/>
      <c r="O62" s="13">
        <v>3</v>
      </c>
      <c r="P62" s="13">
        <v>3</v>
      </c>
      <c r="Q62" s="14">
        <v>1.48</v>
      </c>
      <c r="R62" s="14">
        <v>60</v>
      </c>
      <c r="S62" s="15">
        <f t="shared" si="0"/>
        <v>27.392257121986852</v>
      </c>
      <c r="T62" s="16" t="str">
        <f t="shared" si="1"/>
        <v>Overweight</v>
      </c>
      <c r="U62" s="14" t="s">
        <v>1351</v>
      </c>
      <c r="V62" s="14" t="s">
        <v>1351</v>
      </c>
      <c r="W62" s="14" t="s">
        <v>1351</v>
      </c>
      <c r="X62" s="14" t="s">
        <v>2471</v>
      </c>
      <c r="Y62" s="14"/>
      <c r="Z62" s="14">
        <v>270</v>
      </c>
      <c r="AA62" s="14"/>
      <c r="AB62" s="14">
        <v>189</v>
      </c>
      <c r="AC62" s="14"/>
      <c r="AD62" s="14"/>
      <c r="AE62" s="14"/>
      <c r="AF62" s="14"/>
      <c r="AG62" s="14"/>
      <c r="AH62" s="14"/>
      <c r="AI62" s="14"/>
      <c r="AJ62" s="14"/>
      <c r="AK62" s="14" t="s">
        <v>60</v>
      </c>
      <c r="AL62" s="14" t="s">
        <v>60</v>
      </c>
      <c r="AM62" s="14" t="s">
        <v>60</v>
      </c>
      <c r="AN62" s="14"/>
      <c r="AO62" s="14" t="s">
        <v>60</v>
      </c>
      <c r="AP62" s="14" t="s">
        <v>60</v>
      </c>
      <c r="AQ62" s="14" t="s">
        <v>60</v>
      </c>
      <c r="AR62" s="14"/>
      <c r="AS62" s="14" t="s">
        <v>2472</v>
      </c>
      <c r="AT62" s="14" t="s">
        <v>63</v>
      </c>
    </row>
    <row r="63" spans="1:46" ht="18" customHeight="1">
      <c r="A63" s="8">
        <v>56</v>
      </c>
      <c r="B63" s="95" t="s">
        <v>260</v>
      </c>
      <c r="C63" s="95" t="s">
        <v>261</v>
      </c>
      <c r="D63" s="95" t="s">
        <v>262</v>
      </c>
      <c r="E63" s="96" t="s">
        <v>88</v>
      </c>
      <c r="F63" s="96">
        <v>51</v>
      </c>
      <c r="G63" s="96" t="s">
        <v>89</v>
      </c>
      <c r="H63" s="96" t="s">
        <v>2012</v>
      </c>
      <c r="I63" s="96" t="s">
        <v>263</v>
      </c>
      <c r="J63" s="96">
        <v>9326278881</v>
      </c>
      <c r="K63" s="103" t="s">
        <v>2670</v>
      </c>
      <c r="L63" s="13"/>
      <c r="M63" s="13"/>
      <c r="N63" s="13"/>
      <c r="O63" s="13">
        <v>2</v>
      </c>
      <c r="P63" s="13">
        <v>3</v>
      </c>
      <c r="Q63" s="14">
        <v>1.56</v>
      </c>
      <c r="R63" s="14">
        <v>59</v>
      </c>
      <c r="S63" s="15">
        <f t="shared" si="0"/>
        <v>24.243918474687703</v>
      </c>
      <c r="T63" s="16" t="str">
        <f t="shared" si="1"/>
        <v>Normal</v>
      </c>
      <c r="U63" s="14" t="s">
        <v>1351</v>
      </c>
      <c r="V63" s="14" t="s">
        <v>1351</v>
      </c>
      <c r="W63" s="14" t="s">
        <v>1351</v>
      </c>
      <c r="X63" s="14" t="s">
        <v>1351</v>
      </c>
      <c r="Y63" s="14"/>
      <c r="Z63" s="14">
        <v>142</v>
      </c>
      <c r="AA63" s="14"/>
      <c r="AB63" s="14">
        <v>86.6</v>
      </c>
      <c r="AC63" s="14"/>
      <c r="AD63" s="14"/>
      <c r="AE63" s="14"/>
      <c r="AF63" s="14"/>
      <c r="AG63" s="14"/>
      <c r="AH63" s="14"/>
      <c r="AI63" s="14"/>
      <c r="AJ63" s="14"/>
      <c r="AK63" s="14" t="s">
        <v>60</v>
      </c>
      <c r="AL63" s="14" t="s">
        <v>60</v>
      </c>
      <c r="AM63" s="14" t="s">
        <v>60</v>
      </c>
      <c r="AN63" s="14"/>
      <c r="AO63" s="14"/>
      <c r="AP63" s="14" t="s">
        <v>60</v>
      </c>
      <c r="AQ63" s="14" t="s">
        <v>60</v>
      </c>
      <c r="AR63" s="14"/>
      <c r="AS63" s="14" t="s">
        <v>2671</v>
      </c>
      <c r="AT63" s="14" t="s">
        <v>63</v>
      </c>
    </row>
    <row r="64" spans="1:46" ht="18" customHeight="1">
      <c r="A64" s="8">
        <v>57</v>
      </c>
      <c r="B64" s="95" t="s">
        <v>264</v>
      </c>
      <c r="C64" s="95" t="s">
        <v>213</v>
      </c>
      <c r="D64" s="95" t="s">
        <v>265</v>
      </c>
      <c r="E64" s="96" t="s">
        <v>88</v>
      </c>
      <c r="F64" s="96">
        <v>47</v>
      </c>
      <c r="G64" s="96" t="s">
        <v>89</v>
      </c>
      <c r="H64" s="96" t="s">
        <v>2012</v>
      </c>
      <c r="I64" s="96" t="s">
        <v>2019</v>
      </c>
      <c r="J64" s="96">
        <v>9086687478</v>
      </c>
      <c r="K64" s="103" t="s">
        <v>2552</v>
      </c>
      <c r="L64" s="13"/>
      <c r="M64" s="13"/>
      <c r="N64" s="13"/>
      <c r="O64" s="13">
        <v>2</v>
      </c>
      <c r="P64" s="13">
        <v>2</v>
      </c>
      <c r="Q64" s="14">
        <v>1.55</v>
      </c>
      <c r="R64" s="14">
        <v>73</v>
      </c>
      <c r="S64" s="15">
        <f t="shared" si="0"/>
        <v>30.38501560874089</v>
      </c>
      <c r="T64" s="16" t="str">
        <f t="shared" si="1"/>
        <v>Obese</v>
      </c>
      <c r="U64" s="14" t="s">
        <v>1351</v>
      </c>
      <c r="V64" s="14" t="s">
        <v>1351</v>
      </c>
      <c r="W64" s="14" t="s">
        <v>1351</v>
      </c>
      <c r="X64" s="14" t="s">
        <v>1351</v>
      </c>
      <c r="Y64" s="14">
        <v>122</v>
      </c>
      <c r="Z64" s="14"/>
      <c r="AA64" s="14"/>
      <c r="AB64" s="14">
        <v>107</v>
      </c>
      <c r="AC64" s="14"/>
      <c r="AD64" s="14"/>
      <c r="AE64" s="14"/>
      <c r="AF64" s="14"/>
      <c r="AG64" s="14"/>
      <c r="AH64" s="14"/>
      <c r="AI64" s="14"/>
      <c r="AJ64" s="14"/>
      <c r="AK64" s="14" t="s">
        <v>60</v>
      </c>
      <c r="AL64" s="14" t="s">
        <v>60</v>
      </c>
      <c r="AM64" s="14" t="s">
        <v>60</v>
      </c>
      <c r="AN64" s="14"/>
      <c r="AO64" s="14"/>
      <c r="AP64" s="14" t="s">
        <v>60</v>
      </c>
      <c r="AQ64" s="14" t="s">
        <v>60</v>
      </c>
      <c r="AR64" s="14"/>
      <c r="AS64" s="14" t="s">
        <v>2510</v>
      </c>
      <c r="AT64" s="14" t="s">
        <v>63</v>
      </c>
    </row>
    <row r="65" spans="1:48" ht="18" customHeight="1">
      <c r="A65" s="8">
        <v>58</v>
      </c>
      <c r="B65" s="95" t="s">
        <v>267</v>
      </c>
      <c r="C65" s="95" t="s">
        <v>268</v>
      </c>
      <c r="D65" s="95" t="s">
        <v>269</v>
      </c>
      <c r="E65" s="96" t="s">
        <v>88</v>
      </c>
      <c r="F65" s="96">
        <v>60</v>
      </c>
      <c r="G65" s="96" t="s">
        <v>89</v>
      </c>
      <c r="H65" s="96" t="s">
        <v>2012</v>
      </c>
      <c r="I65" s="96" t="s">
        <v>270</v>
      </c>
      <c r="J65" s="96">
        <v>9391834552</v>
      </c>
      <c r="K65" s="103" t="s">
        <v>2420</v>
      </c>
      <c r="L65" s="13"/>
      <c r="M65" s="13"/>
      <c r="N65" s="13"/>
      <c r="O65" s="13"/>
      <c r="P65" s="13"/>
      <c r="Q65" s="14">
        <v>1.56</v>
      </c>
      <c r="R65" s="14">
        <v>68</v>
      </c>
      <c r="S65" s="15">
        <f t="shared" si="0"/>
        <v>27.94214332675871</v>
      </c>
      <c r="T65" s="16" t="str">
        <f t="shared" si="1"/>
        <v>Overweight</v>
      </c>
      <c r="U65" s="14" t="s">
        <v>2421</v>
      </c>
      <c r="V65" s="14" t="s">
        <v>1351</v>
      </c>
      <c r="W65" s="14" t="s">
        <v>1351</v>
      </c>
      <c r="X65" s="14" t="s">
        <v>2422</v>
      </c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 t="s">
        <v>60</v>
      </c>
      <c r="AL65" s="14" t="s">
        <v>60</v>
      </c>
      <c r="AM65" s="14" t="s">
        <v>60</v>
      </c>
      <c r="AN65" s="14" t="s">
        <v>60</v>
      </c>
      <c r="AO65" s="14"/>
      <c r="AP65" s="14" t="s">
        <v>60</v>
      </c>
      <c r="AQ65" s="14" t="s">
        <v>60</v>
      </c>
      <c r="AR65" s="14"/>
      <c r="AS65" s="14" t="s">
        <v>2423</v>
      </c>
      <c r="AT65" s="14" t="s">
        <v>63</v>
      </c>
    </row>
    <row r="66" spans="1:48" ht="18" customHeight="1">
      <c r="A66" s="8">
        <v>59</v>
      </c>
      <c r="B66" s="95" t="s">
        <v>271</v>
      </c>
      <c r="C66" s="95" t="s">
        <v>272</v>
      </c>
      <c r="D66" s="95" t="s">
        <v>273</v>
      </c>
      <c r="E66" s="96" t="s">
        <v>88</v>
      </c>
      <c r="F66" s="96">
        <v>55</v>
      </c>
      <c r="G66" s="96" t="s">
        <v>89</v>
      </c>
      <c r="H66" s="96" t="s">
        <v>2012</v>
      </c>
      <c r="I66" s="96" t="s">
        <v>274</v>
      </c>
      <c r="J66" s="96">
        <v>9605314415</v>
      </c>
      <c r="K66" s="103" t="s">
        <v>2570</v>
      </c>
      <c r="L66" s="13"/>
      <c r="M66" s="13"/>
      <c r="N66" s="13"/>
      <c r="O66" s="13">
        <v>3</v>
      </c>
      <c r="P66" s="13">
        <v>3</v>
      </c>
      <c r="Q66" s="14">
        <v>1.61</v>
      </c>
      <c r="R66" s="14">
        <v>73</v>
      </c>
      <c r="S66" s="15">
        <f t="shared" si="0"/>
        <v>28.162493730951734</v>
      </c>
      <c r="T66" s="16" t="str">
        <f t="shared" si="1"/>
        <v>Overweight</v>
      </c>
      <c r="U66" s="14" t="s">
        <v>1351</v>
      </c>
      <c r="V66" s="14" t="s">
        <v>2571</v>
      </c>
      <c r="W66" s="14" t="s">
        <v>1351</v>
      </c>
      <c r="X66" s="14" t="s">
        <v>1351</v>
      </c>
      <c r="Y66" s="14">
        <v>115</v>
      </c>
      <c r="Z66" s="14">
        <v>349</v>
      </c>
      <c r="AA66" s="14"/>
      <c r="AB66" s="14">
        <v>387</v>
      </c>
      <c r="AC66" s="14"/>
      <c r="AD66" s="14"/>
      <c r="AE66" s="14"/>
      <c r="AF66" s="14"/>
      <c r="AG66" s="14">
        <v>34</v>
      </c>
      <c r="AH66" s="14">
        <v>44</v>
      </c>
      <c r="AI66" s="14"/>
      <c r="AJ66" s="14"/>
      <c r="AK66" s="14" t="s">
        <v>60</v>
      </c>
      <c r="AL66" s="14" t="s">
        <v>60</v>
      </c>
      <c r="AM66" s="14" t="s">
        <v>60</v>
      </c>
      <c r="AN66" s="14"/>
      <c r="AO66" s="14"/>
      <c r="AP66" s="14" t="s">
        <v>60</v>
      </c>
      <c r="AQ66" s="14" t="s">
        <v>60</v>
      </c>
      <c r="AR66" s="14"/>
      <c r="AS66" s="14" t="s">
        <v>2572</v>
      </c>
      <c r="AT66" s="14" t="s">
        <v>63</v>
      </c>
    </row>
    <row r="67" spans="1:48" ht="18" customHeight="1">
      <c r="A67" s="8">
        <v>60</v>
      </c>
      <c r="B67" s="95" t="s">
        <v>276</v>
      </c>
      <c r="C67" s="95" t="s">
        <v>277</v>
      </c>
      <c r="D67" s="95" t="s">
        <v>278</v>
      </c>
      <c r="E67" s="96" t="s">
        <v>88</v>
      </c>
      <c r="F67" s="96">
        <v>56</v>
      </c>
      <c r="G67" s="96" t="s">
        <v>89</v>
      </c>
      <c r="H67" s="96" t="s">
        <v>2012</v>
      </c>
      <c r="I67" s="96" t="s">
        <v>266</v>
      </c>
      <c r="J67" s="96">
        <v>9958975949</v>
      </c>
      <c r="K67" s="103" t="s">
        <v>2427</v>
      </c>
      <c r="L67" s="13" t="s">
        <v>70</v>
      </c>
      <c r="M67" s="13"/>
      <c r="N67" s="13"/>
      <c r="O67" s="13">
        <v>3</v>
      </c>
      <c r="P67" s="13">
        <v>3</v>
      </c>
      <c r="Q67" s="14">
        <v>1.49</v>
      </c>
      <c r="R67" s="14">
        <v>85</v>
      </c>
      <c r="S67" s="15">
        <f t="shared" si="0"/>
        <v>38.286563668303231</v>
      </c>
      <c r="T67" s="16" t="str">
        <f t="shared" si="1"/>
        <v>Obese</v>
      </c>
      <c r="U67" s="14" t="s">
        <v>2428</v>
      </c>
      <c r="V67" s="14" t="s">
        <v>1351</v>
      </c>
      <c r="W67" s="14" t="s">
        <v>1351</v>
      </c>
      <c r="X67" s="14" t="s">
        <v>1351</v>
      </c>
      <c r="Y67" s="14">
        <v>117</v>
      </c>
      <c r="Z67" s="14">
        <v>218</v>
      </c>
      <c r="AA67" s="14"/>
      <c r="AB67" s="14"/>
      <c r="AC67" s="14"/>
      <c r="AD67" s="14">
        <v>23.71</v>
      </c>
      <c r="AE67" s="14"/>
      <c r="AF67" s="14">
        <v>8.2200000000000006</v>
      </c>
      <c r="AG67" s="14">
        <v>47.2</v>
      </c>
      <c r="AH67" s="14">
        <v>39.1</v>
      </c>
      <c r="AI67" s="14"/>
      <c r="AJ67" s="14"/>
      <c r="AK67" s="14" t="s">
        <v>60</v>
      </c>
      <c r="AL67" s="14" t="s">
        <v>60</v>
      </c>
      <c r="AM67" s="14" t="s">
        <v>60</v>
      </c>
      <c r="AN67" s="14"/>
      <c r="AO67" s="14"/>
      <c r="AP67" s="14" t="s">
        <v>60</v>
      </c>
      <c r="AQ67" s="14" t="s">
        <v>60</v>
      </c>
      <c r="AR67" s="14"/>
      <c r="AS67" s="14" t="s">
        <v>2429</v>
      </c>
      <c r="AT67" s="14" t="s">
        <v>63</v>
      </c>
    </row>
    <row r="68" spans="1:48" ht="18" customHeight="1">
      <c r="A68" s="8">
        <v>61</v>
      </c>
      <c r="B68" s="95" t="s">
        <v>279</v>
      </c>
      <c r="C68" s="95" t="s">
        <v>280</v>
      </c>
      <c r="D68" s="95" t="s">
        <v>281</v>
      </c>
      <c r="E68" s="96" t="s">
        <v>88</v>
      </c>
      <c r="F68" s="96">
        <v>49</v>
      </c>
      <c r="G68" s="96" t="s">
        <v>282</v>
      </c>
      <c r="H68" s="96" t="s">
        <v>2012</v>
      </c>
      <c r="I68" s="96" t="s">
        <v>266</v>
      </c>
      <c r="J68" s="96">
        <v>9192328000</v>
      </c>
      <c r="K68" s="103" t="s">
        <v>2458</v>
      </c>
      <c r="L68" s="13"/>
      <c r="M68" s="13"/>
      <c r="N68" s="13"/>
      <c r="O68" s="13">
        <v>1</v>
      </c>
      <c r="P68" s="13">
        <v>4</v>
      </c>
      <c r="Q68" s="14">
        <v>1.68</v>
      </c>
      <c r="R68" s="14">
        <v>55</v>
      </c>
      <c r="S68" s="15">
        <f t="shared" si="0"/>
        <v>19.486961451247168</v>
      </c>
      <c r="T68" s="16" t="str">
        <f t="shared" si="1"/>
        <v>Normal</v>
      </c>
      <c r="U68" s="14" t="s">
        <v>1351</v>
      </c>
      <c r="V68" s="14" t="s">
        <v>1351</v>
      </c>
      <c r="W68" s="14" t="s">
        <v>1351</v>
      </c>
      <c r="X68" s="14" t="s">
        <v>1351</v>
      </c>
      <c r="Y68" s="14">
        <v>117</v>
      </c>
      <c r="Z68" s="14">
        <v>203</v>
      </c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 t="s">
        <v>60</v>
      </c>
      <c r="AL68" s="14" t="s">
        <v>60</v>
      </c>
      <c r="AM68" s="14" t="s">
        <v>60</v>
      </c>
      <c r="AN68" s="14" t="s">
        <v>60</v>
      </c>
      <c r="AO68" s="14"/>
      <c r="AP68" s="14" t="s">
        <v>60</v>
      </c>
      <c r="AQ68" s="14" t="s">
        <v>60</v>
      </c>
      <c r="AR68" s="14"/>
      <c r="AS68" s="14" t="s">
        <v>2510</v>
      </c>
      <c r="AT68" s="14" t="s">
        <v>63</v>
      </c>
    </row>
    <row r="69" spans="1:48" ht="18" customHeight="1">
      <c r="A69" s="8">
        <v>62</v>
      </c>
      <c r="B69" s="95" t="s">
        <v>283</v>
      </c>
      <c r="C69" s="95" t="s">
        <v>284</v>
      </c>
      <c r="D69" s="95" t="s">
        <v>285</v>
      </c>
      <c r="E69" s="96" t="s">
        <v>88</v>
      </c>
      <c r="F69" s="96">
        <v>48</v>
      </c>
      <c r="G69" s="96" t="s">
        <v>89</v>
      </c>
      <c r="H69" s="96" t="s">
        <v>2012</v>
      </c>
      <c r="I69" s="96" t="s">
        <v>270</v>
      </c>
      <c r="J69" s="96">
        <v>9603118094</v>
      </c>
      <c r="K69" s="103" t="s">
        <v>2674</v>
      </c>
      <c r="L69" s="13"/>
      <c r="M69" s="13"/>
      <c r="N69" s="13"/>
      <c r="O69" s="13">
        <v>3</v>
      </c>
      <c r="P69" s="13">
        <v>3</v>
      </c>
      <c r="Q69" s="14">
        <v>1.57</v>
      </c>
      <c r="R69" s="14">
        <v>71</v>
      </c>
      <c r="S69" s="15">
        <f t="shared" si="0"/>
        <v>28.804413972169254</v>
      </c>
      <c r="T69" s="16" t="str">
        <f t="shared" si="1"/>
        <v>Overweight</v>
      </c>
      <c r="U69" s="14" t="s">
        <v>1351</v>
      </c>
      <c r="V69" s="14" t="s">
        <v>2675</v>
      </c>
      <c r="W69" s="14" t="s">
        <v>1351</v>
      </c>
      <c r="X69" s="14" t="s">
        <v>1481</v>
      </c>
      <c r="Y69" s="14">
        <v>109</v>
      </c>
      <c r="Z69" s="14"/>
      <c r="AA69" s="14"/>
      <c r="AB69" s="14"/>
      <c r="AC69" s="14"/>
      <c r="AD69" s="14">
        <v>6.69</v>
      </c>
      <c r="AE69" s="14"/>
      <c r="AF69" s="14"/>
      <c r="AG69" s="14">
        <v>165</v>
      </c>
      <c r="AH69" s="14">
        <v>102</v>
      </c>
      <c r="AI69" s="14"/>
      <c r="AJ69" s="14"/>
      <c r="AK69" s="14" t="s">
        <v>60</v>
      </c>
      <c r="AL69" s="14" t="s">
        <v>60</v>
      </c>
      <c r="AM69" s="14" t="s">
        <v>60</v>
      </c>
      <c r="AN69" s="14" t="s">
        <v>60</v>
      </c>
      <c r="AO69" s="14" t="s">
        <v>60</v>
      </c>
      <c r="AP69" s="14" t="s">
        <v>60</v>
      </c>
      <c r="AQ69" s="14" t="s">
        <v>60</v>
      </c>
      <c r="AR69" s="14"/>
      <c r="AS69" s="14" t="s">
        <v>2676</v>
      </c>
      <c r="AT69" s="14" t="s">
        <v>63</v>
      </c>
    </row>
    <row r="70" spans="1:48" ht="18" customHeight="1">
      <c r="A70" s="8">
        <v>63</v>
      </c>
      <c r="B70" s="95" t="s">
        <v>286</v>
      </c>
      <c r="C70" s="95" t="s">
        <v>287</v>
      </c>
      <c r="D70" s="95" t="s">
        <v>288</v>
      </c>
      <c r="E70" s="96" t="s">
        <v>88</v>
      </c>
      <c r="F70" s="96">
        <v>30</v>
      </c>
      <c r="G70" s="96" t="s">
        <v>282</v>
      </c>
      <c r="H70" s="96" t="s">
        <v>2012</v>
      </c>
      <c r="I70" s="96" t="s">
        <v>90</v>
      </c>
      <c r="J70" s="96">
        <v>9614959082</v>
      </c>
      <c r="K70" s="103" t="s">
        <v>2588</v>
      </c>
      <c r="L70" s="13" t="s">
        <v>77</v>
      </c>
      <c r="M70" s="13"/>
      <c r="N70" s="13"/>
      <c r="O70" s="13">
        <v>2</v>
      </c>
      <c r="P70" s="13">
        <v>3</v>
      </c>
      <c r="Q70" s="14">
        <v>1.5</v>
      </c>
      <c r="R70" s="14">
        <v>73</v>
      </c>
      <c r="S70" s="15">
        <f t="shared" si="0"/>
        <v>32.444444444444443</v>
      </c>
      <c r="T70" s="16" t="str">
        <f t="shared" si="1"/>
        <v>Obese</v>
      </c>
      <c r="U70" s="14" t="s">
        <v>2589</v>
      </c>
      <c r="V70" s="14" t="s">
        <v>2590</v>
      </c>
      <c r="W70" s="14" t="s">
        <v>1351</v>
      </c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 t="s">
        <v>60</v>
      </c>
      <c r="AL70" s="14" t="s">
        <v>60</v>
      </c>
      <c r="AM70" s="14" t="s">
        <v>60</v>
      </c>
      <c r="AN70" s="14" t="s">
        <v>60</v>
      </c>
      <c r="AO70" s="14"/>
      <c r="AP70" s="14" t="s">
        <v>60</v>
      </c>
      <c r="AQ70" s="14" t="s">
        <v>60</v>
      </c>
      <c r="AR70" s="14"/>
      <c r="AS70" s="14" t="s">
        <v>2591</v>
      </c>
      <c r="AT70" s="14" t="s">
        <v>63</v>
      </c>
    </row>
    <row r="71" spans="1:48" ht="18" customHeight="1">
      <c r="A71" s="8">
        <v>64</v>
      </c>
      <c r="B71" s="95" t="s">
        <v>289</v>
      </c>
      <c r="C71" s="95" t="s">
        <v>290</v>
      </c>
      <c r="D71" s="95" t="s">
        <v>291</v>
      </c>
      <c r="E71" s="96" t="s">
        <v>88</v>
      </c>
      <c r="F71" s="96">
        <v>48</v>
      </c>
      <c r="G71" s="96" t="s">
        <v>89</v>
      </c>
      <c r="H71" s="96" t="s">
        <v>2012</v>
      </c>
      <c r="I71" s="96" t="s">
        <v>270</v>
      </c>
      <c r="J71" s="96">
        <v>9075757221</v>
      </c>
      <c r="K71" s="103" t="s">
        <v>2658</v>
      </c>
      <c r="L71" s="13" t="s">
        <v>70</v>
      </c>
      <c r="M71" s="13"/>
      <c r="N71" s="13"/>
      <c r="O71" s="13">
        <v>2</v>
      </c>
      <c r="P71" s="13">
        <v>3</v>
      </c>
      <c r="Q71" s="14">
        <v>1.5</v>
      </c>
      <c r="R71" s="14">
        <v>72</v>
      </c>
      <c r="S71" s="15">
        <f t="shared" si="0"/>
        <v>32</v>
      </c>
      <c r="T71" s="16" t="str">
        <f t="shared" si="1"/>
        <v>Obese</v>
      </c>
      <c r="U71" s="14" t="s">
        <v>1351</v>
      </c>
      <c r="V71" s="14" t="s">
        <v>1351</v>
      </c>
      <c r="W71" s="14" t="s">
        <v>1351</v>
      </c>
      <c r="X71" s="14" t="s">
        <v>1633</v>
      </c>
      <c r="Y71" s="14">
        <v>128</v>
      </c>
      <c r="Z71" s="14"/>
      <c r="AA71" s="14"/>
      <c r="AB71" s="14">
        <v>118</v>
      </c>
      <c r="AC71" s="14"/>
      <c r="AD71" s="14"/>
      <c r="AE71" s="14"/>
      <c r="AF71" s="14"/>
      <c r="AG71" s="14"/>
      <c r="AH71" s="14"/>
      <c r="AI71" s="14"/>
      <c r="AJ71" s="14"/>
      <c r="AK71" s="14" t="s">
        <v>60</v>
      </c>
      <c r="AL71" s="14" t="s">
        <v>60</v>
      </c>
      <c r="AM71" s="14" t="s">
        <v>60</v>
      </c>
      <c r="AN71" s="14"/>
      <c r="AO71" s="14"/>
      <c r="AP71" s="14" t="s">
        <v>60</v>
      </c>
      <c r="AQ71" s="14" t="s">
        <v>60</v>
      </c>
      <c r="AR71" s="14"/>
      <c r="AS71" s="14" t="s">
        <v>2659</v>
      </c>
      <c r="AT71" s="14" t="s">
        <v>63</v>
      </c>
    </row>
    <row r="72" spans="1:48" ht="18" customHeight="1">
      <c r="A72" s="8">
        <v>65</v>
      </c>
      <c r="B72" s="95" t="s">
        <v>292</v>
      </c>
      <c r="C72" s="95" t="s">
        <v>293</v>
      </c>
      <c r="D72" s="95" t="s">
        <v>294</v>
      </c>
      <c r="E72" s="96" t="s">
        <v>88</v>
      </c>
      <c r="F72" s="96">
        <v>49</v>
      </c>
      <c r="G72" s="96" t="s">
        <v>89</v>
      </c>
      <c r="H72" s="96" t="s">
        <v>2012</v>
      </c>
      <c r="I72" s="96" t="s">
        <v>90</v>
      </c>
      <c r="J72" s="96">
        <v>9163048588</v>
      </c>
      <c r="K72" s="103" t="s">
        <v>2509</v>
      </c>
      <c r="L72" s="13"/>
      <c r="M72" s="13"/>
      <c r="N72" s="13"/>
      <c r="O72" s="13">
        <v>2</v>
      </c>
      <c r="P72" s="13">
        <v>3</v>
      </c>
      <c r="Q72" s="14">
        <v>1.58</v>
      </c>
      <c r="R72" s="14">
        <v>49</v>
      </c>
      <c r="S72" s="15">
        <f t="shared" ref="S72:S135" si="2">R72/Q72^2</f>
        <v>19.62826470116968</v>
      </c>
      <c r="T72" s="16" t="str">
        <f t="shared" ref="T72:T135" si="3">IF(S72&lt;=18.5,"Underweight",IF(S72&lt;=24.9,"Normal",IF(S72&lt;=29.9,"Overweight",IF(S72&gt;30,"Obese"))))</f>
        <v>Normal</v>
      </c>
      <c r="U72" s="14" t="s">
        <v>1351</v>
      </c>
      <c r="V72" s="14" t="s">
        <v>1351</v>
      </c>
      <c r="W72" s="14" t="s">
        <v>1351</v>
      </c>
      <c r="X72" s="14" t="s">
        <v>1351</v>
      </c>
      <c r="Y72" s="14">
        <v>128</v>
      </c>
      <c r="Z72" s="14"/>
      <c r="AA72" s="14"/>
      <c r="AB72" s="14">
        <v>89.3</v>
      </c>
      <c r="AC72" s="14"/>
      <c r="AD72" s="14"/>
      <c r="AE72" s="14"/>
      <c r="AF72" s="14"/>
      <c r="AG72" s="14"/>
      <c r="AH72" s="14"/>
      <c r="AI72" s="14"/>
      <c r="AJ72" s="14"/>
      <c r="AK72" s="14" t="s">
        <v>60</v>
      </c>
      <c r="AL72" s="14" t="s">
        <v>60</v>
      </c>
      <c r="AM72" s="14" t="s">
        <v>60</v>
      </c>
      <c r="AN72" s="14" t="s">
        <v>60</v>
      </c>
      <c r="AO72" s="14"/>
      <c r="AP72" s="14" t="s">
        <v>60</v>
      </c>
      <c r="AQ72" s="14" t="s">
        <v>60</v>
      </c>
      <c r="AR72" s="14"/>
      <c r="AS72" s="14" t="s">
        <v>2510</v>
      </c>
      <c r="AT72" s="14" t="s">
        <v>63</v>
      </c>
    </row>
    <row r="73" spans="1:48" ht="18" customHeight="1">
      <c r="A73" s="8">
        <v>66</v>
      </c>
      <c r="B73" s="95" t="s">
        <v>295</v>
      </c>
      <c r="C73" s="95" t="s">
        <v>296</v>
      </c>
      <c r="D73" s="95" t="s">
        <v>297</v>
      </c>
      <c r="E73" s="96" t="s">
        <v>88</v>
      </c>
      <c r="F73" s="96">
        <v>41</v>
      </c>
      <c r="G73" s="96" t="s">
        <v>89</v>
      </c>
      <c r="H73" s="96" t="s">
        <v>2012</v>
      </c>
      <c r="I73" s="96" t="s">
        <v>274</v>
      </c>
      <c r="J73" s="96">
        <v>9752913574</v>
      </c>
      <c r="K73" s="103" t="s">
        <v>2434</v>
      </c>
      <c r="L73" s="13" t="s">
        <v>70</v>
      </c>
      <c r="M73" s="13"/>
      <c r="N73" s="13"/>
      <c r="O73" s="13">
        <v>1</v>
      </c>
      <c r="P73" s="13">
        <v>3</v>
      </c>
      <c r="Q73" s="14">
        <v>1.52</v>
      </c>
      <c r="R73" s="14">
        <v>60</v>
      </c>
      <c r="S73" s="15">
        <f t="shared" si="2"/>
        <v>25.969529085872576</v>
      </c>
      <c r="T73" s="16" t="str">
        <f t="shared" si="3"/>
        <v>Overweight</v>
      </c>
      <c r="U73" s="14" t="s">
        <v>1351</v>
      </c>
      <c r="V73" s="14" t="s">
        <v>2435</v>
      </c>
      <c r="W73" s="14" t="s">
        <v>1351</v>
      </c>
      <c r="X73" s="14" t="s">
        <v>1351</v>
      </c>
      <c r="Y73" s="14">
        <v>134</v>
      </c>
      <c r="Z73" s="14">
        <v>400</v>
      </c>
      <c r="AA73" s="14">
        <v>1116</v>
      </c>
      <c r="AB73" s="14">
        <v>223</v>
      </c>
      <c r="AC73" s="14"/>
      <c r="AD73" s="14"/>
      <c r="AE73" s="14"/>
      <c r="AF73" s="14"/>
      <c r="AG73" s="14">
        <v>51</v>
      </c>
      <c r="AH73" s="14">
        <v>62</v>
      </c>
      <c r="AI73" s="14"/>
      <c r="AJ73" s="14"/>
      <c r="AK73" s="14" t="s">
        <v>60</v>
      </c>
      <c r="AL73" s="14" t="s">
        <v>60</v>
      </c>
      <c r="AM73" s="14" t="s">
        <v>60</v>
      </c>
      <c r="AN73" s="14" t="s">
        <v>60</v>
      </c>
      <c r="AO73" s="14"/>
      <c r="AP73" s="14" t="s">
        <v>60</v>
      </c>
      <c r="AQ73" s="14" t="s">
        <v>60</v>
      </c>
      <c r="AR73" s="14"/>
      <c r="AS73" s="14" t="s">
        <v>2436</v>
      </c>
      <c r="AT73" s="14" t="s">
        <v>63</v>
      </c>
    </row>
    <row r="74" spans="1:48" ht="18" customHeight="1">
      <c r="A74" s="8">
        <v>67</v>
      </c>
      <c r="B74" s="95" t="s">
        <v>298</v>
      </c>
      <c r="C74" s="95" t="s">
        <v>299</v>
      </c>
      <c r="D74" s="95" t="s">
        <v>300</v>
      </c>
      <c r="E74" s="96" t="s">
        <v>88</v>
      </c>
      <c r="F74" s="96">
        <v>27</v>
      </c>
      <c r="G74" s="96" t="s">
        <v>89</v>
      </c>
      <c r="H74" s="96" t="s">
        <v>2012</v>
      </c>
      <c r="I74" s="96" t="s">
        <v>200</v>
      </c>
      <c r="J74" s="96">
        <v>9682471284</v>
      </c>
      <c r="K74" s="103" t="s">
        <v>2437</v>
      </c>
      <c r="L74" s="13"/>
      <c r="M74" s="13"/>
      <c r="N74" s="13"/>
      <c r="O74" s="13">
        <v>3</v>
      </c>
      <c r="P74" s="13">
        <v>3</v>
      </c>
      <c r="Q74" s="14">
        <v>1.6</v>
      </c>
      <c r="R74" s="14">
        <v>60</v>
      </c>
      <c r="S74" s="15">
        <f t="shared" si="2"/>
        <v>23.437499999999996</v>
      </c>
      <c r="T74" s="16" t="str">
        <f t="shared" si="3"/>
        <v>Normal</v>
      </c>
      <c r="U74" s="14" t="s">
        <v>1351</v>
      </c>
      <c r="V74" s="14" t="s">
        <v>1351</v>
      </c>
      <c r="W74" s="14" t="s">
        <v>1351</v>
      </c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 t="s">
        <v>60</v>
      </c>
      <c r="AL74" s="14" t="s">
        <v>60</v>
      </c>
      <c r="AM74" s="14" t="s">
        <v>60</v>
      </c>
      <c r="AN74" s="14" t="s">
        <v>60</v>
      </c>
      <c r="AO74" s="14"/>
      <c r="AP74" s="14" t="s">
        <v>60</v>
      </c>
      <c r="AQ74" s="14" t="s">
        <v>60</v>
      </c>
      <c r="AR74" s="14"/>
      <c r="AS74" s="14" t="s">
        <v>2438</v>
      </c>
      <c r="AT74" s="14" t="s">
        <v>63</v>
      </c>
    </row>
    <row r="75" spans="1:48" ht="18" customHeight="1">
      <c r="A75" s="8">
        <v>68</v>
      </c>
      <c r="B75" s="95" t="s">
        <v>301</v>
      </c>
      <c r="C75" s="95" t="s">
        <v>302</v>
      </c>
      <c r="D75" s="95" t="s">
        <v>303</v>
      </c>
      <c r="E75" s="96" t="s">
        <v>88</v>
      </c>
      <c r="F75" s="96">
        <v>33</v>
      </c>
      <c r="G75" s="96" t="s">
        <v>89</v>
      </c>
      <c r="H75" s="96" t="s">
        <v>2012</v>
      </c>
      <c r="I75" s="96" t="s">
        <v>266</v>
      </c>
      <c r="J75" s="96">
        <v>9772564385</v>
      </c>
      <c r="K75" s="103" t="s">
        <v>2610</v>
      </c>
      <c r="L75" s="13"/>
      <c r="M75" s="13"/>
      <c r="N75" s="13"/>
      <c r="O75" s="13">
        <v>2</v>
      </c>
      <c r="P75" s="13">
        <v>3</v>
      </c>
      <c r="Q75" s="14">
        <v>1.51</v>
      </c>
      <c r="R75" s="14">
        <v>62</v>
      </c>
      <c r="S75" s="15">
        <f t="shared" si="2"/>
        <v>27.191789833779222</v>
      </c>
      <c r="T75" s="16" t="str">
        <f t="shared" si="3"/>
        <v>Overweight</v>
      </c>
      <c r="U75" s="14" t="s">
        <v>1351</v>
      </c>
      <c r="V75" s="14" t="s">
        <v>1351</v>
      </c>
      <c r="W75" s="14" t="s">
        <v>1575</v>
      </c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 t="s">
        <v>60</v>
      </c>
      <c r="AL75" s="14" t="s">
        <v>60</v>
      </c>
      <c r="AM75" s="14" t="s">
        <v>60</v>
      </c>
      <c r="AN75" s="14"/>
      <c r="AO75" s="14"/>
      <c r="AP75" s="14" t="s">
        <v>60</v>
      </c>
      <c r="AQ75" s="14" t="s">
        <v>60</v>
      </c>
      <c r="AR75" s="14"/>
      <c r="AS75" s="14" t="s">
        <v>2611</v>
      </c>
      <c r="AT75" s="14" t="s">
        <v>63</v>
      </c>
    </row>
    <row r="76" spans="1:48" ht="18" customHeight="1">
      <c r="A76" s="8">
        <v>69</v>
      </c>
      <c r="B76" s="95" t="s">
        <v>304</v>
      </c>
      <c r="C76" s="95" t="s">
        <v>305</v>
      </c>
      <c r="D76" s="95" t="s">
        <v>259</v>
      </c>
      <c r="E76" s="96" t="s">
        <v>88</v>
      </c>
      <c r="F76" s="96">
        <v>46</v>
      </c>
      <c r="G76" s="96" t="s">
        <v>89</v>
      </c>
      <c r="H76" s="96" t="s">
        <v>2012</v>
      </c>
      <c r="I76" s="96" t="s">
        <v>306</v>
      </c>
      <c r="J76" s="96">
        <v>9086689760</v>
      </c>
      <c r="K76" s="103" t="s">
        <v>2543</v>
      </c>
      <c r="L76" s="13"/>
      <c r="M76" s="13"/>
      <c r="N76" s="13"/>
      <c r="O76" s="13">
        <v>1</v>
      </c>
      <c r="P76" s="13">
        <v>3</v>
      </c>
      <c r="Q76" s="14">
        <v>1.49</v>
      </c>
      <c r="R76" s="14">
        <v>55</v>
      </c>
      <c r="S76" s="15">
        <f t="shared" si="2"/>
        <v>24.773658844196209</v>
      </c>
      <c r="T76" s="16" t="str">
        <f t="shared" si="3"/>
        <v>Normal</v>
      </c>
      <c r="U76" s="14" t="s">
        <v>1351</v>
      </c>
      <c r="V76" s="14" t="s">
        <v>2544</v>
      </c>
      <c r="W76" s="14" t="s">
        <v>2545</v>
      </c>
      <c r="X76" s="14"/>
      <c r="Y76" s="14"/>
      <c r="Z76" s="14">
        <v>203</v>
      </c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 t="s">
        <v>60</v>
      </c>
      <c r="AL76" s="14" t="s">
        <v>60</v>
      </c>
      <c r="AM76" s="14" t="s">
        <v>60</v>
      </c>
      <c r="AN76" s="14"/>
      <c r="AO76" s="14"/>
      <c r="AP76" s="14" t="s">
        <v>60</v>
      </c>
      <c r="AQ76" s="14" t="s">
        <v>60</v>
      </c>
      <c r="AR76" s="14"/>
      <c r="AS76" s="14" t="s">
        <v>2546</v>
      </c>
      <c r="AT76" s="14" t="s">
        <v>63</v>
      </c>
    </row>
    <row r="77" spans="1:48" ht="18" customHeight="1">
      <c r="A77" s="8">
        <v>70</v>
      </c>
      <c r="B77" s="95" t="s">
        <v>307</v>
      </c>
      <c r="C77" s="95" t="s">
        <v>308</v>
      </c>
      <c r="D77" s="95" t="s">
        <v>309</v>
      </c>
      <c r="E77" s="96" t="s">
        <v>88</v>
      </c>
      <c r="F77" s="96">
        <v>44</v>
      </c>
      <c r="G77" s="96" t="s">
        <v>58</v>
      </c>
      <c r="H77" s="96" t="s">
        <v>2012</v>
      </c>
      <c r="I77" s="96" t="s">
        <v>318</v>
      </c>
      <c r="J77" s="96">
        <v>9684992991</v>
      </c>
      <c r="K77" s="14" t="s">
        <v>2714</v>
      </c>
      <c r="L77" s="13"/>
      <c r="M77" s="13"/>
      <c r="N77" s="13"/>
      <c r="O77" s="13">
        <v>3</v>
      </c>
      <c r="P77" s="13">
        <v>3</v>
      </c>
      <c r="Q77" s="14">
        <v>1.53</v>
      </c>
      <c r="R77" s="14">
        <v>51</v>
      </c>
      <c r="S77" s="15">
        <f t="shared" si="2"/>
        <v>21.786492374727668</v>
      </c>
      <c r="T77" s="16" t="str">
        <f t="shared" si="3"/>
        <v>Normal</v>
      </c>
      <c r="U77" s="14" t="s">
        <v>2715</v>
      </c>
      <c r="V77" s="14" t="s">
        <v>2716</v>
      </c>
      <c r="W77" s="14" t="s">
        <v>2717</v>
      </c>
      <c r="X77" s="14"/>
      <c r="Y77" s="14"/>
      <c r="Z77" s="14">
        <v>234</v>
      </c>
      <c r="AA77" s="14"/>
      <c r="AB77" s="14">
        <v>165</v>
      </c>
      <c r="AC77" s="14"/>
      <c r="AD77" s="14"/>
      <c r="AE77" s="14"/>
      <c r="AF77" s="14"/>
      <c r="AG77" s="14"/>
      <c r="AH77" s="14"/>
      <c r="AI77" s="14">
        <v>135</v>
      </c>
      <c r="AJ77" s="14"/>
      <c r="AK77" s="14" t="s">
        <v>60</v>
      </c>
      <c r="AL77" s="14" t="s">
        <v>60</v>
      </c>
      <c r="AM77" s="14" t="s">
        <v>60</v>
      </c>
      <c r="AN77" s="14"/>
      <c r="AO77" s="14"/>
      <c r="AP77" s="14" t="s">
        <v>60</v>
      </c>
      <c r="AQ77" s="14" t="s">
        <v>60</v>
      </c>
      <c r="AR77" s="14" t="s">
        <v>1866</v>
      </c>
      <c r="AS77" s="14" t="s">
        <v>2694</v>
      </c>
      <c r="AT77" s="14" t="s">
        <v>63</v>
      </c>
    </row>
    <row r="78" spans="1:48" ht="18" customHeight="1">
      <c r="A78" s="8">
        <v>71</v>
      </c>
      <c r="B78" s="95" t="s">
        <v>311</v>
      </c>
      <c r="C78" s="95" t="s">
        <v>312</v>
      </c>
      <c r="D78" s="95" t="s">
        <v>313</v>
      </c>
      <c r="E78" s="96" t="s">
        <v>88</v>
      </c>
      <c r="F78" s="96">
        <v>47</v>
      </c>
      <c r="G78" s="96" t="s">
        <v>58</v>
      </c>
      <c r="H78" s="96" t="s">
        <v>2012</v>
      </c>
      <c r="I78" s="96" t="s">
        <v>248</v>
      </c>
      <c r="J78" s="96">
        <v>9310657908</v>
      </c>
      <c r="K78" s="103"/>
      <c r="L78" s="13"/>
      <c r="M78" s="13"/>
      <c r="N78" s="13"/>
      <c r="O78" s="13"/>
      <c r="P78" s="13"/>
      <c r="Q78" s="14">
        <v>1.56</v>
      </c>
      <c r="R78" s="14">
        <v>53</v>
      </c>
      <c r="S78" s="15">
        <f t="shared" si="2"/>
        <v>21.7784352399737</v>
      </c>
      <c r="T78" s="16" t="str">
        <f t="shared" si="3"/>
        <v>Normal</v>
      </c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 t="s">
        <v>60</v>
      </c>
      <c r="AL78" s="14" t="s">
        <v>60</v>
      </c>
      <c r="AM78" s="14" t="s">
        <v>60</v>
      </c>
      <c r="AN78" s="14" t="s">
        <v>60</v>
      </c>
      <c r="AO78" s="14"/>
      <c r="AP78" s="14" t="s">
        <v>60</v>
      </c>
      <c r="AQ78" s="14" t="s">
        <v>60</v>
      </c>
      <c r="AR78" s="14"/>
      <c r="AS78" s="14"/>
      <c r="AT78" s="14"/>
      <c r="AV78" t="s">
        <v>2632</v>
      </c>
    </row>
    <row r="79" spans="1:48" ht="18" customHeight="1">
      <c r="A79" s="8">
        <v>72</v>
      </c>
      <c r="B79" s="95" t="s">
        <v>314</v>
      </c>
      <c r="C79" s="95" t="s">
        <v>315</v>
      </c>
      <c r="D79" s="95" t="s">
        <v>218</v>
      </c>
      <c r="E79" s="96" t="s">
        <v>88</v>
      </c>
      <c r="F79" s="96">
        <v>51</v>
      </c>
      <c r="G79" s="96" t="s">
        <v>58</v>
      </c>
      <c r="H79" s="96" t="s">
        <v>2012</v>
      </c>
      <c r="I79" s="96" t="s">
        <v>310</v>
      </c>
      <c r="J79" s="96">
        <v>9994207248</v>
      </c>
      <c r="K79" s="103" t="s">
        <v>2444</v>
      </c>
      <c r="L79" s="13" t="s">
        <v>71</v>
      </c>
      <c r="M79" s="13"/>
      <c r="N79" s="13"/>
      <c r="O79" s="13">
        <v>2</v>
      </c>
      <c r="P79" s="13">
        <v>2</v>
      </c>
      <c r="Q79" s="14">
        <v>1.53</v>
      </c>
      <c r="R79" s="14">
        <v>54</v>
      </c>
      <c r="S79" s="15">
        <f t="shared" si="2"/>
        <v>23.068050749711649</v>
      </c>
      <c r="T79" s="16" t="str">
        <f t="shared" si="3"/>
        <v>Normal</v>
      </c>
      <c r="U79" s="14" t="s">
        <v>1351</v>
      </c>
      <c r="V79" s="14" t="s">
        <v>1351</v>
      </c>
      <c r="W79" s="14" t="s">
        <v>2445</v>
      </c>
      <c r="X79" s="14" t="s">
        <v>2446</v>
      </c>
      <c r="Y79" s="14">
        <v>271</v>
      </c>
      <c r="Z79" s="14">
        <v>297</v>
      </c>
      <c r="AA79" s="14">
        <v>291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4" t="s">
        <v>60</v>
      </c>
      <c r="AL79" s="14" t="s">
        <v>60</v>
      </c>
      <c r="AM79" s="14" t="s">
        <v>60</v>
      </c>
      <c r="AN79" s="14"/>
      <c r="AO79" s="14"/>
      <c r="AP79" s="14" t="s">
        <v>60</v>
      </c>
      <c r="AQ79" s="14" t="s">
        <v>60</v>
      </c>
      <c r="AR79" s="14"/>
      <c r="AS79" s="14" t="s">
        <v>2443</v>
      </c>
      <c r="AT79" s="14" t="s">
        <v>63</v>
      </c>
    </row>
    <row r="80" spans="1:48" ht="18" customHeight="1">
      <c r="A80" s="8">
        <v>73</v>
      </c>
      <c r="B80" s="95" t="s">
        <v>316</v>
      </c>
      <c r="C80" s="95" t="s">
        <v>284</v>
      </c>
      <c r="D80" s="95" t="s">
        <v>317</v>
      </c>
      <c r="E80" s="96" t="s">
        <v>88</v>
      </c>
      <c r="F80" s="96">
        <v>41</v>
      </c>
      <c r="G80" s="96" t="s">
        <v>58</v>
      </c>
      <c r="H80" s="96" t="s">
        <v>2012</v>
      </c>
      <c r="I80" s="96" t="s">
        <v>318</v>
      </c>
      <c r="J80" s="96">
        <v>9306395020</v>
      </c>
      <c r="K80" s="103" t="s">
        <v>2473</v>
      </c>
      <c r="L80" s="13"/>
      <c r="M80" s="13"/>
      <c r="N80" s="13"/>
      <c r="O80" s="13">
        <v>2</v>
      </c>
      <c r="P80" s="13">
        <v>3</v>
      </c>
      <c r="Q80" s="14">
        <v>1.47</v>
      </c>
      <c r="R80" s="14">
        <v>55</v>
      </c>
      <c r="S80" s="15">
        <f t="shared" si="2"/>
        <v>25.452357813873849</v>
      </c>
      <c r="T80" s="16" t="str">
        <f t="shared" si="3"/>
        <v>Overweight</v>
      </c>
      <c r="U80" s="14" t="s">
        <v>1351</v>
      </c>
      <c r="V80" s="14" t="s">
        <v>2474</v>
      </c>
      <c r="W80" s="14" t="s">
        <v>2475</v>
      </c>
      <c r="X80" s="14" t="s">
        <v>1351</v>
      </c>
      <c r="Y80" s="14"/>
      <c r="Z80" s="14">
        <v>229</v>
      </c>
      <c r="AA80" s="14"/>
      <c r="AB80" s="14"/>
      <c r="AC80" s="14"/>
      <c r="AD80" s="14"/>
      <c r="AE80" s="14"/>
      <c r="AF80" s="14"/>
      <c r="AG80" s="14">
        <v>58.6</v>
      </c>
      <c r="AH80" s="14"/>
      <c r="AI80" s="14"/>
      <c r="AJ80" s="14"/>
      <c r="AK80" s="14" t="s">
        <v>60</v>
      </c>
      <c r="AL80" s="14" t="s">
        <v>60</v>
      </c>
      <c r="AM80" s="14" t="s">
        <v>60</v>
      </c>
      <c r="AN80" s="14" t="s">
        <v>60</v>
      </c>
      <c r="AO80" s="14"/>
      <c r="AP80" s="14" t="s">
        <v>60</v>
      </c>
      <c r="AQ80" s="14" t="s">
        <v>60</v>
      </c>
      <c r="AR80" s="14"/>
      <c r="AS80" s="14" t="s">
        <v>2476</v>
      </c>
      <c r="AT80" s="14" t="s">
        <v>63</v>
      </c>
    </row>
    <row r="81" spans="1:46" ht="18" customHeight="1">
      <c r="A81" s="8">
        <v>74</v>
      </c>
      <c r="B81" s="95" t="s">
        <v>319</v>
      </c>
      <c r="C81" s="95" t="s">
        <v>308</v>
      </c>
      <c r="D81" s="95" t="s">
        <v>320</v>
      </c>
      <c r="E81" s="96" t="s">
        <v>88</v>
      </c>
      <c r="F81" s="96">
        <v>44</v>
      </c>
      <c r="G81" s="96" t="s">
        <v>58</v>
      </c>
      <c r="H81" s="96" t="s">
        <v>2012</v>
      </c>
      <c r="I81" s="96" t="s">
        <v>318</v>
      </c>
      <c r="J81" s="96">
        <v>9237301197</v>
      </c>
      <c r="K81" s="103" t="s">
        <v>2466</v>
      </c>
      <c r="L81" s="13" t="s">
        <v>70</v>
      </c>
      <c r="M81" s="13"/>
      <c r="N81" s="13"/>
      <c r="O81" s="13">
        <v>2</v>
      </c>
      <c r="P81" s="13">
        <v>2</v>
      </c>
      <c r="Q81" s="14">
        <v>1.58</v>
      </c>
      <c r="R81" s="14">
        <v>67</v>
      </c>
      <c r="S81" s="15">
        <f t="shared" si="2"/>
        <v>26.83864765261977</v>
      </c>
      <c r="T81" s="16" t="str">
        <f t="shared" si="3"/>
        <v>Overweight</v>
      </c>
      <c r="U81" s="14" t="s">
        <v>1351</v>
      </c>
      <c r="V81" s="14" t="s">
        <v>1351</v>
      </c>
      <c r="W81" s="14" t="s">
        <v>1351</v>
      </c>
      <c r="X81" s="14" t="s">
        <v>1351</v>
      </c>
      <c r="Y81" s="14" t="s">
        <v>2467</v>
      </c>
      <c r="Z81" s="14"/>
      <c r="AA81" s="14"/>
      <c r="AB81" s="14"/>
      <c r="AC81" s="14">
        <v>37</v>
      </c>
      <c r="AD81" s="14"/>
      <c r="AE81" s="14">
        <v>0.5</v>
      </c>
      <c r="AF81" s="14"/>
      <c r="AG81" s="14"/>
      <c r="AH81" s="14"/>
      <c r="AI81" s="14"/>
      <c r="AJ81" s="14"/>
      <c r="AK81" s="14" t="s">
        <v>60</v>
      </c>
      <c r="AL81" s="14" t="s">
        <v>60</v>
      </c>
      <c r="AM81" s="14" t="s">
        <v>60</v>
      </c>
      <c r="AN81" s="14"/>
      <c r="AO81" s="14"/>
      <c r="AP81" s="14" t="s">
        <v>60</v>
      </c>
      <c r="AQ81" s="14" t="s">
        <v>60</v>
      </c>
      <c r="AR81" s="14"/>
      <c r="AS81" s="14" t="s">
        <v>1421</v>
      </c>
      <c r="AT81" s="14" t="s">
        <v>63</v>
      </c>
    </row>
    <row r="82" spans="1:46" ht="18" customHeight="1">
      <c r="A82" s="8">
        <v>75</v>
      </c>
      <c r="B82" s="95" t="s">
        <v>321</v>
      </c>
      <c r="C82" s="95" t="s">
        <v>322</v>
      </c>
      <c r="D82" s="95" t="s">
        <v>323</v>
      </c>
      <c r="E82" s="96" t="s">
        <v>88</v>
      </c>
      <c r="F82" s="96">
        <v>33</v>
      </c>
      <c r="G82" s="96" t="s">
        <v>58</v>
      </c>
      <c r="H82" s="96" t="s">
        <v>2012</v>
      </c>
      <c r="I82" s="96" t="s">
        <v>318</v>
      </c>
      <c r="J82" s="96">
        <v>9617819908</v>
      </c>
      <c r="K82" s="103"/>
      <c r="L82" s="13"/>
      <c r="M82" s="13"/>
      <c r="N82" s="13"/>
      <c r="O82" s="13"/>
      <c r="P82" s="13"/>
      <c r="Q82" s="14">
        <v>1.55</v>
      </c>
      <c r="R82" s="14">
        <v>67</v>
      </c>
      <c r="S82" s="15">
        <f t="shared" si="2"/>
        <v>27.887617065556707</v>
      </c>
      <c r="T82" s="16" t="str">
        <f t="shared" si="3"/>
        <v>Overweight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 t="s">
        <v>60</v>
      </c>
      <c r="AL82" s="14" t="s">
        <v>60</v>
      </c>
      <c r="AM82" s="14" t="s">
        <v>60</v>
      </c>
      <c r="AN82" s="14"/>
      <c r="AO82" s="14"/>
      <c r="AP82" s="14" t="s">
        <v>60</v>
      </c>
      <c r="AQ82" s="14" t="s">
        <v>60</v>
      </c>
      <c r="AR82" s="14"/>
      <c r="AS82" s="14"/>
      <c r="AT82" s="14"/>
    </row>
    <row r="83" spans="1:46" ht="18" customHeight="1">
      <c r="A83" s="8">
        <v>76</v>
      </c>
      <c r="B83" s="95" t="s">
        <v>324</v>
      </c>
      <c r="C83" s="95" t="s">
        <v>325</v>
      </c>
      <c r="D83" s="95" t="s">
        <v>326</v>
      </c>
      <c r="E83" s="96" t="s">
        <v>88</v>
      </c>
      <c r="F83" s="96">
        <v>31</v>
      </c>
      <c r="G83" s="96" t="s">
        <v>58</v>
      </c>
      <c r="H83" s="96" t="s">
        <v>2012</v>
      </c>
      <c r="I83" s="96" t="s">
        <v>310</v>
      </c>
      <c r="J83" s="96">
        <v>9125110240</v>
      </c>
      <c r="K83" s="103" t="s">
        <v>2710</v>
      </c>
      <c r="L83" s="13"/>
      <c r="M83" s="13"/>
      <c r="N83" s="13"/>
      <c r="O83" s="13">
        <v>1</v>
      </c>
      <c r="P83" s="13">
        <v>3</v>
      </c>
      <c r="Q83" s="14">
        <v>1.55</v>
      </c>
      <c r="R83" s="14">
        <v>61</v>
      </c>
      <c r="S83" s="15">
        <f t="shared" si="2"/>
        <v>25.390218522372525</v>
      </c>
      <c r="T83" s="16" t="str">
        <f t="shared" si="3"/>
        <v>Overweight</v>
      </c>
      <c r="U83" s="14" t="s">
        <v>1351</v>
      </c>
      <c r="V83" s="14" t="s">
        <v>2711</v>
      </c>
      <c r="W83" s="14" t="s">
        <v>1447</v>
      </c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 t="s">
        <v>60</v>
      </c>
      <c r="AL83" s="14" t="s">
        <v>60</v>
      </c>
      <c r="AM83" s="14" t="s">
        <v>60</v>
      </c>
      <c r="AN83" s="14"/>
      <c r="AO83" s="14"/>
      <c r="AP83" s="14" t="s">
        <v>60</v>
      </c>
      <c r="AQ83" s="14" t="s">
        <v>60</v>
      </c>
      <c r="AR83" s="14"/>
      <c r="AS83" s="14" t="s">
        <v>2712</v>
      </c>
      <c r="AT83" s="14" t="s">
        <v>63</v>
      </c>
    </row>
    <row r="84" spans="1:46" ht="18" customHeight="1">
      <c r="A84" s="8">
        <v>77</v>
      </c>
      <c r="B84" s="95" t="s">
        <v>327</v>
      </c>
      <c r="C84" s="95" t="s">
        <v>328</v>
      </c>
      <c r="D84" s="95" t="s">
        <v>329</v>
      </c>
      <c r="E84" s="96" t="s">
        <v>88</v>
      </c>
      <c r="F84" s="96">
        <v>35</v>
      </c>
      <c r="G84" s="96" t="s">
        <v>58</v>
      </c>
      <c r="H84" s="96" t="s">
        <v>2012</v>
      </c>
      <c r="I84" s="96" t="s">
        <v>310</v>
      </c>
      <c r="J84" s="96">
        <v>9605314450</v>
      </c>
      <c r="K84" s="103" t="s">
        <v>2592</v>
      </c>
      <c r="L84" s="13"/>
      <c r="M84" s="13"/>
      <c r="N84" s="13"/>
      <c r="O84" s="13">
        <v>2</v>
      </c>
      <c r="P84" s="13">
        <v>3</v>
      </c>
      <c r="Q84" s="14">
        <v>1.52</v>
      </c>
      <c r="R84" s="14">
        <v>50</v>
      </c>
      <c r="S84" s="15">
        <f t="shared" si="2"/>
        <v>21.641274238227147</v>
      </c>
      <c r="T84" s="16" t="str">
        <f t="shared" si="3"/>
        <v>Normal</v>
      </c>
      <c r="U84" s="14" t="s">
        <v>1351</v>
      </c>
      <c r="V84" s="14" t="s">
        <v>2593</v>
      </c>
      <c r="W84" s="14" t="s">
        <v>2594</v>
      </c>
      <c r="X84" s="14" t="s">
        <v>1605</v>
      </c>
      <c r="Y84" s="14"/>
      <c r="Z84" s="14"/>
      <c r="AA84" s="14"/>
      <c r="AB84" s="14"/>
      <c r="AC84" s="14"/>
      <c r="AD84" s="14"/>
      <c r="AE84" s="14"/>
      <c r="AF84" s="14"/>
      <c r="AG84" s="14">
        <v>37</v>
      </c>
      <c r="AH84" s="14"/>
      <c r="AI84" s="14"/>
      <c r="AJ84" s="14"/>
      <c r="AK84" s="14" t="s">
        <v>60</v>
      </c>
      <c r="AL84" s="14" t="s">
        <v>60</v>
      </c>
      <c r="AM84" s="14" t="s">
        <v>60</v>
      </c>
      <c r="AN84" s="14" t="s">
        <v>60</v>
      </c>
      <c r="AO84" s="14"/>
      <c r="AP84" s="14" t="s">
        <v>60</v>
      </c>
      <c r="AQ84" s="14" t="s">
        <v>60</v>
      </c>
      <c r="AR84" s="14"/>
      <c r="AS84" s="14" t="s">
        <v>1727</v>
      </c>
      <c r="AT84" s="14" t="s">
        <v>63</v>
      </c>
    </row>
    <row r="85" spans="1:46" ht="18" customHeight="1">
      <c r="A85" s="8">
        <v>78</v>
      </c>
      <c r="B85" s="95" t="s">
        <v>330</v>
      </c>
      <c r="C85" s="95" t="s">
        <v>331</v>
      </c>
      <c r="D85" s="95" t="s">
        <v>332</v>
      </c>
      <c r="E85" s="96" t="s">
        <v>88</v>
      </c>
      <c r="F85" s="96">
        <v>47</v>
      </c>
      <c r="G85" s="96" t="s">
        <v>58</v>
      </c>
      <c r="H85" s="96" t="s">
        <v>2012</v>
      </c>
      <c r="I85" s="96" t="s">
        <v>318</v>
      </c>
      <c r="J85" s="96">
        <v>9272515219</v>
      </c>
      <c r="K85" s="105" t="s">
        <v>2524</v>
      </c>
      <c r="L85" s="13"/>
      <c r="M85" s="13"/>
      <c r="N85" s="13"/>
      <c r="O85" s="13">
        <v>1</v>
      </c>
      <c r="P85" s="13">
        <v>4</v>
      </c>
      <c r="Q85" s="14">
        <v>1.47</v>
      </c>
      <c r="R85" s="14">
        <v>55</v>
      </c>
      <c r="S85" s="15">
        <f t="shared" si="2"/>
        <v>25.452357813873849</v>
      </c>
      <c r="T85" s="16" t="str">
        <f t="shared" si="3"/>
        <v>Overweight</v>
      </c>
      <c r="U85" s="14" t="s">
        <v>1351</v>
      </c>
      <c r="V85" s="14" t="s">
        <v>2525</v>
      </c>
      <c r="W85" s="14" t="s">
        <v>1351</v>
      </c>
      <c r="X85" s="14" t="s">
        <v>2526</v>
      </c>
      <c r="Y85" s="14">
        <v>209</v>
      </c>
      <c r="Z85" s="14">
        <v>243</v>
      </c>
      <c r="AA85" s="14"/>
      <c r="AB85" s="14">
        <v>181</v>
      </c>
      <c r="AC85" s="14"/>
      <c r="AD85" s="14"/>
      <c r="AE85" s="14"/>
      <c r="AF85" s="14"/>
      <c r="AG85" s="14"/>
      <c r="AH85" s="14"/>
      <c r="AI85" s="14"/>
      <c r="AJ85" s="14"/>
      <c r="AK85" s="14" t="s">
        <v>60</v>
      </c>
      <c r="AL85" s="14" t="s">
        <v>60</v>
      </c>
      <c r="AM85" s="14" t="s">
        <v>60</v>
      </c>
      <c r="AN85" s="14"/>
      <c r="AO85" s="14"/>
      <c r="AP85" s="14" t="s">
        <v>60</v>
      </c>
      <c r="AQ85" s="14" t="s">
        <v>60</v>
      </c>
      <c r="AR85" s="14"/>
      <c r="AS85" s="14" t="s">
        <v>2527</v>
      </c>
      <c r="AT85" s="14" t="s">
        <v>63</v>
      </c>
    </row>
    <row r="86" spans="1:46" ht="18" customHeight="1">
      <c r="A86" s="8">
        <v>79</v>
      </c>
      <c r="B86" s="95" t="s">
        <v>333</v>
      </c>
      <c r="C86" s="95" t="s">
        <v>86</v>
      </c>
      <c r="D86" s="95" t="s">
        <v>334</v>
      </c>
      <c r="E86" s="96" t="s">
        <v>88</v>
      </c>
      <c r="F86" s="96">
        <v>39</v>
      </c>
      <c r="G86" s="96" t="s">
        <v>58</v>
      </c>
      <c r="H86" s="96" t="s">
        <v>2012</v>
      </c>
      <c r="I86" s="96" t="s">
        <v>318</v>
      </c>
      <c r="J86" s="96">
        <v>9126909982</v>
      </c>
      <c r="K86" s="103" t="s">
        <v>2574</v>
      </c>
      <c r="L86" s="13"/>
      <c r="M86" s="13"/>
      <c r="N86" s="13"/>
      <c r="O86" s="13">
        <v>2</v>
      </c>
      <c r="P86" s="13">
        <v>3</v>
      </c>
      <c r="Q86" s="14">
        <v>1.51</v>
      </c>
      <c r="R86" s="14">
        <v>74</v>
      </c>
      <c r="S86" s="15">
        <f t="shared" si="2"/>
        <v>32.454716898381648</v>
      </c>
      <c r="T86" s="16" t="str">
        <f t="shared" si="3"/>
        <v>Obese</v>
      </c>
      <c r="U86" s="14" t="s">
        <v>1351</v>
      </c>
      <c r="V86" s="14" t="s">
        <v>1351</v>
      </c>
      <c r="W86" s="14" t="s">
        <v>1351</v>
      </c>
      <c r="X86" s="14" t="s">
        <v>1396</v>
      </c>
      <c r="Y86" s="14"/>
      <c r="Z86" s="14">
        <v>270</v>
      </c>
      <c r="AA86" s="14">
        <v>213</v>
      </c>
      <c r="AB86" s="14">
        <v>185</v>
      </c>
      <c r="AC86" s="14"/>
      <c r="AD86" s="14"/>
      <c r="AE86" s="14"/>
      <c r="AF86" s="14"/>
      <c r="AG86" s="14"/>
      <c r="AH86" s="14"/>
      <c r="AI86" s="14"/>
      <c r="AJ86" s="14"/>
      <c r="AK86" s="14" t="s">
        <v>60</v>
      </c>
      <c r="AL86" s="14" t="s">
        <v>60</v>
      </c>
      <c r="AM86" s="14" t="s">
        <v>60</v>
      </c>
      <c r="AN86" s="14"/>
      <c r="AO86" s="14"/>
      <c r="AP86" s="14" t="s">
        <v>60</v>
      </c>
      <c r="AQ86" s="14" t="s">
        <v>60</v>
      </c>
      <c r="AR86" s="14"/>
      <c r="AS86" s="14" t="s">
        <v>2575</v>
      </c>
      <c r="AT86" s="14" t="s">
        <v>63</v>
      </c>
    </row>
    <row r="87" spans="1:46" ht="18" customHeight="1">
      <c r="A87" s="8">
        <v>80</v>
      </c>
      <c r="B87" s="95" t="s">
        <v>335</v>
      </c>
      <c r="C87" s="95" t="s">
        <v>336</v>
      </c>
      <c r="D87" s="95" t="s">
        <v>337</v>
      </c>
      <c r="E87" s="96" t="s">
        <v>88</v>
      </c>
      <c r="F87" s="96">
        <v>36</v>
      </c>
      <c r="G87" s="96" t="s">
        <v>65</v>
      </c>
      <c r="H87" s="96" t="s">
        <v>2012</v>
      </c>
      <c r="I87" s="96" t="s">
        <v>310</v>
      </c>
      <c r="J87" s="96">
        <v>9605314411</v>
      </c>
      <c r="K87" s="103" t="s">
        <v>2565</v>
      </c>
      <c r="L87" s="13" t="s">
        <v>70</v>
      </c>
      <c r="M87" s="13"/>
      <c r="N87" s="13"/>
      <c r="O87" s="13">
        <v>4</v>
      </c>
      <c r="P87" s="13">
        <v>3</v>
      </c>
      <c r="Q87" s="14">
        <v>1.57</v>
      </c>
      <c r="R87" s="14">
        <v>78</v>
      </c>
      <c r="S87" s="15">
        <f t="shared" si="2"/>
        <v>31.644285772242281</v>
      </c>
      <c r="T87" s="16" t="str">
        <f t="shared" si="3"/>
        <v>Obese</v>
      </c>
      <c r="U87" s="14" t="s">
        <v>1351</v>
      </c>
      <c r="V87" s="14" t="s">
        <v>1351</v>
      </c>
      <c r="W87" s="14" t="s">
        <v>1351</v>
      </c>
      <c r="X87" s="14" t="s">
        <v>2566</v>
      </c>
      <c r="Y87" s="14">
        <v>118</v>
      </c>
      <c r="Z87" s="14">
        <v>356</v>
      </c>
      <c r="AA87" s="14">
        <v>488</v>
      </c>
      <c r="AB87" s="14">
        <v>225</v>
      </c>
      <c r="AC87" s="14"/>
      <c r="AD87" s="14"/>
      <c r="AE87" s="14"/>
      <c r="AF87" s="14"/>
      <c r="AG87" s="14"/>
      <c r="AH87" s="14"/>
      <c r="AI87" s="14"/>
      <c r="AJ87" s="14"/>
      <c r="AK87" s="14" t="s">
        <v>60</v>
      </c>
      <c r="AL87" s="14" t="s">
        <v>60</v>
      </c>
      <c r="AM87" s="14" t="s">
        <v>60</v>
      </c>
      <c r="AN87" s="14"/>
      <c r="AO87" s="14"/>
      <c r="AP87" s="14" t="s">
        <v>60</v>
      </c>
      <c r="AQ87" s="14" t="s">
        <v>60</v>
      </c>
      <c r="AR87" s="14"/>
      <c r="AS87" s="14" t="s">
        <v>2567</v>
      </c>
      <c r="AT87" s="14" t="s">
        <v>63</v>
      </c>
    </row>
    <row r="88" spans="1:46" ht="18" customHeight="1">
      <c r="A88" s="8">
        <v>81</v>
      </c>
      <c r="B88" s="95" t="s">
        <v>338</v>
      </c>
      <c r="C88" s="95" t="s">
        <v>339</v>
      </c>
      <c r="D88" s="95" t="s">
        <v>340</v>
      </c>
      <c r="E88" s="96" t="s">
        <v>88</v>
      </c>
      <c r="F88" s="96">
        <v>54</v>
      </c>
      <c r="G88" s="96" t="s">
        <v>58</v>
      </c>
      <c r="H88" s="96" t="s">
        <v>2012</v>
      </c>
      <c r="I88" s="96" t="s">
        <v>220</v>
      </c>
      <c r="J88" s="96">
        <v>9397755423</v>
      </c>
      <c r="K88" s="103" t="s">
        <v>2504</v>
      </c>
      <c r="L88" s="13" t="s">
        <v>70</v>
      </c>
      <c r="M88" s="13" t="s">
        <v>73</v>
      </c>
      <c r="N88" s="13"/>
      <c r="O88" s="13">
        <v>2</v>
      </c>
      <c r="P88" s="13">
        <v>3</v>
      </c>
      <c r="Q88" s="14">
        <v>1.48</v>
      </c>
      <c r="R88" s="14">
        <v>53</v>
      </c>
      <c r="S88" s="15">
        <f t="shared" si="2"/>
        <v>24.196493791088386</v>
      </c>
      <c r="T88" s="16" t="str">
        <f t="shared" si="3"/>
        <v>Normal</v>
      </c>
      <c r="U88" s="14" t="s">
        <v>2505</v>
      </c>
      <c r="V88" s="14" t="s">
        <v>2506</v>
      </c>
      <c r="W88" s="14" t="s">
        <v>1351</v>
      </c>
      <c r="X88" s="14" t="s">
        <v>1605</v>
      </c>
      <c r="Y88" s="14"/>
      <c r="Z88" s="14">
        <v>257</v>
      </c>
      <c r="AA88" s="14"/>
      <c r="AB88" s="14">
        <v>185</v>
      </c>
      <c r="AC88" s="14"/>
      <c r="AD88" s="14"/>
      <c r="AE88" s="14"/>
      <c r="AF88" s="14">
        <v>6.9</v>
      </c>
      <c r="AG88" s="14">
        <v>95</v>
      </c>
      <c r="AH88" s="14">
        <v>48</v>
      </c>
      <c r="AI88" s="14"/>
      <c r="AJ88" s="14"/>
      <c r="AK88" s="14" t="s">
        <v>60</v>
      </c>
      <c r="AL88" s="14" t="s">
        <v>60</v>
      </c>
      <c r="AM88" s="14" t="s">
        <v>60</v>
      </c>
      <c r="AN88" s="14" t="s">
        <v>60</v>
      </c>
      <c r="AO88" s="14"/>
      <c r="AP88" s="14" t="s">
        <v>60</v>
      </c>
      <c r="AQ88" s="14" t="s">
        <v>60</v>
      </c>
      <c r="AR88" s="14"/>
      <c r="AS88" s="14" t="s">
        <v>2507</v>
      </c>
      <c r="AT88" s="14" t="s">
        <v>63</v>
      </c>
    </row>
    <row r="89" spans="1:46" ht="18" customHeight="1">
      <c r="A89" s="8">
        <v>82</v>
      </c>
      <c r="B89" s="95" t="s">
        <v>341</v>
      </c>
      <c r="C89" s="95" t="s">
        <v>342</v>
      </c>
      <c r="D89" s="95" t="s">
        <v>343</v>
      </c>
      <c r="E89" s="96" t="s">
        <v>88</v>
      </c>
      <c r="F89" s="96">
        <v>28</v>
      </c>
      <c r="G89" s="96" t="s">
        <v>58</v>
      </c>
      <c r="H89" s="96" t="s">
        <v>2012</v>
      </c>
      <c r="I89" s="96" t="s">
        <v>310</v>
      </c>
      <c r="J89" s="96">
        <v>9626276295</v>
      </c>
      <c r="K89" s="103" t="s">
        <v>2612</v>
      </c>
      <c r="L89" s="13"/>
      <c r="M89" s="13"/>
      <c r="N89" s="13"/>
      <c r="O89" s="13">
        <v>2</v>
      </c>
      <c r="P89" s="13">
        <v>3</v>
      </c>
      <c r="Q89" s="14">
        <v>1.54</v>
      </c>
      <c r="R89" s="14">
        <v>57</v>
      </c>
      <c r="S89" s="15">
        <f t="shared" si="2"/>
        <v>24.034407151290267</v>
      </c>
      <c r="T89" s="16" t="str">
        <f t="shared" si="3"/>
        <v>Normal</v>
      </c>
      <c r="U89" s="14" t="s">
        <v>1351</v>
      </c>
      <c r="V89" s="14" t="s">
        <v>1351</v>
      </c>
      <c r="W89" s="14" t="s">
        <v>1351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 t="s">
        <v>60</v>
      </c>
      <c r="AL89" s="14" t="s">
        <v>60</v>
      </c>
      <c r="AM89" s="14" t="s">
        <v>60</v>
      </c>
      <c r="AN89" s="14"/>
      <c r="AO89" s="14"/>
      <c r="AP89" s="14" t="s">
        <v>60</v>
      </c>
      <c r="AQ89" s="14" t="s">
        <v>60</v>
      </c>
      <c r="AR89" s="14"/>
      <c r="AS89" s="14" t="s">
        <v>2613</v>
      </c>
      <c r="AT89" s="14" t="s">
        <v>63</v>
      </c>
    </row>
    <row r="90" spans="1:46" ht="18" customHeight="1">
      <c r="A90" s="8">
        <v>83</v>
      </c>
      <c r="B90" s="95" t="s">
        <v>344</v>
      </c>
      <c r="C90" s="95" t="s">
        <v>345</v>
      </c>
      <c r="D90" s="95" t="s">
        <v>346</v>
      </c>
      <c r="E90" s="96" t="s">
        <v>88</v>
      </c>
      <c r="F90" s="96">
        <v>38</v>
      </c>
      <c r="G90" s="96" t="s">
        <v>58</v>
      </c>
      <c r="H90" s="96" t="s">
        <v>2012</v>
      </c>
      <c r="I90" s="96" t="s">
        <v>310</v>
      </c>
      <c r="J90" s="96">
        <v>9624223421</v>
      </c>
      <c r="K90" s="103" t="s">
        <v>2528</v>
      </c>
      <c r="L90" s="13"/>
      <c r="M90" s="13"/>
      <c r="N90" s="13"/>
      <c r="O90" s="13">
        <v>3</v>
      </c>
      <c r="P90" s="13">
        <v>3</v>
      </c>
      <c r="Q90" s="14">
        <v>1.47</v>
      </c>
      <c r="R90" s="14">
        <v>46</v>
      </c>
      <c r="S90" s="15">
        <f t="shared" si="2"/>
        <v>21.287426535239948</v>
      </c>
      <c r="T90" s="16" t="str">
        <f t="shared" si="3"/>
        <v>Normal</v>
      </c>
      <c r="U90" s="14" t="s">
        <v>1351</v>
      </c>
      <c r="V90" s="14" t="s">
        <v>1351</v>
      </c>
      <c r="W90" s="14" t="s">
        <v>1351</v>
      </c>
      <c r="X90" s="14" t="s">
        <v>1351</v>
      </c>
      <c r="Y90" s="14"/>
      <c r="Z90" s="14">
        <v>237</v>
      </c>
      <c r="AA90" s="14"/>
      <c r="AB90" s="14">
        <v>176</v>
      </c>
      <c r="AC90" s="14"/>
      <c r="AD90" s="14"/>
      <c r="AE90" s="14"/>
      <c r="AF90" s="14"/>
      <c r="AG90" s="14"/>
      <c r="AH90" s="14"/>
      <c r="AI90" s="14"/>
      <c r="AJ90" s="14"/>
      <c r="AK90" s="14" t="s">
        <v>60</v>
      </c>
      <c r="AL90" s="14" t="s">
        <v>60</v>
      </c>
      <c r="AM90" s="14" t="s">
        <v>60</v>
      </c>
      <c r="AN90" s="14"/>
      <c r="AO90" s="14"/>
      <c r="AP90" s="14" t="s">
        <v>60</v>
      </c>
      <c r="AQ90" s="14" t="s">
        <v>60</v>
      </c>
      <c r="AR90" s="14"/>
      <c r="AS90" s="14" t="s">
        <v>2529</v>
      </c>
      <c r="AT90" s="14" t="s">
        <v>63</v>
      </c>
    </row>
    <row r="91" spans="1:46" ht="18" customHeight="1">
      <c r="A91" s="8">
        <v>84</v>
      </c>
      <c r="B91" s="95" t="s">
        <v>347</v>
      </c>
      <c r="C91" s="95" t="s">
        <v>348</v>
      </c>
      <c r="D91" s="95" t="s">
        <v>349</v>
      </c>
      <c r="E91" s="96" t="s">
        <v>88</v>
      </c>
      <c r="F91" s="96">
        <v>44</v>
      </c>
      <c r="G91" s="96" t="s">
        <v>58</v>
      </c>
      <c r="H91" s="96" t="s">
        <v>2012</v>
      </c>
      <c r="I91" s="96" t="s">
        <v>95</v>
      </c>
      <c r="J91" s="96">
        <v>9265064107</v>
      </c>
      <c r="K91" s="103" t="s">
        <v>2441</v>
      </c>
      <c r="L91" s="13"/>
      <c r="M91" s="13"/>
      <c r="N91" s="13"/>
      <c r="O91" s="13">
        <v>1</v>
      </c>
      <c r="P91" s="13">
        <v>3</v>
      </c>
      <c r="Q91" s="14">
        <v>1.55</v>
      </c>
      <c r="R91" s="14">
        <v>68</v>
      </c>
      <c r="S91" s="15">
        <f t="shared" si="2"/>
        <v>28.303850156087407</v>
      </c>
      <c r="T91" s="16" t="str">
        <f t="shared" si="3"/>
        <v>Overweight</v>
      </c>
      <c r="U91" s="14" t="s">
        <v>1351</v>
      </c>
      <c r="V91" s="14" t="s">
        <v>1351</v>
      </c>
      <c r="W91" s="14" t="s">
        <v>1351</v>
      </c>
      <c r="X91" s="14" t="s">
        <v>2442</v>
      </c>
      <c r="Y91" s="14">
        <v>109</v>
      </c>
      <c r="Z91" s="14"/>
      <c r="AA91" s="14"/>
      <c r="AB91" s="14">
        <v>129</v>
      </c>
      <c r="AC91" s="14"/>
      <c r="AD91" s="14"/>
      <c r="AE91" s="14"/>
      <c r="AF91" s="14"/>
      <c r="AG91" s="14"/>
      <c r="AH91" s="14"/>
      <c r="AI91" s="14"/>
      <c r="AJ91" s="14"/>
      <c r="AK91" s="14" t="s">
        <v>60</v>
      </c>
      <c r="AL91" s="14" t="s">
        <v>60</v>
      </c>
      <c r="AM91" s="14" t="s">
        <v>60</v>
      </c>
      <c r="AN91" s="14" t="s">
        <v>60</v>
      </c>
      <c r="AO91" s="14"/>
      <c r="AP91" s="14" t="s">
        <v>60</v>
      </c>
      <c r="AQ91" s="14" t="s">
        <v>60</v>
      </c>
      <c r="AR91" s="14"/>
      <c r="AS91" s="14" t="s">
        <v>2443</v>
      </c>
      <c r="AT91" s="14" t="s">
        <v>63</v>
      </c>
    </row>
    <row r="92" spans="1:46" ht="18" customHeight="1">
      <c r="A92" s="8">
        <v>85</v>
      </c>
      <c r="B92" s="95" t="s">
        <v>350</v>
      </c>
      <c r="C92" s="95" t="s">
        <v>351</v>
      </c>
      <c r="D92" s="95" t="s">
        <v>352</v>
      </c>
      <c r="E92" s="96" t="s">
        <v>88</v>
      </c>
      <c r="F92" s="96">
        <v>50</v>
      </c>
      <c r="G92" s="96" t="s">
        <v>58</v>
      </c>
      <c r="H92" s="96" t="s">
        <v>2012</v>
      </c>
      <c r="I92" s="96" t="s">
        <v>353</v>
      </c>
      <c r="J92" s="96">
        <v>9209467678</v>
      </c>
      <c r="K92" s="103" t="s">
        <v>2683</v>
      </c>
      <c r="L92" s="13" t="s">
        <v>71</v>
      </c>
      <c r="M92" s="13"/>
      <c r="N92" s="13"/>
      <c r="O92" s="13">
        <v>3</v>
      </c>
      <c r="P92" s="13">
        <v>3</v>
      </c>
      <c r="Q92" s="14">
        <v>1.57</v>
      </c>
      <c r="R92" s="14">
        <v>52</v>
      </c>
      <c r="S92" s="15">
        <f t="shared" si="2"/>
        <v>21.096190514828187</v>
      </c>
      <c r="T92" s="16" t="str">
        <f t="shared" si="3"/>
        <v>Normal</v>
      </c>
      <c r="U92" s="14" t="s">
        <v>1351</v>
      </c>
      <c r="V92" s="14" t="s">
        <v>1351</v>
      </c>
      <c r="W92" s="14">
        <v>67.59</v>
      </c>
      <c r="X92" s="14" t="s">
        <v>1567</v>
      </c>
      <c r="Y92" s="14">
        <v>143</v>
      </c>
      <c r="Z92" s="14"/>
      <c r="AA92" s="14"/>
      <c r="AB92" s="14"/>
      <c r="AC92" s="14"/>
      <c r="AD92" s="14"/>
      <c r="AE92" s="14"/>
      <c r="AF92" s="14"/>
      <c r="AG92" s="14">
        <v>147</v>
      </c>
      <c r="AH92" s="14">
        <v>58.57</v>
      </c>
      <c r="AI92" s="14"/>
      <c r="AJ92" s="14"/>
      <c r="AK92" s="14" t="s">
        <v>60</v>
      </c>
      <c r="AL92" s="14" t="s">
        <v>60</v>
      </c>
      <c r="AM92" s="14" t="s">
        <v>60</v>
      </c>
      <c r="AN92" s="14"/>
      <c r="AO92" s="14"/>
      <c r="AP92" s="14" t="s">
        <v>60</v>
      </c>
      <c r="AQ92" s="14" t="s">
        <v>60</v>
      </c>
      <c r="AR92" s="14"/>
      <c r="AS92" s="14" t="s">
        <v>2684</v>
      </c>
      <c r="AT92" s="94" t="s">
        <v>63</v>
      </c>
    </row>
    <row r="93" spans="1:46" ht="18" customHeight="1">
      <c r="A93" s="8">
        <v>86</v>
      </c>
      <c r="B93" s="95" t="s">
        <v>354</v>
      </c>
      <c r="C93" s="95" t="s">
        <v>355</v>
      </c>
      <c r="D93" s="95" t="s">
        <v>356</v>
      </c>
      <c r="E93" s="96" t="s">
        <v>88</v>
      </c>
      <c r="F93" s="96">
        <v>34</v>
      </c>
      <c r="G93" s="96" t="s">
        <v>65</v>
      </c>
      <c r="H93" s="96" t="s">
        <v>2012</v>
      </c>
      <c r="I93" s="96" t="s">
        <v>95</v>
      </c>
      <c r="J93" s="98" t="s">
        <v>2020</v>
      </c>
      <c r="K93" s="103"/>
      <c r="L93" s="13"/>
      <c r="M93" s="13"/>
      <c r="N93" s="13"/>
      <c r="O93" s="13"/>
      <c r="P93" s="13"/>
      <c r="Q93" s="14">
        <v>1.55</v>
      </c>
      <c r="R93" s="14">
        <v>54</v>
      </c>
      <c r="S93" s="15">
        <f t="shared" si="2"/>
        <v>22.476586888657646</v>
      </c>
      <c r="T93" s="16" t="str">
        <f t="shared" si="3"/>
        <v>Normal</v>
      </c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 t="s">
        <v>60</v>
      </c>
      <c r="AL93" s="14" t="s">
        <v>60</v>
      </c>
      <c r="AM93" s="14" t="s">
        <v>60</v>
      </c>
      <c r="AN93" s="14"/>
      <c r="AO93" s="14"/>
      <c r="AP93" s="14" t="s">
        <v>60</v>
      </c>
      <c r="AQ93" s="14" t="s">
        <v>60</v>
      </c>
      <c r="AR93" s="14"/>
      <c r="AS93" s="14"/>
      <c r="AT93" s="14"/>
    </row>
    <row r="94" spans="1:46" ht="18" customHeight="1">
      <c r="A94" s="8">
        <v>87</v>
      </c>
      <c r="B94" s="95" t="s">
        <v>357</v>
      </c>
      <c r="C94" s="95" t="s">
        <v>315</v>
      </c>
      <c r="D94" s="95" t="s">
        <v>309</v>
      </c>
      <c r="E94" s="96" t="s">
        <v>88</v>
      </c>
      <c r="F94" s="96">
        <v>52</v>
      </c>
      <c r="G94" s="96" t="s">
        <v>89</v>
      </c>
      <c r="H94" s="96" t="s">
        <v>2012</v>
      </c>
      <c r="I94" s="96" t="s">
        <v>159</v>
      </c>
      <c r="J94" s="96">
        <v>9854064167</v>
      </c>
      <c r="K94" s="103" t="s">
        <v>2468</v>
      </c>
      <c r="L94" s="13"/>
      <c r="M94" s="13"/>
      <c r="N94" s="13"/>
      <c r="O94" s="13">
        <v>3</v>
      </c>
      <c r="P94" s="13">
        <v>3</v>
      </c>
      <c r="Q94" s="14">
        <v>1.52</v>
      </c>
      <c r="R94" s="14">
        <v>53</v>
      </c>
      <c r="S94" s="15">
        <f t="shared" si="2"/>
        <v>22.939750692520775</v>
      </c>
      <c r="T94" s="16" t="str">
        <f t="shared" si="3"/>
        <v>Normal</v>
      </c>
      <c r="U94" s="14" t="s">
        <v>1351</v>
      </c>
      <c r="V94" s="14" t="s">
        <v>2469</v>
      </c>
      <c r="W94" s="14" t="s">
        <v>1351</v>
      </c>
      <c r="X94" s="14" t="s">
        <v>1351</v>
      </c>
      <c r="Y94" s="14"/>
      <c r="Z94" s="14">
        <v>220</v>
      </c>
      <c r="AA94" s="14"/>
      <c r="AB94" s="14">
        <v>127</v>
      </c>
      <c r="AC94" s="14">
        <v>76</v>
      </c>
      <c r="AD94" s="14"/>
      <c r="AE94" s="14"/>
      <c r="AF94" s="14"/>
      <c r="AG94" s="14"/>
      <c r="AH94" s="14"/>
      <c r="AI94" s="14"/>
      <c r="AJ94" s="14"/>
      <c r="AK94" s="14" t="s">
        <v>60</v>
      </c>
      <c r="AL94" s="14" t="s">
        <v>60</v>
      </c>
      <c r="AM94" s="14" t="s">
        <v>60</v>
      </c>
      <c r="AN94" s="14" t="s">
        <v>60</v>
      </c>
      <c r="AO94" s="14"/>
      <c r="AP94" s="14" t="s">
        <v>60</v>
      </c>
      <c r="AQ94" s="14" t="s">
        <v>60</v>
      </c>
      <c r="AR94" s="14"/>
      <c r="AS94" s="14" t="s">
        <v>1421</v>
      </c>
      <c r="AT94" s="14" t="s">
        <v>63</v>
      </c>
    </row>
    <row r="95" spans="1:46" ht="18" customHeight="1">
      <c r="A95" s="8">
        <v>88</v>
      </c>
      <c r="B95" s="95" t="s">
        <v>193</v>
      </c>
      <c r="C95" s="95" t="s">
        <v>358</v>
      </c>
      <c r="D95" s="95" t="s">
        <v>359</v>
      </c>
      <c r="E95" s="96" t="s">
        <v>88</v>
      </c>
      <c r="F95" s="96">
        <v>46</v>
      </c>
      <c r="G95" s="96" t="s">
        <v>282</v>
      </c>
      <c r="H95" s="96" t="s">
        <v>2012</v>
      </c>
      <c r="I95" s="96" t="s">
        <v>306</v>
      </c>
      <c r="J95" s="96">
        <v>9684993035</v>
      </c>
      <c r="K95" s="103" t="s">
        <v>2458</v>
      </c>
      <c r="L95" s="13"/>
      <c r="M95" s="13"/>
      <c r="N95" s="13"/>
      <c r="O95" s="13">
        <v>1</v>
      </c>
      <c r="P95" s="13">
        <v>4</v>
      </c>
      <c r="Q95" s="14">
        <v>1.67</v>
      </c>
      <c r="R95" s="14">
        <v>63</v>
      </c>
      <c r="S95" s="15">
        <f t="shared" si="2"/>
        <v>22.589551436050055</v>
      </c>
      <c r="T95" s="16" t="str">
        <f t="shared" si="3"/>
        <v>Normal</v>
      </c>
      <c r="U95" s="14" t="s">
        <v>1351</v>
      </c>
      <c r="V95" s="14" t="s">
        <v>1351</v>
      </c>
      <c r="W95" s="14" t="s">
        <v>1351</v>
      </c>
      <c r="X95" s="14" t="s">
        <v>2459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 t="s">
        <v>60</v>
      </c>
      <c r="AL95" s="14" t="s">
        <v>60</v>
      </c>
      <c r="AM95" s="14" t="s">
        <v>60</v>
      </c>
      <c r="AN95" s="14"/>
      <c r="AO95" s="14"/>
      <c r="AP95" s="14" t="s">
        <v>60</v>
      </c>
      <c r="AQ95" s="14" t="s">
        <v>60</v>
      </c>
      <c r="AR95" s="14"/>
      <c r="AS95" s="14" t="s">
        <v>2460</v>
      </c>
      <c r="AT95" s="14" t="s">
        <v>63</v>
      </c>
    </row>
    <row r="96" spans="1:46" ht="18" customHeight="1">
      <c r="A96" s="8">
        <v>89</v>
      </c>
      <c r="B96" s="95" t="s">
        <v>360</v>
      </c>
      <c r="C96" s="95" t="s">
        <v>361</v>
      </c>
      <c r="D96" s="95" t="s">
        <v>362</v>
      </c>
      <c r="E96" s="96" t="s">
        <v>88</v>
      </c>
      <c r="F96" s="96">
        <v>45</v>
      </c>
      <c r="G96" s="96" t="s">
        <v>89</v>
      </c>
      <c r="H96" s="96" t="s">
        <v>2012</v>
      </c>
      <c r="I96" s="96" t="s">
        <v>95</v>
      </c>
      <c r="J96" s="96">
        <v>9494671128</v>
      </c>
      <c r="K96" s="103" t="s">
        <v>2431</v>
      </c>
      <c r="L96" s="13"/>
      <c r="M96" s="13"/>
      <c r="N96" s="13"/>
      <c r="O96" s="13">
        <v>2</v>
      </c>
      <c r="P96" s="13">
        <v>4</v>
      </c>
      <c r="Q96" s="14">
        <v>1.54</v>
      </c>
      <c r="R96" s="14">
        <v>73</v>
      </c>
      <c r="S96" s="15">
        <f t="shared" si="2"/>
        <v>30.780907404284029</v>
      </c>
      <c r="T96" s="16" t="str">
        <f t="shared" si="3"/>
        <v>Obese</v>
      </c>
      <c r="U96" s="14" t="s">
        <v>1351</v>
      </c>
      <c r="V96" s="14" t="s">
        <v>2432</v>
      </c>
      <c r="W96" s="14" t="s">
        <v>1351</v>
      </c>
      <c r="X96" s="14" t="s">
        <v>1351</v>
      </c>
      <c r="Y96" s="14"/>
      <c r="Z96" s="14">
        <v>259</v>
      </c>
      <c r="AA96" s="14"/>
      <c r="AB96" s="14">
        <v>180</v>
      </c>
      <c r="AC96" s="14"/>
      <c r="AD96" s="14"/>
      <c r="AE96" s="14"/>
      <c r="AF96" s="14"/>
      <c r="AG96" s="14">
        <v>34</v>
      </c>
      <c r="AH96" s="14"/>
      <c r="AI96" s="14"/>
      <c r="AJ96" s="14"/>
      <c r="AK96" s="14" t="s">
        <v>60</v>
      </c>
      <c r="AL96" s="14" t="s">
        <v>60</v>
      </c>
      <c r="AM96" s="14" t="s">
        <v>60</v>
      </c>
      <c r="AN96" s="14" t="s">
        <v>59</v>
      </c>
      <c r="AO96" s="14"/>
      <c r="AP96" s="14" t="s">
        <v>60</v>
      </c>
      <c r="AQ96" s="14" t="s">
        <v>60</v>
      </c>
      <c r="AR96" s="14"/>
      <c r="AS96" s="14" t="s">
        <v>2433</v>
      </c>
      <c r="AT96" s="14" t="s">
        <v>63</v>
      </c>
    </row>
    <row r="97" spans="1:46" ht="18" customHeight="1">
      <c r="A97" s="8">
        <v>90</v>
      </c>
      <c r="B97" s="95" t="s">
        <v>123</v>
      </c>
      <c r="C97" s="95" t="s">
        <v>235</v>
      </c>
      <c r="D97" s="95" t="s">
        <v>103</v>
      </c>
      <c r="E97" s="96" t="s">
        <v>88</v>
      </c>
      <c r="F97" s="96">
        <v>50</v>
      </c>
      <c r="G97" s="96" t="s">
        <v>89</v>
      </c>
      <c r="H97" s="96" t="s">
        <v>2012</v>
      </c>
      <c r="I97" s="96" t="s">
        <v>306</v>
      </c>
      <c r="J97" s="96">
        <v>9508514157</v>
      </c>
      <c r="K97" s="103" t="s">
        <v>2672</v>
      </c>
      <c r="L97" s="13" t="s">
        <v>70</v>
      </c>
      <c r="M97" s="13"/>
      <c r="N97" s="13"/>
      <c r="O97" s="13">
        <v>2</v>
      </c>
      <c r="P97" s="13">
        <v>2</v>
      </c>
      <c r="Q97" s="14">
        <v>1.5</v>
      </c>
      <c r="R97" s="14">
        <v>65</v>
      </c>
      <c r="S97" s="15">
        <f t="shared" si="2"/>
        <v>28.888888888888889</v>
      </c>
      <c r="T97" s="16" t="str">
        <f t="shared" si="3"/>
        <v>Overweight</v>
      </c>
      <c r="U97" s="14" t="s">
        <v>2512</v>
      </c>
      <c r="V97" s="14" t="s">
        <v>1351</v>
      </c>
      <c r="W97" s="14" t="s">
        <v>2673</v>
      </c>
      <c r="X97" s="14" t="s">
        <v>2689</v>
      </c>
      <c r="Y97" s="14">
        <v>124</v>
      </c>
      <c r="Z97" s="14">
        <v>241</v>
      </c>
      <c r="AA97" s="14"/>
      <c r="AB97" s="14">
        <v>161</v>
      </c>
      <c r="AC97" s="14">
        <v>65.959999999999994</v>
      </c>
      <c r="AD97" s="14"/>
      <c r="AE97" s="14"/>
      <c r="AF97" s="14"/>
      <c r="AG97" s="14"/>
      <c r="AH97" s="14"/>
      <c r="AI97" s="14"/>
      <c r="AJ97" s="14"/>
      <c r="AK97" s="14" t="s">
        <v>60</v>
      </c>
      <c r="AL97" s="14" t="s">
        <v>60</v>
      </c>
      <c r="AM97" s="14" t="s">
        <v>60</v>
      </c>
      <c r="AN97" s="14"/>
      <c r="AO97" s="14"/>
      <c r="AP97" s="14" t="s">
        <v>60</v>
      </c>
      <c r="AQ97" s="14" t="s">
        <v>60</v>
      </c>
      <c r="AR97" s="14"/>
      <c r="AS97" s="14" t="s">
        <v>2690</v>
      </c>
      <c r="AT97" s="14" t="s">
        <v>63</v>
      </c>
    </row>
    <row r="98" spans="1:46" ht="18" customHeight="1">
      <c r="A98" s="8">
        <v>91</v>
      </c>
      <c r="B98" s="95" t="s">
        <v>363</v>
      </c>
      <c r="C98" s="95" t="s">
        <v>364</v>
      </c>
      <c r="D98" s="95" t="s">
        <v>365</v>
      </c>
      <c r="E98" s="96" t="s">
        <v>88</v>
      </c>
      <c r="F98" s="96">
        <v>35</v>
      </c>
      <c r="G98" s="96" t="s">
        <v>89</v>
      </c>
      <c r="H98" s="96" t="s">
        <v>2012</v>
      </c>
      <c r="I98" s="96" t="s">
        <v>95</v>
      </c>
      <c r="J98" s="96">
        <v>9605314441</v>
      </c>
      <c r="K98" s="103" t="s">
        <v>2439</v>
      </c>
      <c r="L98" s="13"/>
      <c r="M98" s="13"/>
      <c r="N98" s="13"/>
      <c r="O98" s="13">
        <v>1</v>
      </c>
      <c r="P98" s="13">
        <v>3</v>
      </c>
      <c r="Q98" s="14">
        <v>1.6</v>
      </c>
      <c r="R98" s="14">
        <v>80</v>
      </c>
      <c r="S98" s="15">
        <f t="shared" si="2"/>
        <v>31.249999999999993</v>
      </c>
      <c r="T98" s="16" t="str">
        <f t="shared" si="3"/>
        <v>Obese</v>
      </c>
      <c r="U98" s="14" t="s">
        <v>1351</v>
      </c>
      <c r="V98" s="14" t="s">
        <v>1351</v>
      </c>
      <c r="W98" s="14" t="s">
        <v>1351</v>
      </c>
      <c r="X98" s="14" t="s">
        <v>1605</v>
      </c>
      <c r="Y98" s="14"/>
      <c r="Z98" s="14"/>
      <c r="AA98" s="14"/>
      <c r="AB98" s="14">
        <v>104</v>
      </c>
      <c r="AC98" s="14"/>
      <c r="AD98" s="14"/>
      <c r="AE98" s="14"/>
      <c r="AF98" s="14"/>
      <c r="AG98" s="14"/>
      <c r="AH98" s="14"/>
      <c r="AI98" s="14"/>
      <c r="AJ98" s="14"/>
      <c r="AK98" s="14" t="s">
        <v>60</v>
      </c>
      <c r="AL98" s="14" t="s">
        <v>60</v>
      </c>
      <c r="AM98" s="14" t="s">
        <v>60</v>
      </c>
      <c r="AN98" s="14" t="s">
        <v>60</v>
      </c>
      <c r="AO98" s="14"/>
      <c r="AP98" s="14" t="s">
        <v>60</v>
      </c>
      <c r="AQ98" s="14" t="s">
        <v>60</v>
      </c>
      <c r="AR98" s="14"/>
      <c r="AS98" s="14" t="s">
        <v>2440</v>
      </c>
      <c r="AT98" s="14" t="s">
        <v>63</v>
      </c>
    </row>
    <row r="99" spans="1:46" ht="18" customHeight="1">
      <c r="A99" s="8">
        <v>92</v>
      </c>
      <c r="B99" s="95" t="s">
        <v>366</v>
      </c>
      <c r="C99" s="95" t="s">
        <v>367</v>
      </c>
      <c r="D99" s="95" t="s">
        <v>349</v>
      </c>
      <c r="E99" s="96" t="s">
        <v>88</v>
      </c>
      <c r="F99" s="96">
        <v>42</v>
      </c>
      <c r="G99" s="96" t="s">
        <v>89</v>
      </c>
      <c r="H99" s="96" t="s">
        <v>2012</v>
      </c>
      <c r="I99" s="96" t="s">
        <v>368</v>
      </c>
      <c r="J99" s="96">
        <v>9152754147</v>
      </c>
      <c r="K99" s="103" t="s">
        <v>2424</v>
      </c>
      <c r="L99" s="13" t="s">
        <v>71</v>
      </c>
      <c r="M99" s="13"/>
      <c r="N99" s="13"/>
      <c r="O99" s="13"/>
      <c r="P99" s="13"/>
      <c r="Q99" s="14">
        <v>1.58</v>
      </c>
      <c r="R99" s="14">
        <v>55</v>
      </c>
      <c r="S99" s="15">
        <f t="shared" si="2"/>
        <v>22.031725684986377</v>
      </c>
      <c r="T99" s="16" t="str">
        <f t="shared" si="3"/>
        <v>Normal</v>
      </c>
      <c r="U99" s="14" t="s">
        <v>1351</v>
      </c>
      <c r="V99" s="14" t="s">
        <v>2425</v>
      </c>
      <c r="W99" s="14" t="s">
        <v>1670</v>
      </c>
      <c r="X99" s="14" t="s">
        <v>1351</v>
      </c>
      <c r="Y99" s="14">
        <v>123</v>
      </c>
      <c r="Z99" s="14"/>
      <c r="AA99" s="14"/>
      <c r="AB99" s="14"/>
      <c r="AC99" s="14"/>
      <c r="AD99" s="14"/>
      <c r="AE99" s="14">
        <v>0.6</v>
      </c>
      <c r="AF99" s="14"/>
      <c r="AG99" s="14"/>
      <c r="AH99" s="14"/>
      <c r="AI99" s="14"/>
      <c r="AJ99" s="14"/>
      <c r="AK99" s="14" t="s">
        <v>60</v>
      </c>
      <c r="AL99" s="14" t="s">
        <v>60</v>
      </c>
      <c r="AM99" s="14" t="s">
        <v>60</v>
      </c>
      <c r="AN99" s="14"/>
      <c r="AO99" s="14"/>
      <c r="AP99" s="14" t="s">
        <v>60</v>
      </c>
      <c r="AQ99" s="14" t="s">
        <v>60</v>
      </c>
      <c r="AR99" s="14"/>
      <c r="AS99" s="14" t="s">
        <v>2426</v>
      </c>
      <c r="AT99" s="14" t="s">
        <v>63</v>
      </c>
    </row>
    <row r="100" spans="1:46" ht="18" customHeight="1">
      <c r="A100" s="8">
        <v>93</v>
      </c>
      <c r="B100" s="95" t="s">
        <v>366</v>
      </c>
      <c r="C100" s="95" t="s">
        <v>369</v>
      </c>
      <c r="D100" s="95" t="s">
        <v>370</v>
      </c>
      <c r="E100" s="96" t="s">
        <v>88</v>
      </c>
      <c r="F100" s="96">
        <v>39</v>
      </c>
      <c r="G100" s="96" t="s">
        <v>282</v>
      </c>
      <c r="H100" s="96" t="s">
        <v>2012</v>
      </c>
      <c r="I100" s="96" t="s">
        <v>95</v>
      </c>
      <c r="J100" s="96">
        <v>9615871020</v>
      </c>
      <c r="K100" s="103" t="s">
        <v>2430</v>
      </c>
      <c r="L100" s="13"/>
      <c r="M100" s="13"/>
      <c r="N100" s="13"/>
      <c r="O100" s="13">
        <v>2</v>
      </c>
      <c r="P100" s="13">
        <v>3</v>
      </c>
      <c r="Q100" s="14">
        <v>1.68</v>
      </c>
      <c r="R100" s="14">
        <v>92</v>
      </c>
      <c r="S100" s="15">
        <f t="shared" si="2"/>
        <v>32.596371882086174</v>
      </c>
      <c r="T100" s="16" t="str">
        <f t="shared" si="3"/>
        <v>Obese</v>
      </c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 t="s">
        <v>60</v>
      </c>
      <c r="AL100" s="14" t="s">
        <v>60</v>
      </c>
      <c r="AM100" s="14" t="s">
        <v>60</v>
      </c>
      <c r="AN100" s="14"/>
      <c r="AO100" s="14"/>
      <c r="AP100" s="14" t="s">
        <v>60</v>
      </c>
      <c r="AQ100" s="14" t="s">
        <v>60</v>
      </c>
      <c r="AR100" s="14"/>
      <c r="AS100" s="14"/>
      <c r="AT100" s="14"/>
    </row>
    <row r="101" spans="1:46" ht="18" customHeight="1">
      <c r="A101" s="8">
        <v>94</v>
      </c>
      <c r="B101" s="95" t="s">
        <v>371</v>
      </c>
      <c r="C101" s="95" t="s">
        <v>372</v>
      </c>
      <c r="D101" s="95" t="s">
        <v>373</v>
      </c>
      <c r="E101" s="96" t="s">
        <v>88</v>
      </c>
      <c r="F101" s="96">
        <v>47</v>
      </c>
      <c r="G101" s="96" t="s">
        <v>89</v>
      </c>
      <c r="H101" s="96" t="s">
        <v>2012</v>
      </c>
      <c r="I101" s="96" t="s">
        <v>95</v>
      </c>
      <c r="J101" s="96">
        <v>9974653312</v>
      </c>
      <c r="K101" s="103" t="s">
        <v>2614</v>
      </c>
      <c r="L101" s="13"/>
      <c r="M101" s="13"/>
      <c r="N101" s="13"/>
      <c r="O101" s="13">
        <v>2</v>
      </c>
      <c r="P101" s="13">
        <v>2</v>
      </c>
      <c r="Q101" s="14">
        <v>1.44</v>
      </c>
      <c r="R101" s="14">
        <v>50</v>
      </c>
      <c r="S101" s="15">
        <f t="shared" si="2"/>
        <v>24.112654320987655</v>
      </c>
      <c r="T101" s="16" t="str">
        <f t="shared" si="3"/>
        <v>Normal</v>
      </c>
      <c r="U101" s="14" t="s">
        <v>2615</v>
      </c>
      <c r="V101" s="14" t="s">
        <v>1351</v>
      </c>
      <c r="W101" s="14" t="s">
        <v>1351</v>
      </c>
      <c r="X101" s="14" t="s">
        <v>1351</v>
      </c>
      <c r="Y101" s="14">
        <v>229</v>
      </c>
      <c r="Z101" s="14">
        <v>235</v>
      </c>
      <c r="AA101" s="14">
        <v>164</v>
      </c>
      <c r="AB101" s="14">
        <v>163</v>
      </c>
      <c r="AC101" s="14"/>
      <c r="AD101" s="14"/>
      <c r="AE101" s="14"/>
      <c r="AF101" s="14"/>
      <c r="AG101" s="14"/>
      <c r="AH101" s="14"/>
      <c r="AI101" s="14"/>
      <c r="AJ101" s="14"/>
      <c r="AK101" s="14" t="s">
        <v>60</v>
      </c>
      <c r="AL101" s="14" t="s">
        <v>60</v>
      </c>
      <c r="AM101" s="14" t="s">
        <v>60</v>
      </c>
      <c r="AN101" s="14" t="s">
        <v>60</v>
      </c>
      <c r="AO101" s="14"/>
      <c r="AP101" s="14" t="s">
        <v>60</v>
      </c>
      <c r="AQ101" s="14" t="s">
        <v>60</v>
      </c>
      <c r="AR101" s="14"/>
      <c r="AS101" s="14" t="s">
        <v>2616</v>
      </c>
      <c r="AT101" s="14" t="s">
        <v>63</v>
      </c>
    </row>
    <row r="102" spans="1:46" ht="18" customHeight="1">
      <c r="A102" s="8">
        <v>95</v>
      </c>
      <c r="B102" s="95" t="s">
        <v>374</v>
      </c>
      <c r="C102" s="95" t="s">
        <v>375</v>
      </c>
      <c r="D102" s="95" t="s">
        <v>376</v>
      </c>
      <c r="E102" s="96" t="s">
        <v>88</v>
      </c>
      <c r="F102" s="96">
        <v>44</v>
      </c>
      <c r="G102" s="96" t="s">
        <v>89</v>
      </c>
      <c r="H102" s="96" t="s">
        <v>2012</v>
      </c>
      <c r="I102" s="96" t="s">
        <v>90</v>
      </c>
      <c r="J102" s="96">
        <v>9285418864</v>
      </c>
      <c r="K102" s="103" t="s">
        <v>2449</v>
      </c>
      <c r="L102" s="13"/>
      <c r="M102" s="13"/>
      <c r="N102" s="13"/>
      <c r="O102" s="13">
        <v>1</v>
      </c>
      <c r="P102" s="13">
        <v>3</v>
      </c>
      <c r="Q102" s="14">
        <v>1.48</v>
      </c>
      <c r="R102" s="14">
        <v>62</v>
      </c>
      <c r="S102" s="15">
        <f t="shared" si="2"/>
        <v>28.305332359386416</v>
      </c>
      <c r="T102" s="16" t="str">
        <f t="shared" si="3"/>
        <v>Overweight</v>
      </c>
      <c r="U102" s="14" t="s">
        <v>1351</v>
      </c>
      <c r="V102" s="14" t="s">
        <v>1351</v>
      </c>
      <c r="W102" s="14" t="s">
        <v>1351</v>
      </c>
      <c r="X102" s="14" t="s">
        <v>1351</v>
      </c>
      <c r="Y102" s="14" t="s">
        <v>2450</v>
      </c>
      <c r="Z102" s="14"/>
      <c r="AA102" s="14"/>
      <c r="AB102" s="14"/>
      <c r="AC102" s="14"/>
      <c r="AD102" s="14"/>
      <c r="AE102" s="14">
        <v>0.6</v>
      </c>
      <c r="AF102" s="14"/>
      <c r="AG102" s="14"/>
      <c r="AH102" s="14"/>
      <c r="AI102" s="14"/>
      <c r="AJ102" s="14"/>
      <c r="AK102" s="14" t="s">
        <v>60</v>
      </c>
      <c r="AL102" s="14" t="s">
        <v>60</v>
      </c>
      <c r="AM102" s="14" t="s">
        <v>60</v>
      </c>
      <c r="AN102" s="14"/>
      <c r="AO102" s="14"/>
      <c r="AP102" s="14" t="s">
        <v>60</v>
      </c>
      <c r="AQ102" s="14" t="s">
        <v>60</v>
      </c>
      <c r="AR102" s="14"/>
      <c r="AS102" s="14" t="s">
        <v>2448</v>
      </c>
      <c r="AT102" s="14" t="s">
        <v>63</v>
      </c>
    </row>
    <row r="103" spans="1:46" ht="18" customHeight="1">
      <c r="A103" s="8">
        <v>96</v>
      </c>
      <c r="B103" s="95" t="s">
        <v>377</v>
      </c>
      <c r="C103" s="95" t="s">
        <v>378</v>
      </c>
      <c r="D103" s="95" t="s">
        <v>379</v>
      </c>
      <c r="E103" s="96" t="s">
        <v>88</v>
      </c>
      <c r="F103" s="96">
        <v>59</v>
      </c>
      <c r="G103" s="96" t="s">
        <v>89</v>
      </c>
      <c r="H103" s="96" t="s">
        <v>2012</v>
      </c>
      <c r="I103" s="96" t="s">
        <v>95</v>
      </c>
      <c r="J103" s="96">
        <v>9087248286</v>
      </c>
      <c r="K103" s="103" t="s">
        <v>2555</v>
      </c>
      <c r="L103" s="13" t="s">
        <v>71</v>
      </c>
      <c r="M103" s="13"/>
      <c r="N103" s="13"/>
      <c r="O103" s="13">
        <v>3</v>
      </c>
      <c r="P103" s="13">
        <v>3</v>
      </c>
      <c r="Q103" s="14">
        <v>1.47</v>
      </c>
      <c r="R103" s="14">
        <v>53</v>
      </c>
      <c r="S103" s="15">
        <f t="shared" si="2"/>
        <v>24.526817529732984</v>
      </c>
      <c r="T103" s="16" t="str">
        <f t="shared" si="3"/>
        <v>Normal</v>
      </c>
      <c r="U103" s="14" t="s">
        <v>1351</v>
      </c>
      <c r="V103" s="14" t="s">
        <v>1351</v>
      </c>
      <c r="W103" s="14" t="s">
        <v>2556</v>
      </c>
      <c r="X103" s="14" t="s">
        <v>2557</v>
      </c>
      <c r="Y103" s="14" t="s">
        <v>2558</v>
      </c>
      <c r="Z103" s="14"/>
      <c r="AA103" s="14"/>
      <c r="AB103" s="14"/>
      <c r="AC103" s="14"/>
      <c r="AD103" s="14"/>
      <c r="AE103" s="14"/>
      <c r="AF103" s="14"/>
      <c r="AG103" s="14">
        <v>47</v>
      </c>
      <c r="AH103" s="14">
        <v>41</v>
      </c>
      <c r="AI103" s="14"/>
      <c r="AJ103" s="14"/>
      <c r="AK103" s="14" t="s">
        <v>60</v>
      </c>
      <c r="AL103" s="14" t="s">
        <v>60</v>
      </c>
      <c r="AM103" s="14" t="s">
        <v>60</v>
      </c>
      <c r="AN103" s="14" t="s">
        <v>60</v>
      </c>
      <c r="AO103" s="14"/>
      <c r="AP103" s="14" t="s">
        <v>60</v>
      </c>
      <c r="AQ103" s="14" t="s">
        <v>60</v>
      </c>
      <c r="AR103" s="14"/>
      <c r="AS103" s="14" t="s">
        <v>2559</v>
      </c>
      <c r="AT103" s="14" t="s">
        <v>63</v>
      </c>
    </row>
    <row r="104" spans="1:46" ht="18" customHeight="1">
      <c r="A104" s="8">
        <v>97</v>
      </c>
      <c r="B104" s="95" t="s">
        <v>380</v>
      </c>
      <c r="C104" s="95" t="s">
        <v>381</v>
      </c>
      <c r="D104" s="95" t="s">
        <v>382</v>
      </c>
      <c r="E104" s="96" t="s">
        <v>88</v>
      </c>
      <c r="F104" s="96">
        <v>50</v>
      </c>
      <c r="G104" s="96" t="s">
        <v>89</v>
      </c>
      <c r="H104" s="96" t="s">
        <v>2012</v>
      </c>
      <c r="I104" s="96" t="s">
        <v>95</v>
      </c>
      <c r="J104" s="96">
        <v>9167435991</v>
      </c>
      <c r="K104" s="103" t="s">
        <v>2451</v>
      </c>
      <c r="L104" s="13"/>
      <c r="M104" s="13"/>
      <c r="N104" s="13"/>
      <c r="O104" s="13">
        <v>2</v>
      </c>
      <c r="P104" s="13">
        <v>3</v>
      </c>
      <c r="Q104" s="14">
        <v>1.48</v>
      </c>
      <c r="R104" s="14">
        <v>66</v>
      </c>
      <c r="S104" s="15">
        <f t="shared" si="2"/>
        <v>30.131482834185537</v>
      </c>
      <c r="T104" s="16" t="str">
        <f t="shared" si="3"/>
        <v>Obese</v>
      </c>
      <c r="U104" s="14" t="s">
        <v>1351</v>
      </c>
      <c r="V104" s="14" t="s">
        <v>2452</v>
      </c>
      <c r="W104" s="86">
        <v>46381</v>
      </c>
      <c r="X104" s="14" t="s">
        <v>1351</v>
      </c>
      <c r="Y104" s="14"/>
      <c r="Z104" s="14">
        <v>209</v>
      </c>
      <c r="AA104" s="14">
        <v>406</v>
      </c>
      <c r="AB104" s="14"/>
      <c r="AC104" s="14"/>
      <c r="AD104" s="14"/>
      <c r="AE104" s="14"/>
      <c r="AF104" s="14">
        <v>8.9</v>
      </c>
      <c r="AG104" s="14"/>
      <c r="AH104" s="14"/>
      <c r="AI104" s="14"/>
      <c r="AJ104" s="14"/>
      <c r="AK104" s="14" t="s">
        <v>60</v>
      </c>
      <c r="AL104" s="14" t="s">
        <v>60</v>
      </c>
      <c r="AM104" s="14" t="s">
        <v>60</v>
      </c>
      <c r="AN104" s="14"/>
      <c r="AO104" s="14"/>
      <c r="AP104" s="14" t="s">
        <v>60</v>
      </c>
      <c r="AQ104" s="14" t="s">
        <v>60</v>
      </c>
      <c r="AR104" s="14"/>
      <c r="AS104" s="14" t="s">
        <v>2453</v>
      </c>
      <c r="AT104" s="14" t="s">
        <v>63</v>
      </c>
    </row>
    <row r="105" spans="1:46" ht="18" customHeight="1">
      <c r="A105" s="8">
        <v>98</v>
      </c>
      <c r="B105" s="95" t="s">
        <v>383</v>
      </c>
      <c r="C105" s="95" t="s">
        <v>384</v>
      </c>
      <c r="D105" s="95" t="s">
        <v>385</v>
      </c>
      <c r="E105" s="96" t="s">
        <v>88</v>
      </c>
      <c r="F105" s="96">
        <v>35</v>
      </c>
      <c r="G105" s="96" t="s">
        <v>89</v>
      </c>
      <c r="H105" s="96" t="s">
        <v>2012</v>
      </c>
      <c r="I105" s="96" t="s">
        <v>90</v>
      </c>
      <c r="J105" s="96">
        <v>9388058909</v>
      </c>
      <c r="K105" s="103" t="s">
        <v>2695</v>
      </c>
      <c r="L105" s="13" t="s">
        <v>77</v>
      </c>
      <c r="M105" s="13"/>
      <c r="N105" s="13"/>
      <c r="O105" s="13">
        <v>3</v>
      </c>
      <c r="P105" s="13">
        <v>3</v>
      </c>
      <c r="Q105" s="14">
        <v>1.45</v>
      </c>
      <c r="R105" s="14">
        <v>47</v>
      </c>
      <c r="S105" s="15">
        <f t="shared" si="2"/>
        <v>22.354340071343639</v>
      </c>
      <c r="T105" s="16" t="str">
        <f t="shared" si="3"/>
        <v>Normal</v>
      </c>
      <c r="U105" s="14" t="s">
        <v>1351</v>
      </c>
      <c r="V105" s="14" t="s">
        <v>2696</v>
      </c>
      <c r="W105" s="14" t="s">
        <v>2697</v>
      </c>
      <c r="X105" s="14" t="s">
        <v>1351</v>
      </c>
      <c r="Y105" s="14"/>
      <c r="Z105" s="14">
        <v>208</v>
      </c>
      <c r="AA105" s="14">
        <v>185</v>
      </c>
      <c r="AB105" s="14"/>
      <c r="AC105" s="14"/>
      <c r="AD105" s="14"/>
      <c r="AE105" s="14"/>
      <c r="AF105" s="14"/>
      <c r="AG105" s="14">
        <v>39</v>
      </c>
      <c r="AH105" s="14">
        <v>37.5</v>
      </c>
      <c r="AI105" s="14"/>
      <c r="AJ105" s="14"/>
      <c r="AK105" s="14" t="s">
        <v>60</v>
      </c>
      <c r="AL105" s="14" t="s">
        <v>60</v>
      </c>
      <c r="AM105" s="14" t="s">
        <v>60</v>
      </c>
      <c r="AN105" s="14"/>
      <c r="AO105" s="14"/>
      <c r="AP105" s="14" t="s">
        <v>60</v>
      </c>
      <c r="AQ105" s="14" t="s">
        <v>60</v>
      </c>
      <c r="AR105" s="14"/>
      <c r="AS105" s="14" t="s">
        <v>2698</v>
      </c>
      <c r="AT105" s="14" t="s">
        <v>63</v>
      </c>
    </row>
    <row r="106" spans="1:46" ht="18" customHeight="1">
      <c r="A106" s="8">
        <v>99</v>
      </c>
      <c r="B106" s="95" t="s">
        <v>156</v>
      </c>
      <c r="C106" s="95" t="s">
        <v>2021</v>
      </c>
      <c r="D106" s="95" t="s">
        <v>387</v>
      </c>
      <c r="E106" s="96" t="s">
        <v>88</v>
      </c>
      <c r="F106" s="96">
        <v>29</v>
      </c>
      <c r="G106" s="96" t="s">
        <v>282</v>
      </c>
      <c r="H106" s="96" t="s">
        <v>2012</v>
      </c>
      <c r="I106" s="96" t="s">
        <v>90</v>
      </c>
      <c r="J106" s="96">
        <v>9109743166</v>
      </c>
      <c r="K106" s="103" t="s">
        <v>2666</v>
      </c>
      <c r="L106" s="13"/>
      <c r="M106" s="13"/>
      <c r="N106" s="13"/>
      <c r="O106" s="13">
        <v>1</v>
      </c>
      <c r="P106" s="13">
        <v>4</v>
      </c>
      <c r="Q106" s="14">
        <v>1.59</v>
      </c>
      <c r="R106" s="14">
        <v>73</v>
      </c>
      <c r="S106" s="15">
        <f t="shared" si="2"/>
        <v>28.875440053795337</v>
      </c>
      <c r="T106" s="16" t="str">
        <f t="shared" si="3"/>
        <v>Overweight</v>
      </c>
      <c r="U106" s="14" t="s">
        <v>1351</v>
      </c>
      <c r="V106" s="14" t="s">
        <v>2667</v>
      </c>
      <c r="W106" s="14" t="s">
        <v>2668</v>
      </c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 t="s">
        <v>60</v>
      </c>
      <c r="AL106" s="14" t="s">
        <v>60</v>
      </c>
      <c r="AM106" s="14" t="s">
        <v>60</v>
      </c>
      <c r="AN106" s="14" t="s">
        <v>60</v>
      </c>
      <c r="AO106" s="14"/>
      <c r="AP106" s="14" t="s">
        <v>60</v>
      </c>
      <c r="AQ106" s="14" t="s">
        <v>60</v>
      </c>
      <c r="AR106" s="14"/>
      <c r="AS106" s="14" t="s">
        <v>2669</v>
      </c>
      <c r="AT106" s="14" t="s">
        <v>63</v>
      </c>
    </row>
    <row r="107" spans="1:46" ht="18" customHeight="1">
      <c r="A107" s="8">
        <v>100</v>
      </c>
      <c r="B107" s="95" t="s">
        <v>388</v>
      </c>
      <c r="C107" s="95" t="s">
        <v>389</v>
      </c>
      <c r="D107" s="95" t="s">
        <v>390</v>
      </c>
      <c r="E107" s="96" t="s">
        <v>88</v>
      </c>
      <c r="F107" s="96">
        <v>44</v>
      </c>
      <c r="G107" s="96" t="s">
        <v>65</v>
      </c>
      <c r="H107" s="96" t="s">
        <v>2022</v>
      </c>
      <c r="I107" s="96" t="s">
        <v>391</v>
      </c>
      <c r="J107" s="96">
        <v>9079441633</v>
      </c>
      <c r="K107" s="103"/>
      <c r="L107" s="13"/>
      <c r="M107" s="13"/>
      <c r="N107" s="13"/>
      <c r="O107" s="13"/>
      <c r="P107" s="13"/>
      <c r="Q107" s="14">
        <v>1.63</v>
      </c>
      <c r="R107" s="14">
        <v>80</v>
      </c>
      <c r="S107" s="15">
        <f t="shared" si="2"/>
        <v>30.110278896458279</v>
      </c>
      <c r="T107" s="16" t="str">
        <f t="shared" si="3"/>
        <v>Obese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 t="s">
        <v>60</v>
      </c>
      <c r="AL107" s="14" t="s">
        <v>60</v>
      </c>
      <c r="AM107" s="14" t="s">
        <v>60</v>
      </c>
      <c r="AN107" s="14"/>
      <c r="AO107" s="14"/>
      <c r="AP107" s="14" t="s">
        <v>60</v>
      </c>
      <c r="AQ107" s="14" t="s">
        <v>60</v>
      </c>
      <c r="AR107" s="14"/>
      <c r="AS107" s="14"/>
      <c r="AT107" s="14"/>
    </row>
    <row r="108" spans="1:46" ht="18" customHeight="1">
      <c r="A108" s="8">
        <v>101</v>
      </c>
      <c r="B108" s="95" t="s">
        <v>316</v>
      </c>
      <c r="C108" s="95" t="s">
        <v>392</v>
      </c>
      <c r="D108" s="95" t="s">
        <v>393</v>
      </c>
      <c r="E108" s="96" t="s">
        <v>88</v>
      </c>
      <c r="F108" s="96">
        <v>42</v>
      </c>
      <c r="G108" s="96" t="s">
        <v>65</v>
      </c>
      <c r="H108" s="96" t="s">
        <v>2023</v>
      </c>
      <c r="I108" s="96" t="s">
        <v>394</v>
      </c>
      <c r="J108" s="96">
        <v>9304372101</v>
      </c>
      <c r="K108" s="103" t="s">
        <v>2461</v>
      </c>
      <c r="L108" s="13"/>
      <c r="M108" s="13"/>
      <c r="N108" s="13"/>
      <c r="O108" s="13">
        <v>1</v>
      </c>
      <c r="P108" s="13">
        <v>4</v>
      </c>
      <c r="Q108" s="14">
        <v>1.62</v>
      </c>
      <c r="R108" s="14">
        <v>76</v>
      </c>
      <c r="S108" s="15">
        <f t="shared" si="2"/>
        <v>28.959000152415786</v>
      </c>
      <c r="T108" s="16" t="str">
        <f t="shared" si="3"/>
        <v>Overweight</v>
      </c>
      <c r="U108" s="14" t="s">
        <v>1351</v>
      </c>
      <c r="V108" s="14" t="s">
        <v>2462</v>
      </c>
      <c r="W108" s="14" t="s">
        <v>1351</v>
      </c>
      <c r="X108" s="14" t="s">
        <v>1401</v>
      </c>
      <c r="Y108" s="14"/>
      <c r="Z108" s="14">
        <v>255</v>
      </c>
      <c r="AA108" s="14">
        <v>162</v>
      </c>
      <c r="AB108" s="14"/>
      <c r="AC108" s="14"/>
      <c r="AD108" s="14"/>
      <c r="AE108" s="14"/>
      <c r="AF108" s="14"/>
      <c r="AG108" s="14">
        <v>100</v>
      </c>
      <c r="AH108" s="14">
        <v>43</v>
      </c>
      <c r="AI108" s="14"/>
      <c r="AJ108" s="14"/>
      <c r="AK108" s="14" t="s">
        <v>60</v>
      </c>
      <c r="AL108" s="14" t="s">
        <v>60</v>
      </c>
      <c r="AM108" s="14" t="s">
        <v>60</v>
      </c>
      <c r="AN108" s="14" t="s">
        <v>60</v>
      </c>
      <c r="AO108" s="14"/>
      <c r="AP108" s="14" t="s">
        <v>60</v>
      </c>
      <c r="AQ108" s="14" t="s">
        <v>60</v>
      </c>
      <c r="AR108" s="14"/>
      <c r="AS108" s="14" t="s">
        <v>2463</v>
      </c>
      <c r="AT108" s="14" t="s">
        <v>63</v>
      </c>
    </row>
    <row r="109" spans="1:46" ht="18" customHeight="1">
      <c r="A109" s="8">
        <v>102</v>
      </c>
      <c r="B109" s="95" t="s">
        <v>395</v>
      </c>
      <c r="C109" s="95" t="s">
        <v>396</v>
      </c>
      <c r="D109" s="95" t="s">
        <v>311</v>
      </c>
      <c r="E109" s="96" t="s">
        <v>88</v>
      </c>
      <c r="F109" s="96">
        <v>60</v>
      </c>
      <c r="G109" s="96" t="s">
        <v>58</v>
      </c>
      <c r="H109" s="96" t="s">
        <v>2023</v>
      </c>
      <c r="I109" s="96" t="s">
        <v>397</v>
      </c>
      <c r="J109" s="96">
        <v>9286392216</v>
      </c>
      <c r="K109" s="103"/>
      <c r="L109" s="13"/>
      <c r="M109" s="13"/>
      <c r="N109" s="13"/>
      <c r="O109" s="13"/>
      <c r="P109" s="13"/>
      <c r="Q109" s="14">
        <v>1.62</v>
      </c>
      <c r="R109" s="14">
        <v>71</v>
      </c>
      <c r="S109" s="15">
        <f t="shared" si="2"/>
        <v>27.053802773967377</v>
      </c>
      <c r="T109" s="16" t="str">
        <f t="shared" si="3"/>
        <v>Overweight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 t="s">
        <v>60</v>
      </c>
      <c r="AL109" s="14" t="s">
        <v>60</v>
      </c>
      <c r="AM109" s="14" t="s">
        <v>60</v>
      </c>
      <c r="AN109" s="14" t="s">
        <v>60</v>
      </c>
      <c r="AO109" s="14"/>
      <c r="AP109" s="14" t="s">
        <v>60</v>
      </c>
      <c r="AQ109" s="14" t="s">
        <v>60</v>
      </c>
      <c r="AR109" s="14"/>
      <c r="AS109" s="14"/>
      <c r="AT109" s="14"/>
    </row>
    <row r="110" spans="1:46" ht="18" customHeight="1">
      <c r="A110" s="8">
        <v>103</v>
      </c>
      <c r="B110" s="95" t="s">
        <v>398</v>
      </c>
      <c r="C110" s="95" t="s">
        <v>399</v>
      </c>
      <c r="D110" s="95" t="s">
        <v>400</v>
      </c>
      <c r="E110" s="96" t="s">
        <v>88</v>
      </c>
      <c r="F110" s="96">
        <v>31</v>
      </c>
      <c r="G110" s="96" t="s">
        <v>58</v>
      </c>
      <c r="H110" s="96" t="s">
        <v>2023</v>
      </c>
      <c r="I110" s="96" t="s">
        <v>401</v>
      </c>
      <c r="J110" s="96">
        <v>9463989369</v>
      </c>
      <c r="K110" s="103"/>
      <c r="L110" s="13"/>
      <c r="M110" s="13"/>
      <c r="N110" s="13"/>
      <c r="O110" s="13"/>
      <c r="P110" s="13"/>
      <c r="Q110" s="14">
        <v>1.6</v>
      </c>
      <c r="R110" s="14">
        <v>80</v>
      </c>
      <c r="S110" s="15">
        <f t="shared" si="2"/>
        <v>31.249999999999993</v>
      </c>
      <c r="T110" s="16" t="str">
        <f t="shared" si="3"/>
        <v>Obese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 t="s">
        <v>60</v>
      </c>
      <c r="AM110" s="14" t="s">
        <v>60</v>
      </c>
      <c r="AN110" s="14" t="s">
        <v>60</v>
      </c>
      <c r="AO110" s="14"/>
      <c r="AP110" s="14" t="s">
        <v>60</v>
      </c>
      <c r="AQ110" s="14" t="s">
        <v>60</v>
      </c>
      <c r="AR110" s="14"/>
      <c r="AS110" s="14"/>
      <c r="AT110" s="14"/>
    </row>
    <row r="111" spans="1:46" ht="18" customHeight="1">
      <c r="A111" s="8">
        <v>104</v>
      </c>
      <c r="B111" s="95" t="s">
        <v>402</v>
      </c>
      <c r="C111" s="95" t="s">
        <v>403</v>
      </c>
      <c r="D111" s="95" t="s">
        <v>404</v>
      </c>
      <c r="E111" s="96" t="s">
        <v>88</v>
      </c>
      <c r="F111" s="96">
        <v>32</v>
      </c>
      <c r="G111" s="96" t="s">
        <v>65</v>
      </c>
      <c r="H111" s="96" t="s">
        <v>2023</v>
      </c>
      <c r="I111" s="96" t="s">
        <v>405</v>
      </c>
      <c r="J111" s="96">
        <v>9989283977</v>
      </c>
      <c r="K111" s="103" t="s">
        <v>2464</v>
      </c>
      <c r="L111" s="13"/>
      <c r="M111" s="13"/>
      <c r="N111" s="13"/>
      <c r="O111" s="13">
        <v>1</v>
      </c>
      <c r="P111" s="13">
        <v>4</v>
      </c>
      <c r="Q111" s="14">
        <v>1.62</v>
      </c>
      <c r="R111" s="14">
        <v>80</v>
      </c>
      <c r="S111" s="15">
        <f t="shared" si="2"/>
        <v>30.48315805517451</v>
      </c>
      <c r="T111" s="16" t="str">
        <f t="shared" si="3"/>
        <v>Obese</v>
      </c>
      <c r="U111" s="14" t="s">
        <v>1351</v>
      </c>
      <c r="V111" s="14" t="s">
        <v>1351</v>
      </c>
      <c r="W111" s="14" t="s">
        <v>1351</v>
      </c>
      <c r="X111" s="14" t="s">
        <v>1633</v>
      </c>
      <c r="Y111" s="14"/>
      <c r="Z111" s="14"/>
      <c r="AA111" s="14">
        <v>220</v>
      </c>
      <c r="AB111" s="14"/>
      <c r="AC111" s="14"/>
      <c r="AD111" s="14"/>
      <c r="AE111" s="14"/>
      <c r="AF111" s="14"/>
      <c r="AG111" s="14">
        <v>64</v>
      </c>
      <c r="AH111" s="14">
        <v>42</v>
      </c>
      <c r="AI111" s="14"/>
      <c r="AJ111" s="14"/>
      <c r="AK111" s="14" t="s">
        <v>60</v>
      </c>
      <c r="AL111" s="14" t="s">
        <v>60</v>
      </c>
      <c r="AM111" s="14" t="s">
        <v>60</v>
      </c>
      <c r="AN111" s="14" t="s">
        <v>60</v>
      </c>
      <c r="AO111" s="14"/>
      <c r="AP111" s="14" t="s">
        <v>60</v>
      </c>
      <c r="AQ111" s="14" t="s">
        <v>60</v>
      </c>
      <c r="AR111" s="14"/>
      <c r="AS111" s="14" t="s">
        <v>2465</v>
      </c>
      <c r="AT111" s="14" t="s">
        <v>63</v>
      </c>
    </row>
    <row r="112" spans="1:46" ht="18" customHeight="1">
      <c r="A112" s="8">
        <v>105</v>
      </c>
      <c r="B112" s="95" t="s">
        <v>2024</v>
      </c>
      <c r="C112" s="95" t="s">
        <v>2025</v>
      </c>
      <c r="D112" s="95" t="s">
        <v>2026</v>
      </c>
      <c r="E112" s="96" t="s">
        <v>88</v>
      </c>
      <c r="F112" s="96">
        <v>43</v>
      </c>
      <c r="G112" s="96" t="s">
        <v>58</v>
      </c>
      <c r="H112" s="96" t="s">
        <v>2023</v>
      </c>
      <c r="I112" s="96" t="s">
        <v>1234</v>
      </c>
      <c r="J112" s="96">
        <v>9388691028</v>
      </c>
      <c r="K112" s="103"/>
      <c r="L112" s="13"/>
      <c r="M112" s="13"/>
      <c r="N112" s="13"/>
      <c r="O112" s="13"/>
      <c r="P112" s="13"/>
      <c r="Q112" s="14"/>
      <c r="R112" s="14"/>
      <c r="S112" s="15" t="e">
        <f t="shared" si="2"/>
        <v>#DIV/0!</v>
      </c>
      <c r="T112" s="16" t="e">
        <f t="shared" si="3"/>
        <v>#DIV/0!</v>
      </c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</row>
    <row r="113" spans="1:46" ht="18" customHeight="1">
      <c r="A113" s="8">
        <v>106</v>
      </c>
      <c r="B113" s="95"/>
      <c r="C113" s="95"/>
      <c r="D113" s="95"/>
      <c r="E113" s="96" t="s">
        <v>88</v>
      </c>
      <c r="F113" s="96"/>
      <c r="G113" s="96"/>
      <c r="H113" s="96"/>
      <c r="I113" s="96"/>
      <c r="J113" s="96"/>
      <c r="K113" s="103"/>
      <c r="L113" s="13"/>
      <c r="M113" s="13"/>
      <c r="N113" s="13"/>
      <c r="O113" s="13"/>
      <c r="P113" s="13"/>
      <c r="Q113" s="14"/>
      <c r="R113" s="14"/>
      <c r="S113" s="15" t="e">
        <f t="shared" si="2"/>
        <v>#DIV/0!</v>
      </c>
      <c r="T113" s="16" t="e">
        <f t="shared" si="3"/>
        <v>#DIV/0!</v>
      </c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</row>
    <row r="114" spans="1:46" ht="18" customHeight="1">
      <c r="A114" s="8">
        <v>107</v>
      </c>
      <c r="B114" s="95"/>
      <c r="C114" s="95"/>
      <c r="D114" s="95"/>
      <c r="E114" s="96" t="s">
        <v>88</v>
      </c>
      <c r="F114" s="96"/>
      <c r="G114" s="96"/>
      <c r="H114" s="96"/>
      <c r="I114" s="96"/>
      <c r="J114" s="96"/>
      <c r="K114" s="103"/>
      <c r="L114" s="13"/>
      <c r="M114" s="13"/>
      <c r="N114" s="13"/>
      <c r="O114" s="13"/>
      <c r="P114" s="13"/>
      <c r="Q114" s="14"/>
      <c r="R114" s="14"/>
      <c r="S114" s="15" t="e">
        <f t="shared" si="2"/>
        <v>#DIV/0!</v>
      </c>
      <c r="T114" s="16" t="e">
        <f t="shared" si="3"/>
        <v>#DIV/0!</v>
      </c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</row>
    <row r="115" spans="1:46" ht="18" customHeight="1">
      <c r="A115" s="8">
        <v>108</v>
      </c>
      <c r="B115" s="95"/>
      <c r="C115" s="95"/>
      <c r="D115" s="95"/>
      <c r="E115" s="96" t="s">
        <v>88</v>
      </c>
      <c r="F115" s="96"/>
      <c r="G115" s="96"/>
      <c r="H115" s="96"/>
      <c r="I115" s="96"/>
      <c r="J115" s="96"/>
      <c r="K115" s="103"/>
      <c r="L115" s="13"/>
      <c r="M115" s="13"/>
      <c r="N115" s="13"/>
      <c r="O115" s="13"/>
      <c r="P115" s="13"/>
      <c r="Q115" s="14"/>
      <c r="R115" s="14"/>
      <c r="S115" s="15" t="e">
        <f t="shared" si="2"/>
        <v>#DIV/0!</v>
      </c>
      <c r="T115" s="16" t="e">
        <f t="shared" si="3"/>
        <v>#DIV/0!</v>
      </c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</row>
    <row r="116" spans="1:46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94"/>
      <c r="L116" s="13"/>
      <c r="M116" s="13"/>
      <c r="N116" s="13"/>
      <c r="O116" s="13"/>
      <c r="P116" s="13"/>
      <c r="Q116" s="14"/>
      <c r="R116" s="14"/>
      <c r="S116" s="15" t="e">
        <f t="shared" si="2"/>
        <v>#DIV/0!</v>
      </c>
      <c r="T116" s="16" t="e">
        <f t="shared" si="3"/>
        <v>#DIV/0!</v>
      </c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</row>
    <row r="117" spans="1:46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94"/>
      <c r="L117" s="13"/>
      <c r="M117" s="13"/>
      <c r="N117" s="13"/>
      <c r="O117" s="13"/>
      <c r="P117" s="13"/>
      <c r="Q117" s="14"/>
      <c r="R117" s="14"/>
      <c r="S117" s="15" t="e">
        <f t="shared" si="2"/>
        <v>#DIV/0!</v>
      </c>
      <c r="T117" s="16" t="e">
        <f t="shared" si="3"/>
        <v>#DIV/0!</v>
      </c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</row>
    <row r="118" spans="1:46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94"/>
      <c r="L118" s="13"/>
      <c r="M118" s="13"/>
      <c r="N118" s="13"/>
      <c r="O118" s="13"/>
      <c r="P118" s="13"/>
      <c r="Q118" s="14"/>
      <c r="R118" s="14"/>
      <c r="S118" s="15" t="e">
        <f t="shared" si="2"/>
        <v>#DIV/0!</v>
      </c>
      <c r="T118" s="16" t="e">
        <f t="shared" si="3"/>
        <v>#DIV/0!</v>
      </c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</row>
    <row r="119" spans="1:46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94"/>
      <c r="L119" s="13"/>
      <c r="M119" s="13"/>
      <c r="N119" s="13"/>
      <c r="O119" s="13"/>
      <c r="P119" s="13"/>
      <c r="Q119" s="14"/>
      <c r="R119" s="14"/>
      <c r="S119" s="15" t="e">
        <f t="shared" si="2"/>
        <v>#DIV/0!</v>
      </c>
      <c r="T119" s="16" t="e">
        <f t="shared" si="3"/>
        <v>#DIV/0!</v>
      </c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</row>
    <row r="120" spans="1:46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4"/>
      <c r="R120" s="14"/>
      <c r="S120" s="15" t="e">
        <f t="shared" si="2"/>
        <v>#DIV/0!</v>
      </c>
      <c r="T120" s="16" t="e">
        <f t="shared" si="3"/>
        <v>#DIV/0!</v>
      </c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</row>
    <row r="121" spans="1:46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4"/>
      <c r="R121" s="14"/>
      <c r="S121" s="15" t="e">
        <f t="shared" si="2"/>
        <v>#DIV/0!</v>
      </c>
      <c r="T121" s="16" t="e">
        <f t="shared" si="3"/>
        <v>#DIV/0!</v>
      </c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</row>
    <row r="122" spans="1:46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4"/>
      <c r="R122" s="14"/>
      <c r="S122" s="15" t="e">
        <f t="shared" si="2"/>
        <v>#DIV/0!</v>
      </c>
      <c r="T122" s="16" t="e">
        <f t="shared" si="3"/>
        <v>#DIV/0!</v>
      </c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</row>
    <row r="123" spans="1:46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4"/>
      <c r="R123" s="14"/>
      <c r="S123" s="15" t="e">
        <f t="shared" si="2"/>
        <v>#DIV/0!</v>
      </c>
      <c r="T123" s="16" t="e">
        <f t="shared" si="3"/>
        <v>#DIV/0!</v>
      </c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</row>
    <row r="124" spans="1:46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4"/>
      <c r="R124" s="14"/>
      <c r="S124" s="15" t="e">
        <f t="shared" si="2"/>
        <v>#DIV/0!</v>
      </c>
      <c r="T124" s="16" t="e">
        <f t="shared" si="3"/>
        <v>#DIV/0!</v>
      </c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</row>
    <row r="125" spans="1:46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4"/>
      <c r="R125" s="14"/>
      <c r="S125" s="15" t="e">
        <f t="shared" si="2"/>
        <v>#DIV/0!</v>
      </c>
      <c r="T125" s="16" t="e">
        <f t="shared" si="3"/>
        <v>#DIV/0!</v>
      </c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</row>
    <row r="126" spans="1:46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4"/>
      <c r="R126" s="14"/>
      <c r="S126" s="15" t="e">
        <f t="shared" si="2"/>
        <v>#DIV/0!</v>
      </c>
      <c r="T126" s="16" t="e">
        <f t="shared" si="3"/>
        <v>#DIV/0!</v>
      </c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</row>
    <row r="127" spans="1:46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4"/>
      <c r="R127" s="14"/>
      <c r="S127" s="15" t="e">
        <f t="shared" si="2"/>
        <v>#DIV/0!</v>
      </c>
      <c r="T127" s="16" t="e">
        <f t="shared" si="3"/>
        <v>#DIV/0!</v>
      </c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</row>
    <row r="128" spans="1:46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4"/>
      <c r="R128" s="14"/>
      <c r="S128" s="15" t="e">
        <f t="shared" si="2"/>
        <v>#DIV/0!</v>
      </c>
      <c r="T128" s="16" t="e">
        <f t="shared" si="3"/>
        <v>#DIV/0!</v>
      </c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</row>
    <row r="129" spans="1:46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4"/>
      <c r="R129" s="14"/>
      <c r="S129" s="15" t="e">
        <f t="shared" si="2"/>
        <v>#DIV/0!</v>
      </c>
      <c r="T129" s="16" t="e">
        <f t="shared" si="3"/>
        <v>#DIV/0!</v>
      </c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</row>
    <row r="130" spans="1:46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4"/>
      <c r="R130" s="14"/>
      <c r="S130" s="15" t="e">
        <f t="shared" si="2"/>
        <v>#DIV/0!</v>
      </c>
      <c r="T130" s="16" t="e">
        <f t="shared" si="3"/>
        <v>#DIV/0!</v>
      </c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</row>
    <row r="131" spans="1:46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4"/>
      <c r="R131" s="14"/>
      <c r="S131" s="15" t="e">
        <f t="shared" si="2"/>
        <v>#DIV/0!</v>
      </c>
      <c r="T131" s="16" t="e">
        <f t="shared" si="3"/>
        <v>#DIV/0!</v>
      </c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</row>
    <row r="132" spans="1:46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4"/>
      <c r="R132" s="14"/>
      <c r="S132" s="15" t="e">
        <f t="shared" si="2"/>
        <v>#DIV/0!</v>
      </c>
      <c r="T132" s="16" t="e">
        <f t="shared" si="3"/>
        <v>#DIV/0!</v>
      </c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</row>
    <row r="133" spans="1:46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4"/>
      <c r="R133" s="14"/>
      <c r="S133" s="15" t="e">
        <f t="shared" si="2"/>
        <v>#DIV/0!</v>
      </c>
      <c r="T133" s="16" t="e">
        <f t="shared" si="3"/>
        <v>#DIV/0!</v>
      </c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</row>
    <row r="134" spans="1:46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4"/>
      <c r="R134" s="14"/>
      <c r="S134" s="15" t="e">
        <f t="shared" si="2"/>
        <v>#DIV/0!</v>
      </c>
      <c r="T134" s="16" t="e">
        <f t="shared" si="3"/>
        <v>#DIV/0!</v>
      </c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 spans="1:46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4"/>
      <c r="R135" s="14"/>
      <c r="S135" s="15" t="e">
        <f t="shared" si="2"/>
        <v>#DIV/0!</v>
      </c>
      <c r="T135" s="16" t="e">
        <f t="shared" si="3"/>
        <v>#DIV/0!</v>
      </c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</row>
    <row r="136" spans="1:46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4"/>
      <c r="R136" s="14"/>
      <c r="S136" s="15" t="e">
        <f t="shared" ref="S136:S199" si="4">R136/Q136^2</f>
        <v>#DIV/0!</v>
      </c>
      <c r="T136" s="16" t="e">
        <f t="shared" ref="T136:T199" si="5">IF(S136&lt;=18.5,"Underweight",IF(S136&lt;=24.9,"Normal",IF(S136&lt;=29.9,"Overweight",IF(S136&gt;30,"Obese"))))</f>
        <v>#DIV/0!</v>
      </c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 spans="1:46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4"/>
      <c r="R137" s="14"/>
      <c r="S137" s="15" t="e">
        <f t="shared" si="4"/>
        <v>#DIV/0!</v>
      </c>
      <c r="T137" s="16" t="e">
        <f t="shared" si="5"/>
        <v>#DIV/0!</v>
      </c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</row>
    <row r="138" spans="1:46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4"/>
      <c r="R138" s="14"/>
      <c r="S138" s="15" t="e">
        <f t="shared" si="4"/>
        <v>#DIV/0!</v>
      </c>
      <c r="T138" s="16" t="e">
        <f t="shared" si="5"/>
        <v>#DIV/0!</v>
      </c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</row>
    <row r="139" spans="1:46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4"/>
      <c r="R139" s="14"/>
      <c r="S139" s="15" t="e">
        <f t="shared" si="4"/>
        <v>#DIV/0!</v>
      </c>
      <c r="T139" s="16" t="e">
        <f t="shared" si="5"/>
        <v>#DIV/0!</v>
      </c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</row>
    <row r="140" spans="1:46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4"/>
      <c r="R140" s="14"/>
      <c r="S140" s="15" t="e">
        <f t="shared" si="4"/>
        <v>#DIV/0!</v>
      </c>
      <c r="T140" s="16" t="e">
        <f t="shared" si="5"/>
        <v>#DIV/0!</v>
      </c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</row>
    <row r="141" spans="1:46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4"/>
      <c r="R141" s="14"/>
      <c r="S141" s="15" t="e">
        <f t="shared" si="4"/>
        <v>#DIV/0!</v>
      </c>
      <c r="T141" s="16" t="e">
        <f t="shared" si="5"/>
        <v>#DIV/0!</v>
      </c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</row>
    <row r="142" spans="1:46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5" t="e">
        <f t="shared" si="4"/>
        <v>#DIV/0!</v>
      </c>
      <c r="T142" s="16" t="e">
        <f t="shared" si="5"/>
        <v>#DIV/0!</v>
      </c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4"/>
      <c r="AL142" s="14"/>
      <c r="AM142" s="14"/>
      <c r="AN142" s="14"/>
      <c r="AO142" s="14"/>
      <c r="AP142" s="14"/>
      <c r="AQ142" s="14"/>
      <c r="AR142" s="38"/>
      <c r="AS142" s="38"/>
      <c r="AT142" s="14"/>
    </row>
    <row r="143" spans="1:46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5" t="e">
        <f t="shared" si="4"/>
        <v>#DIV/0!</v>
      </c>
      <c r="T143" s="16" t="e">
        <f t="shared" si="5"/>
        <v>#DIV/0!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4"/>
      <c r="AL143" s="14"/>
      <c r="AM143" s="14"/>
      <c r="AN143" s="14"/>
      <c r="AO143" s="14"/>
      <c r="AP143" s="14"/>
      <c r="AQ143" s="14"/>
      <c r="AR143" s="38"/>
      <c r="AS143" s="38"/>
      <c r="AT143" s="14"/>
    </row>
    <row r="144" spans="1:46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5" t="e">
        <f t="shared" si="4"/>
        <v>#DIV/0!</v>
      </c>
      <c r="T144" s="16" t="e">
        <f t="shared" si="5"/>
        <v>#DIV/0!</v>
      </c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4"/>
      <c r="AL144" s="14"/>
      <c r="AM144" s="14"/>
      <c r="AN144" s="14"/>
      <c r="AO144" s="14"/>
      <c r="AP144" s="14"/>
      <c r="AQ144" s="14"/>
      <c r="AR144" s="38"/>
      <c r="AS144" s="38"/>
      <c r="AT144" s="14"/>
    </row>
    <row r="145" spans="1:46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5" t="e">
        <f t="shared" si="4"/>
        <v>#DIV/0!</v>
      </c>
      <c r="T145" s="16" t="e">
        <f t="shared" si="5"/>
        <v>#DIV/0!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4"/>
      <c r="AL145" s="14"/>
      <c r="AM145" s="14"/>
      <c r="AN145" s="14"/>
      <c r="AO145" s="14"/>
      <c r="AP145" s="14"/>
      <c r="AQ145" s="14"/>
      <c r="AR145" s="38"/>
      <c r="AS145" s="38"/>
      <c r="AT145" s="14"/>
    </row>
    <row r="146" spans="1:46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5" t="e">
        <f t="shared" si="4"/>
        <v>#DIV/0!</v>
      </c>
      <c r="T146" s="16" t="e">
        <f t="shared" si="5"/>
        <v>#DIV/0!</v>
      </c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4"/>
      <c r="AL146" s="14"/>
      <c r="AM146" s="14"/>
      <c r="AN146" s="14"/>
      <c r="AO146" s="14"/>
      <c r="AP146" s="14"/>
      <c r="AQ146" s="14"/>
      <c r="AR146" s="38"/>
      <c r="AS146" s="38"/>
      <c r="AT146" s="14"/>
    </row>
    <row r="147" spans="1:46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5" t="e">
        <f t="shared" si="4"/>
        <v>#DIV/0!</v>
      </c>
      <c r="T147" s="16" t="e">
        <f t="shared" si="5"/>
        <v>#DIV/0!</v>
      </c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4"/>
      <c r="AL147" s="14"/>
      <c r="AM147" s="14"/>
      <c r="AN147" s="14"/>
      <c r="AO147" s="14"/>
      <c r="AP147" s="14"/>
      <c r="AQ147" s="14"/>
      <c r="AR147" s="38"/>
      <c r="AS147" s="38"/>
      <c r="AT147" s="14"/>
    </row>
    <row r="148" spans="1:46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5" t="e">
        <f t="shared" si="4"/>
        <v>#DIV/0!</v>
      </c>
      <c r="T148" s="16" t="e">
        <f t="shared" si="5"/>
        <v>#DIV/0!</v>
      </c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4"/>
      <c r="AL148" s="14"/>
      <c r="AM148" s="14"/>
      <c r="AN148" s="14"/>
      <c r="AO148" s="14"/>
      <c r="AP148" s="14"/>
      <c r="AQ148" s="14"/>
      <c r="AR148" s="38"/>
      <c r="AS148" s="38"/>
      <c r="AT148" s="14"/>
    </row>
    <row r="149" spans="1:46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5" t="e">
        <f t="shared" si="4"/>
        <v>#DIV/0!</v>
      </c>
      <c r="T149" s="16" t="e">
        <f t="shared" si="5"/>
        <v>#DIV/0!</v>
      </c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4"/>
      <c r="AL149" s="14"/>
      <c r="AM149" s="14"/>
      <c r="AN149" s="14"/>
      <c r="AO149" s="14"/>
      <c r="AP149" s="14"/>
      <c r="AQ149" s="14"/>
      <c r="AR149" s="38"/>
      <c r="AS149" s="38"/>
      <c r="AT149" s="14"/>
    </row>
    <row r="150" spans="1:46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5" t="e">
        <f t="shared" si="4"/>
        <v>#DIV/0!</v>
      </c>
      <c r="T150" s="16" t="e">
        <f t="shared" si="5"/>
        <v>#DIV/0!</v>
      </c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4"/>
      <c r="AL150" s="14"/>
      <c r="AM150" s="14"/>
      <c r="AN150" s="14"/>
      <c r="AO150" s="14"/>
      <c r="AP150" s="14"/>
      <c r="AQ150" s="14"/>
      <c r="AR150" s="38"/>
      <c r="AS150" s="38"/>
      <c r="AT150" s="14"/>
    </row>
    <row r="151" spans="1:46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5" t="e">
        <f t="shared" si="4"/>
        <v>#DIV/0!</v>
      </c>
      <c r="T151" s="16" t="e">
        <f t="shared" si="5"/>
        <v>#DIV/0!</v>
      </c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4"/>
      <c r="AL151" s="14"/>
      <c r="AM151" s="14"/>
      <c r="AN151" s="14"/>
      <c r="AO151" s="14"/>
      <c r="AP151" s="14"/>
      <c r="AQ151" s="14"/>
      <c r="AR151" s="38"/>
      <c r="AS151" s="38"/>
      <c r="AT151" s="14"/>
    </row>
    <row r="152" spans="1:46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5" t="e">
        <f t="shared" si="4"/>
        <v>#DIV/0!</v>
      </c>
      <c r="T152" s="16" t="e">
        <f t="shared" si="5"/>
        <v>#DIV/0!</v>
      </c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4"/>
      <c r="AL152" s="14"/>
      <c r="AM152" s="14"/>
      <c r="AN152" s="14"/>
      <c r="AO152" s="14"/>
      <c r="AP152" s="14"/>
      <c r="AQ152" s="14"/>
      <c r="AR152" s="38"/>
      <c r="AS152" s="38"/>
      <c r="AT152" s="14"/>
    </row>
    <row r="153" spans="1:46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5" t="e">
        <f t="shared" si="4"/>
        <v>#DIV/0!</v>
      </c>
      <c r="T153" s="16" t="e">
        <f t="shared" si="5"/>
        <v>#DIV/0!</v>
      </c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4"/>
      <c r="AL153" s="14"/>
      <c r="AM153" s="14"/>
      <c r="AN153" s="14"/>
      <c r="AO153" s="14"/>
      <c r="AP153" s="14"/>
      <c r="AQ153" s="14"/>
      <c r="AR153" s="38"/>
      <c r="AS153" s="38"/>
      <c r="AT153" s="14"/>
    </row>
    <row r="154" spans="1:46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5" t="e">
        <f t="shared" si="4"/>
        <v>#DIV/0!</v>
      </c>
      <c r="T154" s="16" t="e">
        <f t="shared" si="5"/>
        <v>#DIV/0!</v>
      </c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4"/>
      <c r="AL154" s="14"/>
      <c r="AM154" s="14"/>
      <c r="AN154" s="14"/>
      <c r="AO154" s="14"/>
      <c r="AP154" s="14"/>
      <c r="AQ154" s="14"/>
      <c r="AR154" s="38"/>
      <c r="AS154" s="38"/>
      <c r="AT154" s="14"/>
    </row>
    <row r="155" spans="1:46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5" t="e">
        <f t="shared" si="4"/>
        <v>#DIV/0!</v>
      </c>
      <c r="T155" s="16" t="e">
        <f t="shared" si="5"/>
        <v>#DIV/0!</v>
      </c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4"/>
      <c r="AL155" s="14"/>
      <c r="AM155" s="14"/>
      <c r="AN155" s="14"/>
      <c r="AO155" s="14"/>
      <c r="AP155" s="14"/>
      <c r="AQ155" s="14"/>
      <c r="AR155" s="38"/>
      <c r="AS155" s="38"/>
      <c r="AT155" s="14"/>
    </row>
    <row r="156" spans="1:46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5" t="e">
        <f t="shared" si="4"/>
        <v>#DIV/0!</v>
      </c>
      <c r="T156" s="16" t="e">
        <f t="shared" si="5"/>
        <v>#DIV/0!</v>
      </c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4"/>
      <c r="AL156" s="14"/>
      <c r="AM156" s="14"/>
      <c r="AN156" s="14"/>
      <c r="AO156" s="14"/>
      <c r="AP156" s="14"/>
      <c r="AQ156" s="14"/>
      <c r="AR156" s="38"/>
      <c r="AS156" s="38"/>
      <c r="AT156" s="14"/>
    </row>
    <row r="157" spans="1:46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5" t="e">
        <f t="shared" si="4"/>
        <v>#DIV/0!</v>
      </c>
      <c r="T157" s="16" t="e">
        <f t="shared" si="5"/>
        <v>#DIV/0!</v>
      </c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4"/>
      <c r="AL157" s="14"/>
      <c r="AM157" s="14"/>
      <c r="AN157" s="14"/>
      <c r="AO157" s="14"/>
      <c r="AP157" s="14"/>
      <c r="AQ157" s="14"/>
      <c r="AR157" s="38"/>
      <c r="AS157" s="38"/>
      <c r="AT157" s="14"/>
    </row>
    <row r="158" spans="1:46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5" t="e">
        <f t="shared" si="4"/>
        <v>#DIV/0!</v>
      </c>
      <c r="T158" s="16" t="e">
        <f t="shared" si="5"/>
        <v>#DIV/0!</v>
      </c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4"/>
      <c r="AL158" s="14"/>
      <c r="AM158" s="14"/>
      <c r="AN158" s="14"/>
      <c r="AO158" s="14"/>
      <c r="AP158" s="14"/>
      <c r="AQ158" s="14"/>
      <c r="AR158" s="38"/>
      <c r="AS158" s="38"/>
      <c r="AT158" s="14"/>
    </row>
    <row r="159" spans="1:46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5" t="e">
        <f t="shared" si="4"/>
        <v>#DIV/0!</v>
      </c>
      <c r="T159" s="16" t="e">
        <f t="shared" si="5"/>
        <v>#DIV/0!</v>
      </c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4"/>
      <c r="AL159" s="14"/>
      <c r="AM159" s="14"/>
      <c r="AN159" s="14"/>
      <c r="AO159" s="14"/>
      <c r="AP159" s="14"/>
      <c r="AQ159" s="14"/>
      <c r="AR159" s="38"/>
      <c r="AS159" s="38"/>
      <c r="AT159" s="14"/>
    </row>
    <row r="160" spans="1:46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5" t="e">
        <f t="shared" si="4"/>
        <v>#DIV/0!</v>
      </c>
      <c r="T160" s="16" t="e">
        <f t="shared" si="5"/>
        <v>#DIV/0!</v>
      </c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4"/>
      <c r="AL160" s="14"/>
      <c r="AM160" s="14"/>
      <c r="AN160" s="14"/>
      <c r="AO160" s="14"/>
      <c r="AP160" s="14"/>
      <c r="AQ160" s="14"/>
      <c r="AR160" s="38"/>
      <c r="AS160" s="38"/>
      <c r="AT160" s="14"/>
    </row>
    <row r="161" spans="1:46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5" t="e">
        <f t="shared" si="4"/>
        <v>#DIV/0!</v>
      </c>
      <c r="T161" s="16" t="e">
        <f t="shared" si="5"/>
        <v>#DIV/0!</v>
      </c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4"/>
      <c r="AL161" s="14"/>
      <c r="AM161" s="14"/>
      <c r="AN161" s="14"/>
      <c r="AO161" s="14"/>
      <c r="AP161" s="14"/>
      <c r="AQ161" s="14"/>
      <c r="AR161" s="38"/>
      <c r="AS161" s="38"/>
      <c r="AT161" s="14"/>
    </row>
    <row r="162" spans="1:46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5" t="e">
        <f t="shared" si="4"/>
        <v>#DIV/0!</v>
      </c>
      <c r="T162" s="16" t="e">
        <f t="shared" si="5"/>
        <v>#DIV/0!</v>
      </c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4"/>
      <c r="AL162" s="14"/>
      <c r="AM162" s="14"/>
      <c r="AN162" s="14"/>
      <c r="AO162" s="14"/>
      <c r="AP162" s="14"/>
      <c r="AQ162" s="14"/>
      <c r="AR162" s="38"/>
      <c r="AS162" s="38"/>
      <c r="AT162" s="14"/>
    </row>
    <row r="163" spans="1:46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5" t="e">
        <f t="shared" si="4"/>
        <v>#DIV/0!</v>
      </c>
      <c r="T163" s="16" t="e">
        <f t="shared" si="5"/>
        <v>#DIV/0!</v>
      </c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4"/>
      <c r="AL163" s="14"/>
      <c r="AM163" s="14"/>
      <c r="AN163" s="14"/>
      <c r="AO163" s="14"/>
      <c r="AP163" s="14"/>
      <c r="AQ163" s="14"/>
      <c r="AR163" s="38"/>
      <c r="AS163" s="38"/>
      <c r="AT163" s="14"/>
    </row>
    <row r="164" spans="1:46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5" t="e">
        <f t="shared" si="4"/>
        <v>#DIV/0!</v>
      </c>
      <c r="T164" s="16" t="e">
        <f t="shared" si="5"/>
        <v>#DIV/0!</v>
      </c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4"/>
      <c r="AL164" s="14"/>
      <c r="AM164" s="14"/>
      <c r="AN164" s="14"/>
      <c r="AO164" s="14"/>
      <c r="AP164" s="14"/>
      <c r="AQ164" s="14"/>
      <c r="AR164" s="38"/>
      <c r="AS164" s="38"/>
      <c r="AT164" s="14"/>
    </row>
    <row r="165" spans="1:46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5" t="e">
        <f t="shared" si="4"/>
        <v>#DIV/0!</v>
      </c>
      <c r="T165" s="16" t="e">
        <f t="shared" si="5"/>
        <v>#DIV/0!</v>
      </c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4"/>
      <c r="AL165" s="14"/>
      <c r="AM165" s="14"/>
      <c r="AN165" s="14"/>
      <c r="AO165" s="14"/>
      <c r="AP165" s="14"/>
      <c r="AQ165" s="14"/>
      <c r="AR165" s="38"/>
      <c r="AS165" s="38"/>
      <c r="AT165" s="14"/>
    </row>
    <row r="166" spans="1:46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5" t="e">
        <f t="shared" si="4"/>
        <v>#DIV/0!</v>
      </c>
      <c r="T166" s="16" t="e">
        <f t="shared" si="5"/>
        <v>#DIV/0!</v>
      </c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4"/>
      <c r="AL166" s="14"/>
      <c r="AM166" s="14"/>
      <c r="AN166" s="14"/>
      <c r="AO166" s="14"/>
      <c r="AP166" s="14"/>
      <c r="AQ166" s="14"/>
      <c r="AR166" s="38"/>
      <c r="AS166" s="38"/>
      <c r="AT166" s="14"/>
    </row>
    <row r="167" spans="1:46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5" t="e">
        <f t="shared" si="4"/>
        <v>#DIV/0!</v>
      </c>
      <c r="T167" s="16" t="e">
        <f t="shared" si="5"/>
        <v>#DIV/0!</v>
      </c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4"/>
      <c r="AL167" s="14"/>
      <c r="AM167" s="14"/>
      <c r="AN167" s="14"/>
      <c r="AO167" s="14"/>
      <c r="AP167" s="14"/>
      <c r="AQ167" s="14"/>
      <c r="AR167" s="38"/>
      <c r="AS167" s="38"/>
      <c r="AT167" s="14"/>
    </row>
    <row r="168" spans="1:46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2"/>
      <c r="Q168" s="2"/>
      <c r="R168" s="2"/>
      <c r="S168" s="40" t="e">
        <f t="shared" si="4"/>
        <v>#DIV/0!</v>
      </c>
      <c r="T168" s="41" t="e">
        <f t="shared" si="5"/>
        <v>#DIV/0!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46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2"/>
      <c r="Q169" s="2"/>
      <c r="R169" s="2"/>
      <c r="S169" s="15" t="e">
        <f t="shared" si="4"/>
        <v>#DIV/0!</v>
      </c>
      <c r="T169" s="16" t="e">
        <f t="shared" si="5"/>
        <v>#DIV/0!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46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2"/>
      <c r="Q170" s="2"/>
      <c r="R170" s="2"/>
      <c r="S170" s="15" t="e">
        <f t="shared" si="4"/>
        <v>#DIV/0!</v>
      </c>
      <c r="T170" s="16" t="e">
        <f t="shared" si="5"/>
        <v>#DIV/0!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46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2"/>
      <c r="Q171" s="2"/>
      <c r="R171" s="2"/>
      <c r="S171" s="15" t="e">
        <f t="shared" si="4"/>
        <v>#DIV/0!</v>
      </c>
      <c r="T171" s="16" t="e">
        <f t="shared" si="5"/>
        <v>#DIV/0!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46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2"/>
      <c r="Q172" s="2"/>
      <c r="R172" s="2"/>
      <c r="S172" s="15" t="e">
        <f t="shared" si="4"/>
        <v>#DIV/0!</v>
      </c>
      <c r="T172" s="16" t="e">
        <f t="shared" si="5"/>
        <v>#DIV/0!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46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2"/>
      <c r="Q173" s="2"/>
      <c r="R173" s="2"/>
      <c r="S173" s="15" t="e">
        <f t="shared" si="4"/>
        <v>#DIV/0!</v>
      </c>
      <c r="T173" s="16" t="e">
        <f t="shared" si="5"/>
        <v>#DIV/0!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46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2"/>
      <c r="Q174" s="2"/>
      <c r="R174" s="2"/>
      <c r="S174" s="15" t="e">
        <f t="shared" si="4"/>
        <v>#DIV/0!</v>
      </c>
      <c r="T174" s="16" t="e">
        <f t="shared" si="5"/>
        <v>#DIV/0!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46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2"/>
      <c r="Q175" s="2"/>
      <c r="R175" s="2"/>
      <c r="S175" s="15" t="e">
        <f t="shared" si="4"/>
        <v>#DIV/0!</v>
      </c>
      <c r="T175" s="16" t="e">
        <f t="shared" si="5"/>
        <v>#DIV/0!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46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2"/>
      <c r="Q176" s="2"/>
      <c r="R176" s="2"/>
      <c r="S176" s="15" t="e">
        <f t="shared" si="4"/>
        <v>#DIV/0!</v>
      </c>
      <c r="T176" s="16" t="e">
        <f t="shared" si="5"/>
        <v>#DIV/0!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2"/>
      <c r="Q177" s="2"/>
      <c r="R177" s="2"/>
      <c r="S177" s="15" t="e">
        <f t="shared" si="4"/>
        <v>#DIV/0!</v>
      </c>
      <c r="T177" s="16" t="e">
        <f t="shared" si="5"/>
        <v>#DIV/0!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2"/>
      <c r="Q178" s="2"/>
      <c r="R178" s="2"/>
      <c r="S178" s="15" t="e">
        <f t="shared" si="4"/>
        <v>#DIV/0!</v>
      </c>
      <c r="T178" s="16" t="e">
        <f t="shared" si="5"/>
        <v>#DIV/0!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2"/>
      <c r="Q179" s="2"/>
      <c r="R179" s="2"/>
      <c r="S179" s="15" t="e">
        <f t="shared" si="4"/>
        <v>#DIV/0!</v>
      </c>
      <c r="T179" s="16" t="e">
        <f t="shared" si="5"/>
        <v>#DIV/0!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2"/>
      <c r="Q180" s="2"/>
      <c r="R180" s="2"/>
      <c r="S180" s="15" t="e">
        <f t="shared" si="4"/>
        <v>#DIV/0!</v>
      </c>
      <c r="T180" s="16" t="e">
        <f t="shared" si="5"/>
        <v>#DIV/0!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2"/>
      <c r="Q181" s="2"/>
      <c r="R181" s="2"/>
      <c r="S181" s="15" t="e">
        <f t="shared" si="4"/>
        <v>#DIV/0!</v>
      </c>
      <c r="T181" s="16" t="e">
        <f t="shared" si="5"/>
        <v>#DIV/0!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2"/>
      <c r="Q182" s="2"/>
      <c r="R182" s="2"/>
      <c r="S182" s="15" t="e">
        <f t="shared" si="4"/>
        <v>#DIV/0!</v>
      </c>
      <c r="T182" s="16" t="e">
        <f t="shared" si="5"/>
        <v>#DIV/0!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2"/>
      <c r="Q183" s="2"/>
      <c r="R183" s="2"/>
      <c r="S183" s="15" t="e">
        <f t="shared" si="4"/>
        <v>#DIV/0!</v>
      </c>
      <c r="T183" s="16" t="e">
        <f t="shared" si="5"/>
        <v>#DIV/0!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2"/>
      <c r="Q184" s="2"/>
      <c r="R184" s="2"/>
      <c r="S184" s="15" t="e">
        <f t="shared" si="4"/>
        <v>#DIV/0!</v>
      </c>
      <c r="T184" s="16" t="e">
        <f t="shared" si="5"/>
        <v>#DIV/0!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2"/>
      <c r="Q185" s="2"/>
      <c r="R185" s="2"/>
      <c r="S185" s="15" t="e">
        <f t="shared" si="4"/>
        <v>#DIV/0!</v>
      </c>
      <c r="T185" s="16" t="e">
        <f t="shared" si="5"/>
        <v>#DIV/0!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2"/>
      <c r="Q186" s="2"/>
      <c r="R186" s="2"/>
      <c r="S186" s="15" t="e">
        <f t="shared" si="4"/>
        <v>#DIV/0!</v>
      </c>
      <c r="T186" s="16" t="e">
        <f t="shared" si="5"/>
        <v>#DIV/0!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2"/>
      <c r="Q187" s="2"/>
      <c r="R187" s="2"/>
      <c r="S187" s="15" t="e">
        <f t="shared" si="4"/>
        <v>#DIV/0!</v>
      </c>
      <c r="T187" s="16" t="e">
        <f t="shared" si="5"/>
        <v>#DIV/0!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2"/>
      <c r="Q188" s="2"/>
      <c r="R188" s="2"/>
      <c r="S188" s="15" t="e">
        <f t="shared" si="4"/>
        <v>#DIV/0!</v>
      </c>
      <c r="T188" s="16" t="e">
        <f t="shared" si="5"/>
        <v>#DIV/0!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2"/>
      <c r="Q189" s="2"/>
      <c r="R189" s="2"/>
      <c r="S189" s="15" t="e">
        <f t="shared" si="4"/>
        <v>#DIV/0!</v>
      </c>
      <c r="T189" s="16" t="e">
        <f t="shared" si="5"/>
        <v>#DIV/0!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2"/>
      <c r="Q190" s="2"/>
      <c r="R190" s="2"/>
      <c r="S190" s="15" t="e">
        <f t="shared" si="4"/>
        <v>#DIV/0!</v>
      </c>
      <c r="T190" s="16" t="e">
        <f t="shared" si="5"/>
        <v>#DIV/0!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2"/>
      <c r="Q191" s="2"/>
      <c r="R191" s="2"/>
      <c r="S191" s="15" t="e">
        <f t="shared" si="4"/>
        <v>#DIV/0!</v>
      </c>
      <c r="T191" s="16" t="e">
        <f t="shared" si="5"/>
        <v>#DIV/0!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2"/>
      <c r="Q192" s="2"/>
      <c r="R192" s="2"/>
      <c r="S192" s="15" t="e">
        <f t="shared" si="4"/>
        <v>#DIV/0!</v>
      </c>
      <c r="T192" s="16" t="e">
        <f t="shared" si="5"/>
        <v>#DIV/0!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2"/>
      <c r="Q193" s="2"/>
      <c r="R193" s="2"/>
      <c r="S193" s="15" t="e">
        <f t="shared" si="4"/>
        <v>#DIV/0!</v>
      </c>
      <c r="T193" s="16" t="e">
        <f t="shared" si="5"/>
        <v>#DIV/0!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2"/>
      <c r="Q194" s="2"/>
      <c r="R194" s="2"/>
      <c r="S194" s="15" t="e">
        <f t="shared" si="4"/>
        <v>#DIV/0!</v>
      </c>
      <c r="T194" s="16" t="e">
        <f t="shared" si="5"/>
        <v>#DIV/0!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13"/>
      <c r="P195" s="2"/>
      <c r="Q195" s="2"/>
      <c r="R195" s="2"/>
      <c r="S195" s="15" t="e">
        <f t="shared" si="4"/>
        <v>#DIV/0!</v>
      </c>
      <c r="T195" s="16" t="e">
        <f t="shared" si="5"/>
        <v>#DIV/0!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13"/>
      <c r="P196" s="2"/>
      <c r="Q196" s="2"/>
      <c r="R196" s="2"/>
      <c r="S196" s="15" t="e">
        <f t="shared" si="4"/>
        <v>#DIV/0!</v>
      </c>
      <c r="T196" s="16" t="e">
        <f t="shared" si="5"/>
        <v>#DIV/0!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13"/>
      <c r="P197" s="2"/>
      <c r="Q197" s="2"/>
      <c r="R197" s="2"/>
      <c r="S197" s="15" t="e">
        <f t="shared" si="4"/>
        <v>#DIV/0!</v>
      </c>
      <c r="T197" s="16" t="e">
        <f t="shared" si="5"/>
        <v>#DIV/0!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13"/>
      <c r="P198" s="2"/>
      <c r="Q198" s="2"/>
      <c r="R198" s="2"/>
      <c r="S198" s="15" t="e">
        <f t="shared" si="4"/>
        <v>#DIV/0!</v>
      </c>
      <c r="T198" s="16" t="e">
        <f t="shared" si="5"/>
        <v>#DIV/0!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15" t="e">
        <f t="shared" si="4"/>
        <v>#DIV/0!</v>
      </c>
      <c r="T199" s="16" t="e">
        <f t="shared" si="5"/>
        <v>#DIV/0!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15" t="e">
        <f t="shared" ref="S200:S263" si="6">R200/Q200^2</f>
        <v>#DIV/0!</v>
      </c>
      <c r="T200" s="16" t="e">
        <f t="shared" ref="T200:T263" si="7">IF(S200&lt;=18.5,"Underweight",IF(S200&lt;=24.9,"Normal",IF(S200&lt;=29.9,"Overweight",IF(S200&gt;30,"Obese"))))</f>
        <v>#DIV/0!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15" t="e">
        <f t="shared" si="6"/>
        <v>#DIV/0!</v>
      </c>
      <c r="T201" s="16" t="e">
        <f t="shared" si="7"/>
        <v>#DIV/0!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15" t="e">
        <f t="shared" si="6"/>
        <v>#DIV/0!</v>
      </c>
      <c r="T202" s="16" t="e">
        <f t="shared" si="7"/>
        <v>#DIV/0!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15" t="e">
        <f t="shared" si="6"/>
        <v>#DIV/0!</v>
      </c>
      <c r="T203" s="16" t="e">
        <f t="shared" si="7"/>
        <v>#DIV/0!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15" t="e">
        <f t="shared" si="6"/>
        <v>#DIV/0!</v>
      </c>
      <c r="T204" s="16" t="e">
        <f t="shared" si="7"/>
        <v>#DIV/0!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15" t="e">
        <f t="shared" si="6"/>
        <v>#DIV/0!</v>
      </c>
      <c r="T205" s="16" t="e">
        <f t="shared" si="7"/>
        <v>#DIV/0!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15" t="e">
        <f t="shared" si="6"/>
        <v>#DIV/0!</v>
      </c>
      <c r="T206" s="16" t="e">
        <f t="shared" si="7"/>
        <v>#DIV/0!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15" t="e">
        <f t="shared" si="6"/>
        <v>#DIV/0!</v>
      </c>
      <c r="T207" s="16" t="e">
        <f t="shared" si="7"/>
        <v>#DIV/0!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15" t="e">
        <f t="shared" si="6"/>
        <v>#DIV/0!</v>
      </c>
      <c r="T208" s="16" t="e">
        <f t="shared" si="7"/>
        <v>#DIV/0!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15" t="e">
        <f t="shared" si="6"/>
        <v>#DIV/0!</v>
      </c>
      <c r="T209" s="16" t="e">
        <f t="shared" si="7"/>
        <v>#DIV/0!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15" t="e">
        <f t="shared" si="6"/>
        <v>#DIV/0!</v>
      </c>
      <c r="T210" s="16" t="e">
        <f t="shared" si="7"/>
        <v>#DIV/0!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15" t="e">
        <f t="shared" si="6"/>
        <v>#DIV/0!</v>
      </c>
      <c r="T211" s="16" t="e">
        <f t="shared" si="7"/>
        <v>#DIV/0!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15" t="e">
        <f t="shared" si="6"/>
        <v>#DIV/0!</v>
      </c>
      <c r="T212" s="16" t="e">
        <f t="shared" si="7"/>
        <v>#DIV/0!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15" t="e">
        <f t="shared" si="6"/>
        <v>#DIV/0!</v>
      </c>
      <c r="T213" s="16" t="e">
        <f t="shared" si="7"/>
        <v>#DIV/0!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15" t="e">
        <f t="shared" si="6"/>
        <v>#DIV/0!</v>
      </c>
      <c r="T214" s="16" t="e">
        <f t="shared" si="7"/>
        <v>#DIV/0!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15" t="e">
        <f t="shared" si="6"/>
        <v>#DIV/0!</v>
      </c>
      <c r="T215" s="16" t="e">
        <f t="shared" si="7"/>
        <v>#DIV/0!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15" t="e">
        <f t="shared" si="6"/>
        <v>#DIV/0!</v>
      </c>
      <c r="T216" s="16" t="e">
        <f t="shared" si="7"/>
        <v>#DIV/0!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15" t="e">
        <f t="shared" si="6"/>
        <v>#DIV/0!</v>
      </c>
      <c r="T217" s="16" t="e">
        <f t="shared" si="7"/>
        <v>#DIV/0!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15" t="e">
        <f t="shared" si="6"/>
        <v>#DIV/0!</v>
      </c>
      <c r="T218" s="16" t="e">
        <f t="shared" si="7"/>
        <v>#DIV/0!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15" t="e">
        <f t="shared" si="6"/>
        <v>#DIV/0!</v>
      </c>
      <c r="T219" s="16" t="e">
        <f t="shared" si="7"/>
        <v>#DIV/0!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15" t="e">
        <f t="shared" si="6"/>
        <v>#DIV/0!</v>
      </c>
      <c r="T220" s="16" t="e">
        <f t="shared" si="7"/>
        <v>#DIV/0!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15" t="e">
        <f t="shared" si="6"/>
        <v>#DIV/0!</v>
      </c>
      <c r="T221" s="16" t="e">
        <f t="shared" si="7"/>
        <v>#DIV/0!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15" t="e">
        <f t="shared" si="6"/>
        <v>#DIV/0!</v>
      </c>
      <c r="T222" s="16" t="e">
        <f t="shared" si="7"/>
        <v>#DIV/0!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15" t="e">
        <f t="shared" si="6"/>
        <v>#DIV/0!</v>
      </c>
      <c r="T223" s="16" t="e">
        <f t="shared" si="7"/>
        <v>#DIV/0!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15" t="e">
        <f t="shared" si="6"/>
        <v>#DIV/0!</v>
      </c>
      <c r="T224" s="16" t="e">
        <f t="shared" si="7"/>
        <v>#DIV/0!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15" t="e">
        <f t="shared" si="6"/>
        <v>#DIV/0!</v>
      </c>
      <c r="T225" s="16" t="e">
        <f t="shared" si="7"/>
        <v>#DIV/0!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15" t="e">
        <f t="shared" si="6"/>
        <v>#DIV/0!</v>
      </c>
      <c r="T226" s="16" t="e">
        <f t="shared" si="7"/>
        <v>#DIV/0!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15" t="e">
        <f t="shared" si="6"/>
        <v>#DIV/0!</v>
      </c>
      <c r="T227" s="16" t="e">
        <f t="shared" si="7"/>
        <v>#DIV/0!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15" t="e">
        <f t="shared" si="6"/>
        <v>#DIV/0!</v>
      </c>
      <c r="T228" s="16" t="e">
        <f t="shared" si="7"/>
        <v>#DIV/0!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15" t="e">
        <f t="shared" si="6"/>
        <v>#DIV/0!</v>
      </c>
      <c r="T229" s="16" t="e">
        <f t="shared" si="7"/>
        <v>#DIV/0!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15" t="e">
        <f t="shared" si="6"/>
        <v>#DIV/0!</v>
      </c>
      <c r="T230" s="16" t="e">
        <f t="shared" si="7"/>
        <v>#DIV/0!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15" t="e">
        <f t="shared" si="6"/>
        <v>#DIV/0!</v>
      </c>
      <c r="T231" s="16" t="e">
        <f t="shared" si="7"/>
        <v>#DIV/0!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15" t="e">
        <f t="shared" si="6"/>
        <v>#DIV/0!</v>
      </c>
      <c r="T232" s="16" t="e">
        <f t="shared" si="7"/>
        <v>#DIV/0!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15" t="e">
        <f t="shared" si="6"/>
        <v>#DIV/0!</v>
      </c>
      <c r="T233" s="16" t="e">
        <f t="shared" si="7"/>
        <v>#DIV/0!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15" t="e">
        <f t="shared" si="6"/>
        <v>#DIV/0!</v>
      </c>
      <c r="T234" s="16" t="e">
        <f t="shared" si="7"/>
        <v>#DIV/0!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15" t="e">
        <f t="shared" si="6"/>
        <v>#DIV/0!</v>
      </c>
      <c r="T235" s="16" t="e">
        <f t="shared" si="7"/>
        <v>#DIV/0!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15" t="e">
        <f t="shared" si="6"/>
        <v>#DIV/0!</v>
      </c>
      <c r="T236" s="16" t="e">
        <f t="shared" si="7"/>
        <v>#DIV/0!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15" t="e">
        <f t="shared" si="6"/>
        <v>#DIV/0!</v>
      </c>
      <c r="T237" s="16" t="e">
        <f t="shared" si="7"/>
        <v>#DIV/0!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15" t="e">
        <f t="shared" si="6"/>
        <v>#DIV/0!</v>
      </c>
      <c r="T238" s="16" t="e">
        <f t="shared" si="7"/>
        <v>#DIV/0!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15" t="e">
        <f t="shared" si="6"/>
        <v>#DIV/0!</v>
      </c>
      <c r="T239" s="16" t="e">
        <f t="shared" si="7"/>
        <v>#DIV/0!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15" t="e">
        <f t="shared" si="6"/>
        <v>#DIV/0!</v>
      </c>
      <c r="T240" s="16" t="e">
        <f t="shared" si="7"/>
        <v>#DIV/0!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48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15" t="e">
        <f t="shared" si="6"/>
        <v>#DIV/0!</v>
      </c>
      <c r="T241" s="16" t="e">
        <f t="shared" si="7"/>
        <v>#DIV/0!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48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15" t="e">
        <f t="shared" si="6"/>
        <v>#DIV/0!</v>
      </c>
      <c r="T242" s="16" t="e">
        <f t="shared" si="7"/>
        <v>#DIV/0!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48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15" t="e">
        <f t="shared" si="6"/>
        <v>#DIV/0!</v>
      </c>
      <c r="T243" s="16" t="e">
        <f t="shared" si="7"/>
        <v>#DIV/0!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48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15" t="e">
        <f t="shared" si="6"/>
        <v>#DIV/0!</v>
      </c>
      <c r="T244" s="16" t="e">
        <f t="shared" si="7"/>
        <v>#DIV/0!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48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15" t="e">
        <f t="shared" si="6"/>
        <v>#DIV/0!</v>
      </c>
      <c r="T245" s="16" t="e">
        <f t="shared" si="7"/>
        <v>#DIV/0!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48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15" t="e">
        <f t="shared" si="6"/>
        <v>#DIV/0!</v>
      </c>
      <c r="T246" s="16" t="e">
        <f t="shared" si="7"/>
        <v>#DIV/0!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48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15" t="e">
        <f t="shared" si="6"/>
        <v>#DIV/0!</v>
      </c>
      <c r="T247" s="16" t="e">
        <f t="shared" si="7"/>
        <v>#DIV/0!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48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15" t="e">
        <f t="shared" si="6"/>
        <v>#DIV/0!</v>
      </c>
      <c r="T248" s="16" t="e">
        <f t="shared" si="7"/>
        <v>#DIV/0!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48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15" t="e">
        <f t="shared" si="6"/>
        <v>#DIV/0!</v>
      </c>
      <c r="T249" s="16" t="e">
        <f t="shared" si="7"/>
        <v>#DIV/0!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48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15" t="e">
        <f t="shared" si="6"/>
        <v>#DIV/0!</v>
      </c>
      <c r="T250" s="16" t="e">
        <f t="shared" si="7"/>
        <v>#DIV/0!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V250" t="s">
        <v>83</v>
      </c>
    </row>
    <row r="251" spans="1:48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15" t="e">
        <f t="shared" si="6"/>
        <v>#DIV/0!</v>
      </c>
      <c r="T251" s="16" t="e">
        <f t="shared" si="7"/>
        <v>#DIV/0!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V251" t="s">
        <v>84</v>
      </c>
    </row>
    <row r="252" spans="1:48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15" t="e">
        <f t="shared" si="6"/>
        <v>#DIV/0!</v>
      </c>
      <c r="T252" s="16" t="e">
        <f t="shared" si="7"/>
        <v>#DIV/0!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48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15" t="e">
        <f t="shared" si="6"/>
        <v>#DIV/0!</v>
      </c>
      <c r="T253" s="16" t="e">
        <f t="shared" si="7"/>
        <v>#DIV/0!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48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15" t="e">
        <f t="shared" si="6"/>
        <v>#DIV/0!</v>
      </c>
      <c r="T254" s="16" t="e">
        <f t="shared" si="7"/>
        <v>#DIV/0!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48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15" t="e">
        <f t="shared" si="6"/>
        <v>#DIV/0!</v>
      </c>
      <c r="T255" s="16" t="e">
        <f t="shared" si="7"/>
        <v>#DIV/0!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48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15" t="e">
        <f t="shared" si="6"/>
        <v>#DIV/0!</v>
      </c>
      <c r="T256" s="16" t="e">
        <f t="shared" si="7"/>
        <v>#DIV/0!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15" t="e">
        <f t="shared" si="6"/>
        <v>#DIV/0!</v>
      </c>
      <c r="T257" s="16" t="e">
        <f t="shared" si="7"/>
        <v>#DIV/0!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15" t="e">
        <f t="shared" si="6"/>
        <v>#DIV/0!</v>
      </c>
      <c r="T258" s="16" t="e">
        <f t="shared" si="7"/>
        <v>#DIV/0!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15" t="e">
        <f t="shared" si="6"/>
        <v>#DIV/0!</v>
      </c>
      <c r="T259" s="16" t="e">
        <f t="shared" si="7"/>
        <v>#DIV/0!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15" t="e">
        <f t="shared" si="6"/>
        <v>#DIV/0!</v>
      </c>
      <c r="T260" s="16" t="e">
        <f t="shared" si="7"/>
        <v>#DIV/0!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15" t="e">
        <f t="shared" si="6"/>
        <v>#DIV/0!</v>
      </c>
      <c r="T261" s="16" t="e">
        <f t="shared" si="7"/>
        <v>#DIV/0!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15" t="e">
        <f t="shared" si="6"/>
        <v>#DIV/0!</v>
      </c>
      <c r="T262" s="16" t="e">
        <f t="shared" si="7"/>
        <v>#DIV/0!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15" t="e">
        <f t="shared" si="6"/>
        <v>#DIV/0!</v>
      </c>
      <c r="T263" s="16" t="e">
        <f t="shared" si="7"/>
        <v>#DIV/0!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15" t="e">
        <f t="shared" ref="S264:S327" si="8">R264/Q264^2</f>
        <v>#DIV/0!</v>
      </c>
      <c r="T264" s="16" t="e">
        <f t="shared" ref="T264:T327" si="9">IF(S264&lt;=18.5,"Underweight",IF(S264&lt;=24.9,"Normal",IF(S264&lt;=29.9,"Overweight",IF(S264&gt;30,"Obese"))))</f>
        <v>#DIV/0!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15" t="e">
        <f t="shared" si="8"/>
        <v>#DIV/0!</v>
      </c>
      <c r="T265" s="16" t="e">
        <f t="shared" si="9"/>
        <v>#DIV/0!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15" t="e">
        <f t="shared" si="8"/>
        <v>#DIV/0!</v>
      </c>
      <c r="T266" s="16" t="e">
        <f t="shared" si="9"/>
        <v>#DIV/0!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15" t="e">
        <f t="shared" si="8"/>
        <v>#DIV/0!</v>
      </c>
      <c r="T267" s="16" t="e">
        <f t="shared" si="9"/>
        <v>#DIV/0!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15" t="e">
        <f t="shared" si="8"/>
        <v>#DIV/0!</v>
      </c>
      <c r="T268" s="16" t="e">
        <f t="shared" si="9"/>
        <v>#DIV/0!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15" t="e">
        <f t="shared" si="8"/>
        <v>#DIV/0!</v>
      </c>
      <c r="T269" s="16" t="e">
        <f t="shared" si="9"/>
        <v>#DIV/0!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15" t="e">
        <f t="shared" si="8"/>
        <v>#DIV/0!</v>
      </c>
      <c r="T270" s="16" t="e">
        <f t="shared" si="9"/>
        <v>#DIV/0!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15" t="e">
        <f t="shared" si="8"/>
        <v>#DIV/0!</v>
      </c>
      <c r="T271" s="16" t="e">
        <f t="shared" si="9"/>
        <v>#DIV/0!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15" t="e">
        <f t="shared" si="8"/>
        <v>#DIV/0!</v>
      </c>
      <c r="T272" s="16" t="e">
        <f t="shared" si="9"/>
        <v>#DIV/0!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15" t="e">
        <f t="shared" si="8"/>
        <v>#DIV/0!</v>
      </c>
      <c r="T273" s="16" t="e">
        <f t="shared" si="9"/>
        <v>#DIV/0!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15" t="e">
        <f t="shared" si="8"/>
        <v>#DIV/0!</v>
      </c>
      <c r="T274" s="16" t="e">
        <f t="shared" si="9"/>
        <v>#DIV/0!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15" t="e">
        <f t="shared" si="8"/>
        <v>#DIV/0!</v>
      </c>
      <c r="T275" s="16" t="e">
        <f t="shared" si="9"/>
        <v>#DIV/0!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15" t="e">
        <f t="shared" si="8"/>
        <v>#DIV/0!</v>
      </c>
      <c r="T276" s="16" t="e">
        <f t="shared" si="9"/>
        <v>#DIV/0!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15" t="e">
        <f t="shared" si="8"/>
        <v>#DIV/0!</v>
      </c>
      <c r="T277" s="16" t="e">
        <f t="shared" si="9"/>
        <v>#DIV/0!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15" t="e">
        <f t="shared" si="8"/>
        <v>#DIV/0!</v>
      </c>
      <c r="T278" s="16" t="e">
        <f t="shared" si="9"/>
        <v>#DIV/0!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15" t="e">
        <f t="shared" si="8"/>
        <v>#DIV/0!</v>
      </c>
      <c r="T279" s="16" t="e">
        <f t="shared" si="9"/>
        <v>#DIV/0!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15" t="e">
        <f t="shared" si="8"/>
        <v>#DIV/0!</v>
      </c>
      <c r="T280" s="16" t="e">
        <f t="shared" si="9"/>
        <v>#DIV/0!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15" t="e">
        <f t="shared" si="8"/>
        <v>#DIV/0!</v>
      </c>
      <c r="T281" s="16" t="e">
        <f t="shared" si="9"/>
        <v>#DIV/0!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15" t="e">
        <f t="shared" si="8"/>
        <v>#DIV/0!</v>
      </c>
      <c r="T282" s="16" t="e">
        <f t="shared" si="9"/>
        <v>#DIV/0!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15" t="e">
        <f t="shared" si="8"/>
        <v>#DIV/0!</v>
      </c>
      <c r="T283" s="16" t="e">
        <f t="shared" si="9"/>
        <v>#DIV/0!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15" t="e">
        <f t="shared" si="8"/>
        <v>#DIV/0!</v>
      </c>
      <c r="T284" s="16" t="e">
        <f t="shared" si="9"/>
        <v>#DIV/0!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15" t="e">
        <f t="shared" si="8"/>
        <v>#DIV/0!</v>
      </c>
      <c r="T285" s="16" t="e">
        <f t="shared" si="9"/>
        <v>#DIV/0!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15" t="e">
        <f t="shared" si="8"/>
        <v>#DIV/0!</v>
      </c>
      <c r="T286" s="16" t="e">
        <f t="shared" si="9"/>
        <v>#DIV/0!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15" t="e">
        <f t="shared" si="8"/>
        <v>#DIV/0!</v>
      </c>
      <c r="T287" s="16" t="e">
        <f t="shared" si="9"/>
        <v>#DIV/0!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15" t="e">
        <f t="shared" si="8"/>
        <v>#DIV/0!</v>
      </c>
      <c r="T288" s="16" t="e">
        <f t="shared" si="9"/>
        <v>#DIV/0!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15" t="e">
        <f t="shared" si="8"/>
        <v>#DIV/0!</v>
      </c>
      <c r="T289" s="16" t="e">
        <f t="shared" si="9"/>
        <v>#DIV/0!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15" t="e">
        <f t="shared" si="8"/>
        <v>#DIV/0!</v>
      </c>
      <c r="T290" s="16" t="e">
        <f t="shared" si="9"/>
        <v>#DIV/0!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15" t="e">
        <f t="shared" si="8"/>
        <v>#DIV/0!</v>
      </c>
      <c r="T291" s="16" t="e">
        <f t="shared" si="9"/>
        <v>#DIV/0!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15" t="e">
        <f t="shared" si="8"/>
        <v>#DIV/0!</v>
      </c>
      <c r="T292" s="16" t="e">
        <f t="shared" si="9"/>
        <v>#DIV/0!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15" t="e">
        <f t="shared" si="8"/>
        <v>#DIV/0!</v>
      </c>
      <c r="T293" s="16" t="e">
        <f t="shared" si="9"/>
        <v>#DIV/0!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15" t="e">
        <f t="shared" si="8"/>
        <v>#DIV/0!</v>
      </c>
      <c r="T294" s="16" t="e">
        <f t="shared" si="9"/>
        <v>#DIV/0!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15" t="e">
        <f t="shared" si="8"/>
        <v>#DIV/0!</v>
      </c>
      <c r="T295" s="16" t="e">
        <f t="shared" si="9"/>
        <v>#DIV/0!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15" t="e">
        <f t="shared" si="8"/>
        <v>#DIV/0!</v>
      </c>
      <c r="T296" s="16" t="e">
        <f t="shared" si="9"/>
        <v>#DIV/0!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15" t="e">
        <f t="shared" si="8"/>
        <v>#DIV/0!</v>
      </c>
      <c r="T297" s="16" t="e">
        <f t="shared" si="9"/>
        <v>#DIV/0!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15" t="e">
        <f t="shared" si="8"/>
        <v>#DIV/0!</v>
      </c>
      <c r="T298" s="16" t="e">
        <f t="shared" si="9"/>
        <v>#DIV/0!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15" t="e">
        <f t="shared" si="8"/>
        <v>#DIV/0!</v>
      </c>
      <c r="T299" s="16" t="e">
        <f t="shared" si="9"/>
        <v>#DIV/0!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15" t="e">
        <f t="shared" si="8"/>
        <v>#DIV/0!</v>
      </c>
      <c r="T300" s="16" t="e">
        <f t="shared" si="9"/>
        <v>#DIV/0!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15" t="e">
        <f t="shared" si="8"/>
        <v>#DIV/0!</v>
      </c>
      <c r="T301" s="16" t="e">
        <f t="shared" si="9"/>
        <v>#DIV/0!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15" t="e">
        <f t="shared" si="8"/>
        <v>#DIV/0!</v>
      </c>
      <c r="T302" s="16" t="e">
        <f t="shared" si="9"/>
        <v>#DIV/0!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15" t="e">
        <f t="shared" si="8"/>
        <v>#DIV/0!</v>
      </c>
      <c r="T303" s="16" t="e">
        <f t="shared" si="9"/>
        <v>#DIV/0!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15" t="e">
        <f t="shared" si="8"/>
        <v>#DIV/0!</v>
      </c>
      <c r="T304" s="16" t="e">
        <f t="shared" si="9"/>
        <v>#DIV/0!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15" t="e">
        <f t="shared" si="8"/>
        <v>#DIV/0!</v>
      </c>
      <c r="T305" s="16" t="e">
        <f t="shared" si="9"/>
        <v>#DIV/0!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15" t="e">
        <f t="shared" si="8"/>
        <v>#DIV/0!</v>
      </c>
      <c r="T306" s="16" t="e">
        <f t="shared" si="9"/>
        <v>#DIV/0!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15" t="e">
        <f t="shared" si="8"/>
        <v>#DIV/0!</v>
      </c>
      <c r="T307" s="16" t="e">
        <f t="shared" si="9"/>
        <v>#DIV/0!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15" t="e">
        <f t="shared" si="8"/>
        <v>#DIV/0!</v>
      </c>
      <c r="T308" s="16" t="e">
        <f t="shared" si="9"/>
        <v>#DIV/0!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15" t="e">
        <f t="shared" si="8"/>
        <v>#DIV/0!</v>
      </c>
      <c r="T309" s="16" t="e">
        <f t="shared" si="9"/>
        <v>#DIV/0!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15" t="e">
        <f t="shared" si="8"/>
        <v>#DIV/0!</v>
      </c>
      <c r="T310" s="16" t="e">
        <f t="shared" si="9"/>
        <v>#DIV/0!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15" t="e">
        <f t="shared" si="8"/>
        <v>#DIV/0!</v>
      </c>
      <c r="T311" s="16" t="e">
        <f t="shared" si="9"/>
        <v>#DIV/0!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15" t="e">
        <f t="shared" si="8"/>
        <v>#DIV/0!</v>
      </c>
      <c r="T312" s="16" t="e">
        <f t="shared" si="9"/>
        <v>#DIV/0!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15" t="e">
        <f t="shared" si="8"/>
        <v>#DIV/0!</v>
      </c>
      <c r="T313" s="16" t="e">
        <f t="shared" si="9"/>
        <v>#DIV/0!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15" t="e">
        <f t="shared" si="8"/>
        <v>#DIV/0!</v>
      </c>
      <c r="T314" s="16" t="e">
        <f t="shared" si="9"/>
        <v>#DIV/0!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15" t="e">
        <f t="shared" si="8"/>
        <v>#DIV/0!</v>
      </c>
      <c r="T315" s="16" t="e">
        <f t="shared" si="9"/>
        <v>#DIV/0!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15" t="e">
        <f t="shared" si="8"/>
        <v>#DIV/0!</v>
      </c>
      <c r="T316" s="16" t="e">
        <f t="shared" si="9"/>
        <v>#DIV/0!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15" t="e">
        <f t="shared" si="8"/>
        <v>#DIV/0!</v>
      </c>
      <c r="T317" s="16" t="e">
        <f t="shared" si="9"/>
        <v>#DIV/0!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15" t="e">
        <f t="shared" si="8"/>
        <v>#DIV/0!</v>
      </c>
      <c r="T318" s="16" t="e">
        <f t="shared" si="9"/>
        <v>#DIV/0!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15" t="e">
        <f t="shared" si="8"/>
        <v>#DIV/0!</v>
      </c>
      <c r="T319" s="16" t="e">
        <f t="shared" si="9"/>
        <v>#DIV/0!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15" t="e">
        <f t="shared" si="8"/>
        <v>#DIV/0!</v>
      </c>
      <c r="T320" s="16" t="e">
        <f t="shared" si="9"/>
        <v>#DIV/0!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15" t="e">
        <f t="shared" si="8"/>
        <v>#DIV/0!</v>
      </c>
      <c r="T321" s="16" t="e">
        <f t="shared" si="9"/>
        <v>#DIV/0!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15" t="e">
        <f t="shared" si="8"/>
        <v>#DIV/0!</v>
      </c>
      <c r="T322" s="16" t="e">
        <f t="shared" si="9"/>
        <v>#DIV/0!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15" t="e">
        <f t="shared" si="8"/>
        <v>#DIV/0!</v>
      </c>
      <c r="T323" s="16" t="e">
        <f t="shared" si="9"/>
        <v>#DIV/0!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15" t="e">
        <f t="shared" si="8"/>
        <v>#DIV/0!</v>
      </c>
      <c r="T324" s="16" t="e">
        <f t="shared" si="9"/>
        <v>#DIV/0!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15" t="e">
        <f t="shared" si="8"/>
        <v>#DIV/0!</v>
      </c>
      <c r="T325" s="16" t="e">
        <f t="shared" si="9"/>
        <v>#DIV/0!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15" t="e">
        <f t="shared" si="8"/>
        <v>#DIV/0!</v>
      </c>
      <c r="T326" s="16" t="e">
        <f t="shared" si="9"/>
        <v>#DIV/0!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15" t="e">
        <f t="shared" si="8"/>
        <v>#DIV/0!</v>
      </c>
      <c r="T327" s="16" t="e">
        <f t="shared" si="9"/>
        <v>#DIV/0!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15" t="e">
        <f t="shared" ref="S328:S391" si="10">R328/Q328^2</f>
        <v>#DIV/0!</v>
      </c>
      <c r="T328" s="16" t="e">
        <f t="shared" ref="T328:T391" si="11">IF(S328&lt;=18.5,"Underweight",IF(S328&lt;=24.9,"Normal",IF(S328&lt;=29.9,"Overweight",IF(S328&gt;30,"Obese"))))</f>
        <v>#DIV/0!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15" t="e">
        <f t="shared" si="10"/>
        <v>#DIV/0!</v>
      </c>
      <c r="T329" s="16" t="e">
        <f t="shared" si="11"/>
        <v>#DIV/0!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15" t="e">
        <f t="shared" si="10"/>
        <v>#DIV/0!</v>
      </c>
      <c r="T330" s="16" t="e">
        <f t="shared" si="11"/>
        <v>#DIV/0!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15" t="e">
        <f t="shared" si="10"/>
        <v>#DIV/0!</v>
      </c>
      <c r="T331" s="16" t="e">
        <f t="shared" si="11"/>
        <v>#DIV/0!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15" t="e">
        <f t="shared" si="10"/>
        <v>#DIV/0!</v>
      </c>
      <c r="T332" s="16" t="e">
        <f t="shared" si="11"/>
        <v>#DIV/0!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15" t="e">
        <f t="shared" si="10"/>
        <v>#DIV/0!</v>
      </c>
      <c r="T333" s="16" t="e">
        <f t="shared" si="11"/>
        <v>#DIV/0!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15" t="e">
        <f t="shared" si="10"/>
        <v>#DIV/0!</v>
      </c>
      <c r="T334" s="16" t="e">
        <f t="shared" si="11"/>
        <v>#DIV/0!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15" t="e">
        <f t="shared" si="10"/>
        <v>#DIV/0!</v>
      </c>
      <c r="T335" s="16" t="e">
        <f t="shared" si="11"/>
        <v>#DIV/0!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15" t="e">
        <f t="shared" si="10"/>
        <v>#DIV/0!</v>
      </c>
      <c r="T336" s="16" t="e">
        <f t="shared" si="11"/>
        <v>#DIV/0!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15" t="e">
        <f t="shared" si="10"/>
        <v>#DIV/0!</v>
      </c>
      <c r="T337" s="16" t="e">
        <f t="shared" si="11"/>
        <v>#DIV/0!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15" t="e">
        <f t="shared" si="10"/>
        <v>#DIV/0!</v>
      </c>
      <c r="T338" s="16" t="e">
        <f t="shared" si="11"/>
        <v>#DIV/0!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15" t="e">
        <f t="shared" si="10"/>
        <v>#DIV/0!</v>
      </c>
      <c r="T339" s="16" t="e">
        <f t="shared" si="11"/>
        <v>#DIV/0!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15" t="e">
        <f t="shared" si="10"/>
        <v>#DIV/0!</v>
      </c>
      <c r="T340" s="16" t="e">
        <f t="shared" si="11"/>
        <v>#DIV/0!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15" t="e">
        <f t="shared" si="10"/>
        <v>#DIV/0!</v>
      </c>
      <c r="T341" s="16" t="e">
        <f t="shared" si="11"/>
        <v>#DIV/0!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15" t="e">
        <f t="shared" si="10"/>
        <v>#DIV/0!</v>
      </c>
      <c r="T342" s="16" t="e">
        <f t="shared" si="11"/>
        <v>#DIV/0!</v>
      </c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</row>
    <row r="343" spans="1:3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15" t="e">
        <f t="shared" si="10"/>
        <v>#DIV/0!</v>
      </c>
      <c r="T343" s="16" t="e">
        <f t="shared" si="11"/>
        <v>#DIV/0!</v>
      </c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</row>
    <row r="344" spans="1:3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15" t="e">
        <f t="shared" si="10"/>
        <v>#DIV/0!</v>
      </c>
      <c r="T344" s="16" t="e">
        <f t="shared" si="11"/>
        <v>#DIV/0!</v>
      </c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</row>
    <row r="345" spans="1:3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15" t="e">
        <f t="shared" si="10"/>
        <v>#DIV/0!</v>
      </c>
      <c r="T345" s="16" t="e">
        <f t="shared" si="11"/>
        <v>#DIV/0!</v>
      </c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</row>
    <row r="346" spans="1:3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15" t="e">
        <f t="shared" si="10"/>
        <v>#DIV/0!</v>
      </c>
      <c r="T346" s="16" t="e">
        <f t="shared" si="11"/>
        <v>#DIV/0!</v>
      </c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</row>
    <row r="347" spans="1:3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15" t="e">
        <f t="shared" si="10"/>
        <v>#DIV/0!</v>
      </c>
      <c r="T347" s="16" t="e">
        <f t="shared" si="11"/>
        <v>#DIV/0!</v>
      </c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</row>
    <row r="348" spans="1:3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15" t="e">
        <f t="shared" si="10"/>
        <v>#DIV/0!</v>
      </c>
      <c r="T348" s="16" t="e">
        <f t="shared" si="11"/>
        <v>#DIV/0!</v>
      </c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</row>
    <row r="349" spans="1:3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15" t="e">
        <f t="shared" si="10"/>
        <v>#DIV/0!</v>
      </c>
      <c r="T349" s="16" t="e">
        <f t="shared" si="11"/>
        <v>#DIV/0!</v>
      </c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</row>
    <row r="350" spans="1:3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15" t="e">
        <f t="shared" si="10"/>
        <v>#DIV/0!</v>
      </c>
      <c r="T350" s="16" t="e">
        <f t="shared" si="11"/>
        <v>#DIV/0!</v>
      </c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</row>
    <row r="351" spans="1:3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15" t="e">
        <f t="shared" si="10"/>
        <v>#DIV/0!</v>
      </c>
      <c r="T351" s="16" t="e">
        <f t="shared" si="11"/>
        <v>#DIV/0!</v>
      </c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</row>
    <row r="352" spans="1:3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15" t="e">
        <f t="shared" si="10"/>
        <v>#DIV/0!</v>
      </c>
      <c r="T352" s="16" t="e">
        <f t="shared" si="11"/>
        <v>#DIV/0!</v>
      </c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</row>
    <row r="353" spans="1:3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15" t="e">
        <f t="shared" si="10"/>
        <v>#DIV/0!</v>
      </c>
      <c r="T353" s="16" t="e">
        <f t="shared" si="11"/>
        <v>#DIV/0!</v>
      </c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</row>
    <row r="354" spans="1:3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15" t="e">
        <f t="shared" si="10"/>
        <v>#DIV/0!</v>
      </c>
      <c r="T354" s="16" t="e">
        <f t="shared" si="11"/>
        <v>#DIV/0!</v>
      </c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</row>
    <row r="355" spans="1:3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15" t="e">
        <f t="shared" si="10"/>
        <v>#DIV/0!</v>
      </c>
      <c r="T355" s="16" t="e">
        <f t="shared" si="11"/>
        <v>#DIV/0!</v>
      </c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</row>
    <row r="356" spans="1:3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15" t="e">
        <f t="shared" si="10"/>
        <v>#DIV/0!</v>
      </c>
      <c r="T356" s="16" t="e">
        <f t="shared" si="11"/>
        <v>#DIV/0!</v>
      </c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</row>
    <row r="357" spans="1:3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15" t="e">
        <f t="shared" si="10"/>
        <v>#DIV/0!</v>
      </c>
      <c r="T357" s="16" t="e">
        <f t="shared" si="11"/>
        <v>#DIV/0!</v>
      </c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</row>
    <row r="358" spans="1:3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15" t="e">
        <f t="shared" si="10"/>
        <v>#DIV/0!</v>
      </c>
      <c r="T358" s="16" t="e">
        <f t="shared" si="11"/>
        <v>#DIV/0!</v>
      </c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</row>
    <row r="359" spans="1:3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15" t="e">
        <f t="shared" si="10"/>
        <v>#DIV/0!</v>
      </c>
      <c r="T359" s="16" t="e">
        <f t="shared" si="11"/>
        <v>#DIV/0!</v>
      </c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</row>
    <row r="360" spans="1:3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15" t="e">
        <f t="shared" si="10"/>
        <v>#DIV/0!</v>
      </c>
      <c r="T360" s="16" t="e">
        <f t="shared" si="11"/>
        <v>#DIV/0!</v>
      </c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</row>
    <row r="361" spans="1:3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15" t="e">
        <f t="shared" si="10"/>
        <v>#DIV/0!</v>
      </c>
      <c r="T361" s="16" t="e">
        <f t="shared" si="11"/>
        <v>#DIV/0!</v>
      </c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</row>
    <row r="362" spans="1:3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15" t="e">
        <f t="shared" si="10"/>
        <v>#DIV/0!</v>
      </c>
      <c r="T362" s="16" t="e">
        <f t="shared" si="11"/>
        <v>#DIV/0!</v>
      </c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</row>
    <row r="363" spans="1:3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15" t="e">
        <f t="shared" si="10"/>
        <v>#DIV/0!</v>
      </c>
      <c r="T363" s="16" t="e">
        <f t="shared" si="11"/>
        <v>#DIV/0!</v>
      </c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</row>
    <row r="364" spans="1:3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15" t="e">
        <f t="shared" si="10"/>
        <v>#DIV/0!</v>
      </c>
      <c r="T364" s="16" t="e">
        <f t="shared" si="11"/>
        <v>#DIV/0!</v>
      </c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</row>
    <row r="365" spans="1:3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15" t="e">
        <f t="shared" si="10"/>
        <v>#DIV/0!</v>
      </c>
      <c r="T365" s="16" t="e">
        <f t="shared" si="11"/>
        <v>#DIV/0!</v>
      </c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</row>
    <row r="366" spans="1:3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15" t="e">
        <f t="shared" si="10"/>
        <v>#DIV/0!</v>
      </c>
      <c r="T366" s="16" t="e">
        <f t="shared" si="11"/>
        <v>#DIV/0!</v>
      </c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</row>
    <row r="367" spans="1:3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15" t="e">
        <f t="shared" si="10"/>
        <v>#DIV/0!</v>
      </c>
      <c r="T367" s="16" t="e">
        <f t="shared" si="11"/>
        <v>#DIV/0!</v>
      </c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</row>
    <row r="368" spans="1:3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15" t="e">
        <f t="shared" si="10"/>
        <v>#DIV/0!</v>
      </c>
      <c r="T368" s="16" t="e">
        <f t="shared" si="11"/>
        <v>#DIV/0!</v>
      </c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</row>
    <row r="369" spans="1:3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15" t="e">
        <f t="shared" si="10"/>
        <v>#DIV/0!</v>
      </c>
      <c r="T369" s="16" t="e">
        <f t="shared" si="11"/>
        <v>#DIV/0!</v>
      </c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</row>
    <row r="370" spans="1:3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15" t="e">
        <f t="shared" si="10"/>
        <v>#DIV/0!</v>
      </c>
      <c r="T370" s="16" t="e">
        <f t="shared" si="11"/>
        <v>#DIV/0!</v>
      </c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</row>
    <row r="371" spans="1:3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15" t="e">
        <f t="shared" si="10"/>
        <v>#DIV/0!</v>
      </c>
      <c r="T371" s="16" t="e">
        <f t="shared" si="11"/>
        <v>#DIV/0!</v>
      </c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</row>
    <row r="372" spans="1:3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15" t="e">
        <f t="shared" si="10"/>
        <v>#DIV/0!</v>
      </c>
      <c r="T372" s="16" t="e">
        <f t="shared" si="11"/>
        <v>#DIV/0!</v>
      </c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</row>
    <row r="373" spans="1:3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15" t="e">
        <f t="shared" si="10"/>
        <v>#DIV/0!</v>
      </c>
      <c r="T373" s="16" t="e">
        <f t="shared" si="11"/>
        <v>#DIV/0!</v>
      </c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</row>
    <row r="374" spans="1:3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15" t="e">
        <f t="shared" si="10"/>
        <v>#DIV/0!</v>
      </c>
      <c r="T374" s="16" t="e">
        <f t="shared" si="11"/>
        <v>#DIV/0!</v>
      </c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</row>
    <row r="375" spans="1:3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15" t="e">
        <f t="shared" si="10"/>
        <v>#DIV/0!</v>
      </c>
      <c r="T375" s="16" t="e">
        <f t="shared" si="11"/>
        <v>#DIV/0!</v>
      </c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</row>
    <row r="376" spans="1:3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15" t="e">
        <f t="shared" si="10"/>
        <v>#DIV/0!</v>
      </c>
      <c r="T376" s="16" t="e">
        <f t="shared" si="11"/>
        <v>#DIV/0!</v>
      </c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</row>
    <row r="377" spans="1:3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15" t="e">
        <f t="shared" si="10"/>
        <v>#DIV/0!</v>
      </c>
      <c r="T377" s="16" t="e">
        <f t="shared" si="11"/>
        <v>#DIV/0!</v>
      </c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</row>
    <row r="378" spans="1:3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15" t="e">
        <f t="shared" si="10"/>
        <v>#DIV/0!</v>
      </c>
      <c r="T378" s="16" t="e">
        <f t="shared" si="11"/>
        <v>#DIV/0!</v>
      </c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</row>
    <row r="379" spans="1:3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15" t="e">
        <f t="shared" si="10"/>
        <v>#DIV/0!</v>
      </c>
      <c r="T379" s="16" t="e">
        <f t="shared" si="11"/>
        <v>#DIV/0!</v>
      </c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</row>
    <row r="380" spans="1:3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15" t="e">
        <f t="shared" si="10"/>
        <v>#DIV/0!</v>
      </c>
      <c r="T380" s="16" t="e">
        <f t="shared" si="11"/>
        <v>#DIV/0!</v>
      </c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</row>
    <row r="381" spans="1:3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15" t="e">
        <f t="shared" si="10"/>
        <v>#DIV/0!</v>
      </c>
      <c r="T381" s="16" t="e">
        <f t="shared" si="11"/>
        <v>#DIV/0!</v>
      </c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</row>
    <row r="382" spans="1:3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15" t="e">
        <f t="shared" si="10"/>
        <v>#DIV/0!</v>
      </c>
      <c r="T382" s="16" t="e">
        <f t="shared" si="11"/>
        <v>#DIV/0!</v>
      </c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</row>
    <row r="383" spans="1:3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15" t="e">
        <f t="shared" si="10"/>
        <v>#DIV/0!</v>
      </c>
      <c r="T383" s="16" t="e">
        <f t="shared" si="11"/>
        <v>#DIV/0!</v>
      </c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</row>
    <row r="384" spans="1:3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15" t="e">
        <f t="shared" si="10"/>
        <v>#DIV/0!</v>
      </c>
      <c r="T384" s="16" t="e">
        <f t="shared" si="11"/>
        <v>#DIV/0!</v>
      </c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</row>
    <row r="385" spans="1:3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15" t="e">
        <f t="shared" si="10"/>
        <v>#DIV/0!</v>
      </c>
      <c r="T385" s="16" t="e">
        <f t="shared" si="11"/>
        <v>#DIV/0!</v>
      </c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</row>
    <row r="386" spans="1:3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15" t="e">
        <f t="shared" si="10"/>
        <v>#DIV/0!</v>
      </c>
      <c r="T386" s="16" t="e">
        <f t="shared" si="11"/>
        <v>#DIV/0!</v>
      </c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</row>
    <row r="387" spans="1:3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15" t="e">
        <f t="shared" si="10"/>
        <v>#DIV/0!</v>
      </c>
      <c r="T387" s="16" t="e">
        <f t="shared" si="11"/>
        <v>#DIV/0!</v>
      </c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</row>
    <row r="388" spans="1:3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15" t="e">
        <f t="shared" si="10"/>
        <v>#DIV/0!</v>
      </c>
      <c r="T388" s="16" t="e">
        <f t="shared" si="11"/>
        <v>#DIV/0!</v>
      </c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</row>
    <row r="389" spans="1:3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15" t="e">
        <f t="shared" si="10"/>
        <v>#DIV/0!</v>
      </c>
      <c r="T389" s="16" t="e">
        <f t="shared" si="11"/>
        <v>#DIV/0!</v>
      </c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</row>
    <row r="390" spans="1:3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15" t="e">
        <f t="shared" si="10"/>
        <v>#DIV/0!</v>
      </c>
      <c r="T390" s="16" t="e">
        <f t="shared" si="11"/>
        <v>#DIV/0!</v>
      </c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</row>
    <row r="391" spans="1:3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15" t="e">
        <f t="shared" si="10"/>
        <v>#DIV/0!</v>
      </c>
      <c r="T391" s="16" t="e">
        <f t="shared" si="11"/>
        <v>#DIV/0!</v>
      </c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</row>
    <row r="392" spans="1:3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15" t="e">
        <f t="shared" ref="S392:S455" si="12">R392/Q392^2</f>
        <v>#DIV/0!</v>
      </c>
      <c r="T392" s="16" t="e">
        <f t="shared" ref="T392:T455" si="13">IF(S392&lt;=18.5,"Underweight",IF(S392&lt;=24.9,"Normal",IF(S392&lt;=29.9,"Overweight",IF(S392&gt;30,"Obese"))))</f>
        <v>#DIV/0!</v>
      </c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</row>
    <row r="393" spans="1:3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15" t="e">
        <f t="shared" si="12"/>
        <v>#DIV/0!</v>
      </c>
      <c r="T393" s="16" t="e">
        <f t="shared" si="13"/>
        <v>#DIV/0!</v>
      </c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</row>
    <row r="394" spans="1:3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15" t="e">
        <f t="shared" si="12"/>
        <v>#DIV/0!</v>
      </c>
      <c r="T394" s="16" t="e">
        <f t="shared" si="13"/>
        <v>#DIV/0!</v>
      </c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</row>
    <row r="395" spans="1:3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15" t="e">
        <f t="shared" si="12"/>
        <v>#DIV/0!</v>
      </c>
      <c r="T395" s="16" t="e">
        <f t="shared" si="13"/>
        <v>#DIV/0!</v>
      </c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</row>
    <row r="396" spans="1:3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15" t="e">
        <f t="shared" si="12"/>
        <v>#DIV/0!</v>
      </c>
      <c r="T396" s="16" t="e">
        <f t="shared" si="13"/>
        <v>#DIV/0!</v>
      </c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</row>
    <row r="397" spans="1:3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15" t="e">
        <f t="shared" si="12"/>
        <v>#DIV/0!</v>
      </c>
      <c r="T397" s="16" t="e">
        <f t="shared" si="13"/>
        <v>#DIV/0!</v>
      </c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</row>
    <row r="398" spans="1:3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15" t="e">
        <f t="shared" si="12"/>
        <v>#DIV/0!</v>
      </c>
      <c r="T398" s="16" t="e">
        <f t="shared" si="13"/>
        <v>#DIV/0!</v>
      </c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</row>
    <row r="399" spans="1:3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15" t="e">
        <f t="shared" si="12"/>
        <v>#DIV/0!</v>
      </c>
      <c r="T399" s="16" t="e">
        <f t="shared" si="13"/>
        <v>#DIV/0!</v>
      </c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</row>
    <row r="400" spans="1:3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15" t="e">
        <f t="shared" si="12"/>
        <v>#DIV/0!</v>
      </c>
      <c r="T400" s="16" t="e">
        <f t="shared" si="13"/>
        <v>#DIV/0!</v>
      </c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</row>
    <row r="401" spans="1:3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15" t="e">
        <f t="shared" si="12"/>
        <v>#DIV/0!</v>
      </c>
      <c r="T401" s="16" t="e">
        <f t="shared" si="13"/>
        <v>#DIV/0!</v>
      </c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</row>
    <row r="402" spans="1:3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15" t="e">
        <f t="shared" si="12"/>
        <v>#DIV/0!</v>
      </c>
      <c r="T402" s="16" t="e">
        <f t="shared" si="13"/>
        <v>#DIV/0!</v>
      </c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</row>
    <row r="403" spans="1:3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15" t="e">
        <f t="shared" si="12"/>
        <v>#DIV/0!</v>
      </c>
      <c r="T403" s="16" t="e">
        <f t="shared" si="13"/>
        <v>#DIV/0!</v>
      </c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</row>
    <row r="404" spans="1:3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15" t="e">
        <f t="shared" si="12"/>
        <v>#DIV/0!</v>
      </c>
      <c r="T404" s="16" t="e">
        <f t="shared" si="13"/>
        <v>#DIV/0!</v>
      </c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</row>
    <row r="405" spans="1:3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15" t="e">
        <f t="shared" si="12"/>
        <v>#DIV/0!</v>
      </c>
      <c r="T405" s="16" t="e">
        <f t="shared" si="13"/>
        <v>#DIV/0!</v>
      </c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</row>
    <row r="406" spans="1:3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15" t="e">
        <f t="shared" si="12"/>
        <v>#DIV/0!</v>
      </c>
      <c r="T406" s="16" t="e">
        <f t="shared" si="13"/>
        <v>#DIV/0!</v>
      </c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</row>
    <row r="407" spans="1:3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15" t="e">
        <f t="shared" si="12"/>
        <v>#DIV/0!</v>
      </c>
      <c r="T407" s="16" t="e">
        <f t="shared" si="13"/>
        <v>#DIV/0!</v>
      </c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</row>
    <row r="408" spans="1:3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15" t="e">
        <f t="shared" si="12"/>
        <v>#DIV/0!</v>
      </c>
      <c r="T408" s="16" t="e">
        <f t="shared" si="13"/>
        <v>#DIV/0!</v>
      </c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</row>
    <row r="409" spans="1:3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15" t="e">
        <f t="shared" si="12"/>
        <v>#DIV/0!</v>
      </c>
      <c r="T409" s="16" t="e">
        <f t="shared" si="13"/>
        <v>#DIV/0!</v>
      </c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</row>
    <row r="410" spans="1:3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15" t="e">
        <f t="shared" si="12"/>
        <v>#DIV/0!</v>
      </c>
      <c r="T410" s="16" t="e">
        <f t="shared" si="13"/>
        <v>#DIV/0!</v>
      </c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</row>
    <row r="411" spans="1:3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15" t="e">
        <f t="shared" si="12"/>
        <v>#DIV/0!</v>
      </c>
      <c r="T411" s="16" t="e">
        <f t="shared" si="13"/>
        <v>#DIV/0!</v>
      </c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</row>
    <row r="412" spans="1:3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15" t="e">
        <f t="shared" si="12"/>
        <v>#DIV/0!</v>
      </c>
      <c r="T412" s="16" t="e">
        <f t="shared" si="13"/>
        <v>#DIV/0!</v>
      </c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</row>
    <row r="413" spans="1:3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15" t="e">
        <f t="shared" si="12"/>
        <v>#DIV/0!</v>
      </c>
      <c r="T413" s="16" t="e">
        <f t="shared" si="13"/>
        <v>#DIV/0!</v>
      </c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</row>
    <row r="414" spans="1:3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15" t="e">
        <f t="shared" si="12"/>
        <v>#DIV/0!</v>
      </c>
      <c r="T414" s="16" t="e">
        <f t="shared" si="13"/>
        <v>#DIV/0!</v>
      </c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</row>
    <row r="415" spans="1:3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15" t="e">
        <f t="shared" si="12"/>
        <v>#DIV/0!</v>
      </c>
      <c r="T415" s="16" t="e">
        <f t="shared" si="13"/>
        <v>#DIV/0!</v>
      </c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</row>
    <row r="416" spans="1:3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15" t="e">
        <f t="shared" si="12"/>
        <v>#DIV/0!</v>
      </c>
      <c r="T416" s="16" t="e">
        <f t="shared" si="13"/>
        <v>#DIV/0!</v>
      </c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</row>
    <row r="417" spans="1:3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15" t="e">
        <f t="shared" si="12"/>
        <v>#DIV/0!</v>
      </c>
      <c r="T417" s="16" t="e">
        <f t="shared" si="13"/>
        <v>#DIV/0!</v>
      </c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</row>
    <row r="418" spans="1:3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15" t="e">
        <f t="shared" si="12"/>
        <v>#DIV/0!</v>
      </c>
      <c r="T418" s="16" t="e">
        <f t="shared" si="13"/>
        <v>#DIV/0!</v>
      </c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</row>
    <row r="419" spans="1:3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15" t="e">
        <f t="shared" si="12"/>
        <v>#DIV/0!</v>
      </c>
      <c r="T419" s="16" t="e">
        <f t="shared" si="13"/>
        <v>#DIV/0!</v>
      </c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</row>
    <row r="420" spans="1:3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15" t="e">
        <f t="shared" si="12"/>
        <v>#DIV/0!</v>
      </c>
      <c r="T420" s="16" t="e">
        <f t="shared" si="13"/>
        <v>#DIV/0!</v>
      </c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</row>
    <row r="421" spans="1:3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15" t="e">
        <f t="shared" si="12"/>
        <v>#DIV/0!</v>
      </c>
      <c r="T421" s="16" t="e">
        <f t="shared" si="13"/>
        <v>#DIV/0!</v>
      </c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</row>
    <row r="422" spans="1:3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15" t="e">
        <f t="shared" si="12"/>
        <v>#DIV/0!</v>
      </c>
      <c r="T422" s="16" t="e">
        <f t="shared" si="13"/>
        <v>#DIV/0!</v>
      </c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</row>
    <row r="423" spans="1:3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15" t="e">
        <f t="shared" si="12"/>
        <v>#DIV/0!</v>
      </c>
      <c r="T423" s="16" t="e">
        <f t="shared" si="13"/>
        <v>#DIV/0!</v>
      </c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</row>
    <row r="424" spans="1:3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15" t="e">
        <f t="shared" si="12"/>
        <v>#DIV/0!</v>
      </c>
      <c r="T424" s="16" t="e">
        <f t="shared" si="13"/>
        <v>#DIV/0!</v>
      </c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</row>
    <row r="425" spans="1:3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15" t="e">
        <f t="shared" si="12"/>
        <v>#DIV/0!</v>
      </c>
      <c r="T425" s="16" t="e">
        <f t="shared" si="13"/>
        <v>#DIV/0!</v>
      </c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</row>
    <row r="426" spans="1:3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15" t="e">
        <f t="shared" si="12"/>
        <v>#DIV/0!</v>
      </c>
      <c r="T426" s="16" t="e">
        <f t="shared" si="13"/>
        <v>#DIV/0!</v>
      </c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</row>
    <row r="427" spans="1:3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15" t="e">
        <f t="shared" si="12"/>
        <v>#DIV/0!</v>
      </c>
      <c r="T427" s="16" t="e">
        <f t="shared" si="13"/>
        <v>#DIV/0!</v>
      </c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</row>
    <row r="428" spans="1:3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15" t="e">
        <f t="shared" si="12"/>
        <v>#DIV/0!</v>
      </c>
      <c r="T428" s="16" t="e">
        <f t="shared" si="13"/>
        <v>#DIV/0!</v>
      </c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</row>
    <row r="429" spans="1:3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15" t="e">
        <f t="shared" si="12"/>
        <v>#DIV/0!</v>
      </c>
      <c r="T429" s="16" t="e">
        <f t="shared" si="13"/>
        <v>#DIV/0!</v>
      </c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</row>
    <row r="430" spans="1:3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15" t="e">
        <f t="shared" si="12"/>
        <v>#DIV/0!</v>
      </c>
      <c r="T430" s="16" t="e">
        <f t="shared" si="13"/>
        <v>#DIV/0!</v>
      </c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</row>
    <row r="431" spans="1:3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15" t="e">
        <f t="shared" si="12"/>
        <v>#DIV/0!</v>
      </c>
      <c r="T431" s="16" t="e">
        <f t="shared" si="13"/>
        <v>#DIV/0!</v>
      </c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</row>
    <row r="432" spans="1:3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15" t="e">
        <f t="shared" si="12"/>
        <v>#DIV/0!</v>
      </c>
      <c r="T432" s="16" t="e">
        <f t="shared" si="13"/>
        <v>#DIV/0!</v>
      </c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</row>
    <row r="433" spans="1:3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15" t="e">
        <f t="shared" si="12"/>
        <v>#DIV/0!</v>
      </c>
      <c r="T433" s="16" t="e">
        <f t="shared" si="13"/>
        <v>#DIV/0!</v>
      </c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</row>
    <row r="434" spans="1:3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15" t="e">
        <f t="shared" si="12"/>
        <v>#DIV/0!</v>
      </c>
      <c r="T434" s="16" t="e">
        <f t="shared" si="13"/>
        <v>#DIV/0!</v>
      </c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</row>
    <row r="435" spans="1:3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15" t="e">
        <f t="shared" si="12"/>
        <v>#DIV/0!</v>
      </c>
      <c r="T435" s="16" t="e">
        <f t="shared" si="13"/>
        <v>#DIV/0!</v>
      </c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</row>
    <row r="436" spans="1: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15" t="e">
        <f t="shared" si="12"/>
        <v>#DIV/0!</v>
      </c>
      <c r="T436" s="16" t="e">
        <f t="shared" si="13"/>
        <v>#DIV/0!</v>
      </c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</row>
    <row r="437" spans="1:3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15" t="e">
        <f t="shared" si="12"/>
        <v>#DIV/0!</v>
      </c>
      <c r="T437" s="16" t="e">
        <f t="shared" si="13"/>
        <v>#DIV/0!</v>
      </c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</row>
    <row r="438" spans="1:3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15" t="e">
        <f t="shared" si="12"/>
        <v>#DIV/0!</v>
      </c>
      <c r="T438" s="16" t="e">
        <f t="shared" si="13"/>
        <v>#DIV/0!</v>
      </c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</row>
    <row r="439" spans="1:3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15" t="e">
        <f t="shared" si="12"/>
        <v>#DIV/0!</v>
      </c>
      <c r="T439" s="16" t="e">
        <f t="shared" si="13"/>
        <v>#DIV/0!</v>
      </c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</row>
    <row r="440" spans="1:3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15" t="e">
        <f t="shared" si="12"/>
        <v>#DIV/0!</v>
      </c>
      <c r="T440" s="16" t="e">
        <f t="shared" si="13"/>
        <v>#DIV/0!</v>
      </c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</row>
    <row r="441" spans="1:3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15" t="e">
        <f t="shared" si="12"/>
        <v>#DIV/0!</v>
      </c>
      <c r="T441" s="16" t="e">
        <f t="shared" si="13"/>
        <v>#DIV/0!</v>
      </c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</row>
    <row r="442" spans="1:3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15" t="e">
        <f t="shared" si="12"/>
        <v>#DIV/0!</v>
      </c>
      <c r="T442" s="16" t="e">
        <f t="shared" si="13"/>
        <v>#DIV/0!</v>
      </c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</row>
    <row r="443" spans="1:3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15" t="e">
        <f t="shared" si="12"/>
        <v>#DIV/0!</v>
      </c>
      <c r="T443" s="16" t="e">
        <f t="shared" si="13"/>
        <v>#DIV/0!</v>
      </c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</row>
    <row r="444" spans="1:3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15" t="e">
        <f t="shared" si="12"/>
        <v>#DIV/0!</v>
      </c>
      <c r="T444" s="16" t="e">
        <f t="shared" si="13"/>
        <v>#DIV/0!</v>
      </c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</row>
    <row r="445" spans="1:3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15" t="e">
        <f t="shared" si="12"/>
        <v>#DIV/0!</v>
      </c>
      <c r="T445" s="16" t="e">
        <f t="shared" si="13"/>
        <v>#DIV/0!</v>
      </c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</row>
    <row r="446" spans="1:3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15" t="e">
        <f t="shared" si="12"/>
        <v>#DIV/0!</v>
      </c>
      <c r="T446" s="16" t="e">
        <f t="shared" si="13"/>
        <v>#DIV/0!</v>
      </c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</row>
    <row r="447" spans="1:3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15" t="e">
        <f t="shared" si="12"/>
        <v>#DIV/0!</v>
      </c>
      <c r="T447" s="16" t="e">
        <f t="shared" si="13"/>
        <v>#DIV/0!</v>
      </c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</row>
    <row r="448" spans="1:3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15" t="e">
        <f t="shared" si="12"/>
        <v>#DIV/0!</v>
      </c>
      <c r="T448" s="16" t="e">
        <f t="shared" si="13"/>
        <v>#DIV/0!</v>
      </c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</row>
    <row r="449" spans="1:3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15" t="e">
        <f t="shared" si="12"/>
        <v>#DIV/0!</v>
      </c>
      <c r="T449" s="16" t="e">
        <f t="shared" si="13"/>
        <v>#DIV/0!</v>
      </c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</row>
    <row r="450" spans="1:3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15" t="e">
        <f t="shared" si="12"/>
        <v>#DIV/0!</v>
      </c>
      <c r="T450" s="16" t="e">
        <f t="shared" si="13"/>
        <v>#DIV/0!</v>
      </c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</row>
    <row r="451" spans="1:3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15" t="e">
        <f t="shared" si="12"/>
        <v>#DIV/0!</v>
      </c>
      <c r="T451" s="16" t="e">
        <f t="shared" si="13"/>
        <v>#DIV/0!</v>
      </c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</row>
    <row r="452" spans="1:3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15" t="e">
        <f t="shared" si="12"/>
        <v>#DIV/0!</v>
      </c>
      <c r="T452" s="16" t="e">
        <f t="shared" si="13"/>
        <v>#DIV/0!</v>
      </c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</row>
    <row r="453" spans="1:3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15" t="e">
        <f t="shared" si="12"/>
        <v>#DIV/0!</v>
      </c>
      <c r="T453" s="16" t="e">
        <f t="shared" si="13"/>
        <v>#DIV/0!</v>
      </c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</row>
    <row r="454" spans="1:3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15" t="e">
        <f t="shared" si="12"/>
        <v>#DIV/0!</v>
      </c>
      <c r="T454" s="16" t="e">
        <f t="shared" si="13"/>
        <v>#DIV/0!</v>
      </c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</row>
    <row r="455" spans="1:3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15" t="e">
        <f t="shared" si="12"/>
        <v>#DIV/0!</v>
      </c>
      <c r="T455" s="16" t="e">
        <f t="shared" si="13"/>
        <v>#DIV/0!</v>
      </c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</row>
    <row r="456" spans="1:3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15" t="e">
        <f t="shared" ref="S456:S519" si="14">R456/Q456^2</f>
        <v>#DIV/0!</v>
      </c>
      <c r="T456" s="16" t="e">
        <f t="shared" ref="T456:T519" si="15">IF(S456&lt;=18.5,"Underweight",IF(S456&lt;=24.9,"Normal",IF(S456&lt;=29.9,"Overweight",IF(S456&gt;30,"Obese"))))</f>
        <v>#DIV/0!</v>
      </c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</row>
    <row r="457" spans="1:3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15" t="e">
        <f t="shared" si="14"/>
        <v>#DIV/0!</v>
      </c>
      <c r="T457" s="16" t="e">
        <f t="shared" si="15"/>
        <v>#DIV/0!</v>
      </c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</row>
    <row r="458" spans="1:3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15" t="e">
        <f t="shared" si="14"/>
        <v>#DIV/0!</v>
      </c>
      <c r="T458" s="16" t="e">
        <f t="shared" si="15"/>
        <v>#DIV/0!</v>
      </c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</row>
    <row r="459" spans="1:3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15" t="e">
        <f t="shared" si="14"/>
        <v>#DIV/0!</v>
      </c>
      <c r="T459" s="16" t="e">
        <f t="shared" si="15"/>
        <v>#DIV/0!</v>
      </c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</row>
    <row r="460" spans="1:3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15" t="e">
        <f t="shared" si="14"/>
        <v>#DIV/0!</v>
      </c>
      <c r="T460" s="16" t="e">
        <f t="shared" si="15"/>
        <v>#DIV/0!</v>
      </c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</row>
    <row r="461" spans="1:3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15" t="e">
        <f t="shared" si="14"/>
        <v>#DIV/0!</v>
      </c>
      <c r="T461" s="16" t="e">
        <f t="shared" si="15"/>
        <v>#DIV/0!</v>
      </c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</row>
    <row r="462" spans="1:3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15" t="e">
        <f t="shared" si="14"/>
        <v>#DIV/0!</v>
      </c>
      <c r="T462" s="16" t="e">
        <f t="shared" si="15"/>
        <v>#DIV/0!</v>
      </c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</row>
    <row r="463" spans="1:3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15" t="e">
        <f t="shared" si="14"/>
        <v>#DIV/0!</v>
      </c>
      <c r="T463" s="16" t="e">
        <f t="shared" si="15"/>
        <v>#DIV/0!</v>
      </c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</row>
    <row r="464" spans="1:3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15" t="e">
        <f t="shared" si="14"/>
        <v>#DIV/0!</v>
      </c>
      <c r="T464" s="16" t="e">
        <f t="shared" si="15"/>
        <v>#DIV/0!</v>
      </c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</row>
    <row r="465" spans="1:3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15" t="e">
        <f t="shared" si="14"/>
        <v>#DIV/0!</v>
      </c>
      <c r="T465" s="16" t="e">
        <f t="shared" si="15"/>
        <v>#DIV/0!</v>
      </c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</row>
    <row r="466" spans="1:3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15" t="e">
        <f t="shared" si="14"/>
        <v>#DIV/0!</v>
      </c>
      <c r="T466" s="16" t="e">
        <f t="shared" si="15"/>
        <v>#DIV/0!</v>
      </c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</row>
    <row r="467" spans="1:3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15" t="e">
        <f t="shared" si="14"/>
        <v>#DIV/0!</v>
      </c>
      <c r="T467" s="16" t="e">
        <f t="shared" si="15"/>
        <v>#DIV/0!</v>
      </c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</row>
    <row r="468" spans="1:3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15" t="e">
        <f t="shared" si="14"/>
        <v>#DIV/0!</v>
      </c>
      <c r="T468" s="16" t="e">
        <f t="shared" si="15"/>
        <v>#DIV/0!</v>
      </c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</row>
    <row r="469" spans="1:3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15" t="e">
        <f t="shared" si="14"/>
        <v>#DIV/0!</v>
      </c>
      <c r="T469" s="16" t="e">
        <f t="shared" si="15"/>
        <v>#DIV/0!</v>
      </c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</row>
    <row r="470" spans="1:3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15" t="e">
        <f t="shared" si="14"/>
        <v>#DIV/0!</v>
      </c>
      <c r="T470" s="16" t="e">
        <f t="shared" si="15"/>
        <v>#DIV/0!</v>
      </c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</row>
    <row r="471" spans="1:3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15" t="e">
        <f t="shared" si="14"/>
        <v>#DIV/0!</v>
      </c>
      <c r="T471" s="16" t="e">
        <f t="shared" si="15"/>
        <v>#DIV/0!</v>
      </c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</row>
    <row r="472" spans="1:3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15" t="e">
        <f t="shared" si="14"/>
        <v>#DIV/0!</v>
      </c>
      <c r="T472" s="16" t="e">
        <f t="shared" si="15"/>
        <v>#DIV/0!</v>
      </c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</row>
    <row r="473" spans="1:3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15" t="e">
        <f t="shared" si="14"/>
        <v>#DIV/0!</v>
      </c>
      <c r="T473" s="16" t="e">
        <f t="shared" si="15"/>
        <v>#DIV/0!</v>
      </c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</row>
    <row r="474" spans="1:3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15" t="e">
        <f t="shared" si="14"/>
        <v>#DIV/0!</v>
      </c>
      <c r="T474" s="16" t="e">
        <f t="shared" si="15"/>
        <v>#DIV/0!</v>
      </c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</row>
    <row r="475" spans="1:3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15" t="e">
        <f t="shared" si="14"/>
        <v>#DIV/0!</v>
      </c>
      <c r="T475" s="16" t="e">
        <f t="shared" si="15"/>
        <v>#DIV/0!</v>
      </c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</row>
    <row r="476" spans="1:3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15" t="e">
        <f t="shared" si="14"/>
        <v>#DIV/0!</v>
      </c>
      <c r="T476" s="16" t="e">
        <f t="shared" si="15"/>
        <v>#DIV/0!</v>
      </c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</row>
    <row r="477" spans="1:3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15" t="e">
        <f t="shared" si="14"/>
        <v>#DIV/0!</v>
      </c>
      <c r="T477" s="16" t="e">
        <f t="shared" si="15"/>
        <v>#DIV/0!</v>
      </c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</row>
    <row r="478" spans="1:3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15" t="e">
        <f t="shared" si="14"/>
        <v>#DIV/0!</v>
      </c>
      <c r="T478" s="16" t="e">
        <f t="shared" si="15"/>
        <v>#DIV/0!</v>
      </c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</row>
    <row r="479" spans="1:3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15" t="e">
        <f t="shared" si="14"/>
        <v>#DIV/0!</v>
      </c>
      <c r="T479" s="16" t="e">
        <f t="shared" si="15"/>
        <v>#DIV/0!</v>
      </c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</row>
    <row r="480" spans="1:3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15" t="e">
        <f t="shared" si="14"/>
        <v>#DIV/0!</v>
      </c>
      <c r="T480" s="16" t="e">
        <f t="shared" si="15"/>
        <v>#DIV/0!</v>
      </c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</row>
    <row r="481" spans="1:3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15" t="e">
        <f t="shared" si="14"/>
        <v>#DIV/0!</v>
      </c>
      <c r="T481" s="16" t="e">
        <f t="shared" si="15"/>
        <v>#DIV/0!</v>
      </c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</row>
    <row r="482" spans="1:3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15" t="e">
        <f t="shared" si="14"/>
        <v>#DIV/0!</v>
      </c>
      <c r="T482" s="16" t="e">
        <f t="shared" si="15"/>
        <v>#DIV/0!</v>
      </c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</row>
    <row r="483" spans="1:3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15" t="e">
        <f t="shared" si="14"/>
        <v>#DIV/0!</v>
      </c>
      <c r="T483" s="16" t="e">
        <f t="shared" si="15"/>
        <v>#DIV/0!</v>
      </c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</row>
    <row r="484" spans="1:3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15" t="e">
        <f t="shared" si="14"/>
        <v>#DIV/0!</v>
      </c>
      <c r="T484" s="16" t="e">
        <f t="shared" si="15"/>
        <v>#DIV/0!</v>
      </c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</row>
    <row r="485" spans="1:3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15" t="e">
        <f t="shared" si="14"/>
        <v>#DIV/0!</v>
      </c>
      <c r="T485" s="16" t="e">
        <f t="shared" si="15"/>
        <v>#DIV/0!</v>
      </c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</row>
    <row r="486" spans="1:3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15" t="e">
        <f t="shared" si="14"/>
        <v>#DIV/0!</v>
      </c>
      <c r="T486" s="16" t="e">
        <f t="shared" si="15"/>
        <v>#DIV/0!</v>
      </c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</row>
    <row r="487" spans="1:3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15" t="e">
        <f t="shared" si="14"/>
        <v>#DIV/0!</v>
      </c>
      <c r="T487" s="16" t="e">
        <f t="shared" si="15"/>
        <v>#DIV/0!</v>
      </c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</row>
    <row r="488" spans="1:3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15" t="e">
        <f t="shared" si="14"/>
        <v>#DIV/0!</v>
      </c>
      <c r="T488" s="16" t="e">
        <f t="shared" si="15"/>
        <v>#DIV/0!</v>
      </c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</row>
    <row r="489" spans="1:3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15" t="e">
        <f t="shared" si="14"/>
        <v>#DIV/0!</v>
      </c>
      <c r="T489" s="16" t="e">
        <f t="shared" si="15"/>
        <v>#DIV/0!</v>
      </c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</row>
    <row r="490" spans="1:3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15" t="e">
        <f t="shared" si="14"/>
        <v>#DIV/0!</v>
      </c>
      <c r="T490" s="16" t="e">
        <f t="shared" si="15"/>
        <v>#DIV/0!</v>
      </c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</row>
    <row r="491" spans="1:3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15" t="e">
        <f t="shared" si="14"/>
        <v>#DIV/0!</v>
      </c>
      <c r="T491" s="16" t="e">
        <f t="shared" si="15"/>
        <v>#DIV/0!</v>
      </c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</row>
    <row r="492" spans="1:3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15" t="e">
        <f t="shared" si="14"/>
        <v>#DIV/0!</v>
      </c>
      <c r="T492" s="16" t="e">
        <f t="shared" si="15"/>
        <v>#DIV/0!</v>
      </c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</row>
    <row r="493" spans="1:3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15" t="e">
        <f t="shared" si="14"/>
        <v>#DIV/0!</v>
      </c>
      <c r="T493" s="16" t="e">
        <f t="shared" si="15"/>
        <v>#DIV/0!</v>
      </c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</row>
    <row r="494" spans="1:3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15" t="e">
        <f t="shared" si="14"/>
        <v>#DIV/0!</v>
      </c>
      <c r="T494" s="16" t="e">
        <f t="shared" si="15"/>
        <v>#DIV/0!</v>
      </c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</row>
    <row r="495" spans="1:3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15" t="e">
        <f t="shared" si="14"/>
        <v>#DIV/0!</v>
      </c>
      <c r="T495" s="16" t="e">
        <f t="shared" si="15"/>
        <v>#DIV/0!</v>
      </c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</row>
    <row r="496" spans="1:3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15" t="e">
        <f t="shared" si="14"/>
        <v>#DIV/0!</v>
      </c>
      <c r="T496" s="16" t="e">
        <f t="shared" si="15"/>
        <v>#DIV/0!</v>
      </c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</row>
    <row r="497" spans="1:3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15" t="e">
        <f t="shared" si="14"/>
        <v>#DIV/0!</v>
      </c>
      <c r="T497" s="16" t="e">
        <f t="shared" si="15"/>
        <v>#DIV/0!</v>
      </c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</row>
    <row r="498" spans="1:3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15" t="e">
        <f t="shared" si="14"/>
        <v>#DIV/0!</v>
      </c>
      <c r="T498" s="16" t="e">
        <f t="shared" si="15"/>
        <v>#DIV/0!</v>
      </c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</row>
    <row r="499" spans="1:3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15" t="e">
        <f t="shared" si="14"/>
        <v>#DIV/0!</v>
      </c>
      <c r="T499" s="16" t="e">
        <f t="shared" si="15"/>
        <v>#DIV/0!</v>
      </c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</row>
    <row r="500" spans="1:3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15" t="e">
        <f t="shared" si="14"/>
        <v>#DIV/0!</v>
      </c>
      <c r="T500" s="16" t="e">
        <f t="shared" si="15"/>
        <v>#DIV/0!</v>
      </c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</row>
    <row r="501" spans="1:3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15" t="e">
        <f t="shared" si="14"/>
        <v>#DIV/0!</v>
      </c>
      <c r="T501" s="16" t="e">
        <f t="shared" si="15"/>
        <v>#DIV/0!</v>
      </c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</row>
    <row r="502" spans="1:3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15" t="e">
        <f t="shared" si="14"/>
        <v>#DIV/0!</v>
      </c>
      <c r="T502" s="16" t="e">
        <f t="shared" si="15"/>
        <v>#DIV/0!</v>
      </c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</row>
    <row r="503" spans="1:3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15" t="e">
        <f t="shared" si="14"/>
        <v>#DIV/0!</v>
      </c>
      <c r="T503" s="16" t="e">
        <f t="shared" si="15"/>
        <v>#DIV/0!</v>
      </c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</row>
    <row r="504" spans="1:3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15" t="e">
        <f t="shared" si="14"/>
        <v>#DIV/0!</v>
      </c>
      <c r="T504" s="16" t="e">
        <f t="shared" si="15"/>
        <v>#DIV/0!</v>
      </c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</row>
    <row r="505" spans="1:3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15" t="e">
        <f t="shared" si="14"/>
        <v>#DIV/0!</v>
      </c>
      <c r="T505" s="16" t="e">
        <f t="shared" si="15"/>
        <v>#DIV/0!</v>
      </c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</row>
    <row r="506" spans="1:3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15" t="e">
        <f t="shared" si="14"/>
        <v>#DIV/0!</v>
      </c>
      <c r="T506" s="16" t="e">
        <f t="shared" si="15"/>
        <v>#DIV/0!</v>
      </c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</row>
    <row r="507" spans="1:3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15" t="e">
        <f t="shared" si="14"/>
        <v>#DIV/0!</v>
      </c>
      <c r="T507" s="16" t="e">
        <f t="shared" si="15"/>
        <v>#DIV/0!</v>
      </c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</row>
    <row r="508" spans="1:3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15" t="e">
        <f t="shared" si="14"/>
        <v>#DIV/0!</v>
      </c>
      <c r="T508" s="16" t="e">
        <f t="shared" si="15"/>
        <v>#DIV/0!</v>
      </c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</row>
    <row r="509" spans="1:3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15" t="e">
        <f t="shared" si="14"/>
        <v>#DIV/0!</v>
      </c>
      <c r="T509" s="16" t="e">
        <f t="shared" si="15"/>
        <v>#DIV/0!</v>
      </c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</row>
    <row r="510" spans="1:3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15" t="e">
        <f t="shared" si="14"/>
        <v>#DIV/0!</v>
      </c>
      <c r="T510" s="16" t="e">
        <f t="shared" si="15"/>
        <v>#DIV/0!</v>
      </c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</row>
    <row r="511" spans="1:3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15" t="e">
        <f t="shared" si="14"/>
        <v>#DIV/0!</v>
      </c>
      <c r="T511" s="16" t="e">
        <f t="shared" si="15"/>
        <v>#DIV/0!</v>
      </c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</row>
    <row r="512" spans="1:3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15" t="e">
        <f t="shared" si="14"/>
        <v>#DIV/0!</v>
      </c>
      <c r="T512" s="16" t="e">
        <f t="shared" si="15"/>
        <v>#DIV/0!</v>
      </c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</row>
    <row r="513" spans="1:3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15" t="e">
        <f t="shared" si="14"/>
        <v>#DIV/0!</v>
      </c>
      <c r="T513" s="16" t="e">
        <f t="shared" si="15"/>
        <v>#DIV/0!</v>
      </c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</row>
    <row r="514" spans="1:3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15" t="e">
        <f t="shared" si="14"/>
        <v>#DIV/0!</v>
      </c>
      <c r="T514" s="16" t="e">
        <f t="shared" si="15"/>
        <v>#DIV/0!</v>
      </c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</row>
    <row r="515" spans="1:3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15" t="e">
        <f t="shared" si="14"/>
        <v>#DIV/0!</v>
      </c>
      <c r="T515" s="16" t="e">
        <f t="shared" si="15"/>
        <v>#DIV/0!</v>
      </c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</row>
    <row r="516" spans="1:3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15" t="e">
        <f t="shared" si="14"/>
        <v>#DIV/0!</v>
      </c>
      <c r="T516" s="16" t="e">
        <f t="shared" si="15"/>
        <v>#DIV/0!</v>
      </c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</row>
    <row r="517" spans="1:3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15" t="e">
        <f t="shared" si="14"/>
        <v>#DIV/0!</v>
      </c>
      <c r="T517" s="16" t="e">
        <f t="shared" si="15"/>
        <v>#DIV/0!</v>
      </c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</row>
    <row r="518" spans="1:3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15" t="e">
        <f t="shared" si="14"/>
        <v>#DIV/0!</v>
      </c>
      <c r="T518" s="16" t="e">
        <f t="shared" si="15"/>
        <v>#DIV/0!</v>
      </c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</row>
    <row r="519" spans="1:3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15" t="e">
        <f t="shared" si="14"/>
        <v>#DIV/0!</v>
      </c>
      <c r="T519" s="16" t="e">
        <f t="shared" si="15"/>
        <v>#DIV/0!</v>
      </c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</row>
    <row r="520" spans="1:3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15" t="e">
        <f t="shared" ref="S520:S583" si="16">R520/Q520^2</f>
        <v>#DIV/0!</v>
      </c>
      <c r="T520" s="16" t="e">
        <f t="shared" ref="T520:T583" si="17">IF(S520&lt;=18.5,"Underweight",IF(S520&lt;=24.9,"Normal",IF(S520&lt;=29.9,"Overweight",IF(S520&gt;30,"Obese"))))</f>
        <v>#DIV/0!</v>
      </c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</row>
    <row r="521" spans="1:3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15" t="e">
        <f t="shared" si="16"/>
        <v>#DIV/0!</v>
      </c>
      <c r="T521" s="16" t="e">
        <f t="shared" si="17"/>
        <v>#DIV/0!</v>
      </c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</row>
    <row r="522" spans="1:3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15" t="e">
        <f t="shared" si="16"/>
        <v>#DIV/0!</v>
      </c>
      <c r="T522" s="16" t="e">
        <f t="shared" si="17"/>
        <v>#DIV/0!</v>
      </c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</row>
    <row r="523" spans="1:3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15" t="e">
        <f t="shared" si="16"/>
        <v>#DIV/0!</v>
      </c>
      <c r="T523" s="16" t="e">
        <f t="shared" si="17"/>
        <v>#DIV/0!</v>
      </c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</row>
    <row r="524" spans="1:3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15" t="e">
        <f t="shared" si="16"/>
        <v>#DIV/0!</v>
      </c>
      <c r="T524" s="16" t="e">
        <f t="shared" si="17"/>
        <v>#DIV/0!</v>
      </c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</row>
    <row r="525" spans="1:3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15" t="e">
        <f t="shared" si="16"/>
        <v>#DIV/0!</v>
      </c>
      <c r="T525" s="16" t="e">
        <f t="shared" si="17"/>
        <v>#DIV/0!</v>
      </c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</row>
    <row r="526" spans="1:3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15" t="e">
        <f t="shared" si="16"/>
        <v>#DIV/0!</v>
      </c>
      <c r="T526" s="16" t="e">
        <f t="shared" si="17"/>
        <v>#DIV/0!</v>
      </c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</row>
    <row r="527" spans="1:3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15" t="e">
        <f t="shared" si="16"/>
        <v>#DIV/0!</v>
      </c>
      <c r="T527" s="16" t="e">
        <f t="shared" si="17"/>
        <v>#DIV/0!</v>
      </c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</row>
    <row r="528" spans="1:3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15" t="e">
        <f t="shared" si="16"/>
        <v>#DIV/0!</v>
      </c>
      <c r="T528" s="16" t="e">
        <f t="shared" si="17"/>
        <v>#DIV/0!</v>
      </c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</row>
    <row r="529" spans="1:3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15" t="e">
        <f t="shared" si="16"/>
        <v>#DIV/0!</v>
      </c>
      <c r="T529" s="16" t="e">
        <f t="shared" si="17"/>
        <v>#DIV/0!</v>
      </c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</row>
    <row r="530" spans="1:3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15" t="e">
        <f t="shared" si="16"/>
        <v>#DIV/0!</v>
      </c>
      <c r="T530" s="16" t="e">
        <f t="shared" si="17"/>
        <v>#DIV/0!</v>
      </c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</row>
    <row r="531" spans="1:3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15" t="e">
        <f t="shared" si="16"/>
        <v>#DIV/0!</v>
      </c>
      <c r="T531" s="16" t="e">
        <f t="shared" si="17"/>
        <v>#DIV/0!</v>
      </c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</row>
    <row r="532" spans="1:3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15" t="e">
        <f t="shared" si="16"/>
        <v>#DIV/0!</v>
      </c>
      <c r="T532" s="16" t="e">
        <f t="shared" si="17"/>
        <v>#DIV/0!</v>
      </c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</row>
    <row r="533" spans="1:3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15" t="e">
        <f t="shared" si="16"/>
        <v>#DIV/0!</v>
      </c>
      <c r="T533" s="16" t="e">
        <f t="shared" si="17"/>
        <v>#DIV/0!</v>
      </c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</row>
    <row r="534" spans="1:3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15" t="e">
        <f t="shared" si="16"/>
        <v>#DIV/0!</v>
      </c>
      <c r="T534" s="16" t="e">
        <f t="shared" si="17"/>
        <v>#DIV/0!</v>
      </c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</row>
    <row r="535" spans="1:3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15" t="e">
        <f t="shared" si="16"/>
        <v>#DIV/0!</v>
      </c>
      <c r="T535" s="16" t="e">
        <f t="shared" si="17"/>
        <v>#DIV/0!</v>
      </c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</row>
    <row r="536" spans="1: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15" t="e">
        <f t="shared" si="16"/>
        <v>#DIV/0!</v>
      </c>
      <c r="T536" s="16" t="e">
        <f t="shared" si="17"/>
        <v>#DIV/0!</v>
      </c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</row>
    <row r="537" spans="1:3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15" t="e">
        <f t="shared" si="16"/>
        <v>#DIV/0!</v>
      </c>
      <c r="T537" s="16" t="e">
        <f t="shared" si="17"/>
        <v>#DIV/0!</v>
      </c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</row>
    <row r="538" spans="1:3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15" t="e">
        <f t="shared" si="16"/>
        <v>#DIV/0!</v>
      </c>
      <c r="T538" s="16" t="e">
        <f t="shared" si="17"/>
        <v>#DIV/0!</v>
      </c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</row>
    <row r="539" spans="1:3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15" t="e">
        <f t="shared" si="16"/>
        <v>#DIV/0!</v>
      </c>
      <c r="T539" s="16" t="e">
        <f t="shared" si="17"/>
        <v>#DIV/0!</v>
      </c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</row>
    <row r="540" spans="1:3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15" t="e">
        <f t="shared" si="16"/>
        <v>#DIV/0!</v>
      </c>
      <c r="T540" s="16" t="e">
        <f t="shared" si="17"/>
        <v>#DIV/0!</v>
      </c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</row>
    <row r="541" spans="1:3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15" t="e">
        <f t="shared" si="16"/>
        <v>#DIV/0!</v>
      </c>
      <c r="T541" s="16" t="e">
        <f t="shared" si="17"/>
        <v>#DIV/0!</v>
      </c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</row>
    <row r="542" spans="1:3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15" t="e">
        <f t="shared" si="16"/>
        <v>#DIV/0!</v>
      </c>
      <c r="T542" s="16" t="e">
        <f t="shared" si="17"/>
        <v>#DIV/0!</v>
      </c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</row>
    <row r="543" spans="1:3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15" t="e">
        <f t="shared" si="16"/>
        <v>#DIV/0!</v>
      </c>
      <c r="T543" s="16" t="e">
        <f t="shared" si="17"/>
        <v>#DIV/0!</v>
      </c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</row>
    <row r="544" spans="1:3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15" t="e">
        <f t="shared" si="16"/>
        <v>#DIV/0!</v>
      </c>
      <c r="T544" s="16" t="e">
        <f t="shared" si="17"/>
        <v>#DIV/0!</v>
      </c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</row>
    <row r="545" spans="1:3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15" t="e">
        <f t="shared" si="16"/>
        <v>#DIV/0!</v>
      </c>
      <c r="T545" s="16" t="e">
        <f t="shared" si="17"/>
        <v>#DIV/0!</v>
      </c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</row>
    <row r="546" spans="1:3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15" t="e">
        <f t="shared" si="16"/>
        <v>#DIV/0!</v>
      </c>
      <c r="T546" s="16" t="e">
        <f t="shared" si="17"/>
        <v>#DIV/0!</v>
      </c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</row>
    <row r="547" spans="1:3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15" t="e">
        <f t="shared" si="16"/>
        <v>#DIV/0!</v>
      </c>
      <c r="T547" s="16" t="e">
        <f t="shared" si="17"/>
        <v>#DIV/0!</v>
      </c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</row>
    <row r="548" spans="1:3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15" t="e">
        <f t="shared" si="16"/>
        <v>#DIV/0!</v>
      </c>
      <c r="T548" s="16" t="e">
        <f t="shared" si="17"/>
        <v>#DIV/0!</v>
      </c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</row>
    <row r="549" spans="1:3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15" t="e">
        <f t="shared" si="16"/>
        <v>#DIV/0!</v>
      </c>
      <c r="T549" s="16" t="e">
        <f t="shared" si="17"/>
        <v>#DIV/0!</v>
      </c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</row>
    <row r="550" spans="1:3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15" t="e">
        <f t="shared" si="16"/>
        <v>#DIV/0!</v>
      </c>
      <c r="T550" s="16" t="e">
        <f t="shared" si="17"/>
        <v>#DIV/0!</v>
      </c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</row>
    <row r="551" spans="1:3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15" t="e">
        <f t="shared" si="16"/>
        <v>#DIV/0!</v>
      </c>
      <c r="T551" s="16" t="e">
        <f t="shared" si="17"/>
        <v>#DIV/0!</v>
      </c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</row>
    <row r="552" spans="1:3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15" t="e">
        <f t="shared" si="16"/>
        <v>#DIV/0!</v>
      </c>
      <c r="T552" s="16" t="e">
        <f t="shared" si="17"/>
        <v>#DIV/0!</v>
      </c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</row>
    <row r="553" spans="1:3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15" t="e">
        <f t="shared" si="16"/>
        <v>#DIV/0!</v>
      </c>
      <c r="T553" s="16" t="e">
        <f t="shared" si="17"/>
        <v>#DIV/0!</v>
      </c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</row>
    <row r="554" spans="1:3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15" t="e">
        <f t="shared" si="16"/>
        <v>#DIV/0!</v>
      </c>
      <c r="T554" s="16" t="e">
        <f t="shared" si="17"/>
        <v>#DIV/0!</v>
      </c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</row>
    <row r="555" spans="1:3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15" t="e">
        <f t="shared" si="16"/>
        <v>#DIV/0!</v>
      </c>
      <c r="T555" s="16" t="e">
        <f t="shared" si="17"/>
        <v>#DIV/0!</v>
      </c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</row>
    <row r="556" spans="1:3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15" t="e">
        <f t="shared" si="16"/>
        <v>#DIV/0!</v>
      </c>
      <c r="T556" s="16" t="e">
        <f t="shared" si="17"/>
        <v>#DIV/0!</v>
      </c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</row>
    <row r="557" spans="1:3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15" t="e">
        <f t="shared" si="16"/>
        <v>#DIV/0!</v>
      </c>
      <c r="T557" s="16" t="e">
        <f t="shared" si="17"/>
        <v>#DIV/0!</v>
      </c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</row>
    <row r="558" spans="1:3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15" t="e">
        <f t="shared" si="16"/>
        <v>#DIV/0!</v>
      </c>
      <c r="T558" s="16" t="e">
        <f t="shared" si="17"/>
        <v>#DIV/0!</v>
      </c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</row>
    <row r="559" spans="1:3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15" t="e">
        <f t="shared" si="16"/>
        <v>#DIV/0!</v>
      </c>
      <c r="T559" s="16" t="e">
        <f t="shared" si="17"/>
        <v>#DIV/0!</v>
      </c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</row>
    <row r="560" spans="1:3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15" t="e">
        <f t="shared" si="16"/>
        <v>#DIV/0!</v>
      </c>
      <c r="T560" s="16" t="e">
        <f t="shared" si="17"/>
        <v>#DIV/0!</v>
      </c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</row>
    <row r="561" spans="1:3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15" t="e">
        <f t="shared" si="16"/>
        <v>#DIV/0!</v>
      </c>
      <c r="T561" s="16" t="e">
        <f t="shared" si="17"/>
        <v>#DIV/0!</v>
      </c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</row>
    <row r="562" spans="1:3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15" t="e">
        <f t="shared" si="16"/>
        <v>#DIV/0!</v>
      </c>
      <c r="T562" s="16" t="e">
        <f t="shared" si="17"/>
        <v>#DIV/0!</v>
      </c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</row>
    <row r="563" spans="1:3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15" t="e">
        <f t="shared" si="16"/>
        <v>#DIV/0!</v>
      </c>
      <c r="T563" s="16" t="e">
        <f t="shared" si="17"/>
        <v>#DIV/0!</v>
      </c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</row>
    <row r="564" spans="1:3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15" t="e">
        <f t="shared" si="16"/>
        <v>#DIV/0!</v>
      </c>
      <c r="T564" s="16" t="e">
        <f t="shared" si="17"/>
        <v>#DIV/0!</v>
      </c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</row>
    <row r="565" spans="1:3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15" t="e">
        <f t="shared" si="16"/>
        <v>#DIV/0!</v>
      </c>
      <c r="T565" s="16" t="e">
        <f t="shared" si="17"/>
        <v>#DIV/0!</v>
      </c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</row>
    <row r="566" spans="1:3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15" t="e">
        <f t="shared" si="16"/>
        <v>#DIV/0!</v>
      </c>
      <c r="T566" s="16" t="e">
        <f t="shared" si="17"/>
        <v>#DIV/0!</v>
      </c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</row>
    <row r="567" spans="1:3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15" t="e">
        <f t="shared" si="16"/>
        <v>#DIV/0!</v>
      </c>
      <c r="T567" s="16" t="e">
        <f t="shared" si="17"/>
        <v>#DIV/0!</v>
      </c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</row>
    <row r="568" spans="1:3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15" t="e">
        <f t="shared" si="16"/>
        <v>#DIV/0!</v>
      </c>
      <c r="T568" s="16" t="e">
        <f t="shared" si="17"/>
        <v>#DIV/0!</v>
      </c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</row>
    <row r="569" spans="1:3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15" t="e">
        <f t="shared" si="16"/>
        <v>#DIV/0!</v>
      </c>
      <c r="T569" s="16" t="e">
        <f t="shared" si="17"/>
        <v>#DIV/0!</v>
      </c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</row>
    <row r="570" spans="1:3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15" t="e">
        <f t="shared" si="16"/>
        <v>#DIV/0!</v>
      </c>
      <c r="T570" s="16" t="e">
        <f t="shared" si="17"/>
        <v>#DIV/0!</v>
      </c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</row>
    <row r="571" spans="1:3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15" t="e">
        <f t="shared" si="16"/>
        <v>#DIV/0!</v>
      </c>
      <c r="T571" s="16" t="e">
        <f t="shared" si="17"/>
        <v>#DIV/0!</v>
      </c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</row>
    <row r="572" spans="1:3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15" t="e">
        <f t="shared" si="16"/>
        <v>#DIV/0!</v>
      </c>
      <c r="T572" s="16" t="e">
        <f t="shared" si="17"/>
        <v>#DIV/0!</v>
      </c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</row>
    <row r="573" spans="1:3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15" t="e">
        <f t="shared" si="16"/>
        <v>#DIV/0!</v>
      </c>
      <c r="T573" s="16" t="e">
        <f t="shared" si="17"/>
        <v>#DIV/0!</v>
      </c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</row>
    <row r="574" spans="1:3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15" t="e">
        <f t="shared" si="16"/>
        <v>#DIV/0!</v>
      </c>
      <c r="T574" s="16" t="e">
        <f t="shared" si="17"/>
        <v>#DIV/0!</v>
      </c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</row>
    <row r="575" spans="1:3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15" t="e">
        <f t="shared" si="16"/>
        <v>#DIV/0!</v>
      </c>
      <c r="T575" s="16" t="e">
        <f t="shared" si="17"/>
        <v>#DIV/0!</v>
      </c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</row>
    <row r="576" spans="1:3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15" t="e">
        <f t="shared" si="16"/>
        <v>#DIV/0!</v>
      </c>
      <c r="T576" s="16" t="e">
        <f t="shared" si="17"/>
        <v>#DIV/0!</v>
      </c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</row>
    <row r="577" spans="1:3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15" t="e">
        <f t="shared" si="16"/>
        <v>#DIV/0!</v>
      </c>
      <c r="T577" s="16" t="e">
        <f t="shared" si="17"/>
        <v>#DIV/0!</v>
      </c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</row>
    <row r="578" spans="1:3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15" t="e">
        <f t="shared" si="16"/>
        <v>#DIV/0!</v>
      </c>
      <c r="T578" s="16" t="e">
        <f t="shared" si="17"/>
        <v>#DIV/0!</v>
      </c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</row>
    <row r="579" spans="1:3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15" t="e">
        <f t="shared" si="16"/>
        <v>#DIV/0!</v>
      </c>
      <c r="T579" s="16" t="e">
        <f t="shared" si="17"/>
        <v>#DIV/0!</v>
      </c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</row>
    <row r="580" spans="1:3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15" t="e">
        <f t="shared" si="16"/>
        <v>#DIV/0!</v>
      </c>
      <c r="T580" s="16" t="e">
        <f t="shared" si="17"/>
        <v>#DIV/0!</v>
      </c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</row>
    <row r="581" spans="1:3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15" t="e">
        <f t="shared" si="16"/>
        <v>#DIV/0!</v>
      </c>
      <c r="T581" s="16" t="e">
        <f t="shared" si="17"/>
        <v>#DIV/0!</v>
      </c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</row>
    <row r="582" spans="1:3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15" t="e">
        <f t="shared" si="16"/>
        <v>#DIV/0!</v>
      </c>
      <c r="T582" s="16" t="e">
        <f t="shared" si="17"/>
        <v>#DIV/0!</v>
      </c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</row>
    <row r="583" spans="1:3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15" t="e">
        <f t="shared" si="16"/>
        <v>#DIV/0!</v>
      </c>
      <c r="T583" s="16" t="e">
        <f t="shared" si="17"/>
        <v>#DIV/0!</v>
      </c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</row>
    <row r="584" spans="1:3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15" t="e">
        <f t="shared" ref="S584:S647" si="18">R584/Q584^2</f>
        <v>#DIV/0!</v>
      </c>
      <c r="T584" s="16" t="e">
        <f t="shared" ref="T584:T647" si="19">IF(S584&lt;=18.5,"Underweight",IF(S584&lt;=24.9,"Normal",IF(S584&lt;=29.9,"Overweight",IF(S584&gt;30,"Obese"))))</f>
        <v>#DIV/0!</v>
      </c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</row>
    <row r="585" spans="1:3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15" t="e">
        <f t="shared" si="18"/>
        <v>#DIV/0!</v>
      </c>
      <c r="T585" s="16" t="e">
        <f t="shared" si="19"/>
        <v>#DIV/0!</v>
      </c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</row>
    <row r="586" spans="1:3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15" t="e">
        <f t="shared" si="18"/>
        <v>#DIV/0!</v>
      </c>
      <c r="T586" s="16" t="e">
        <f t="shared" si="19"/>
        <v>#DIV/0!</v>
      </c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</row>
    <row r="587" spans="1:3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15" t="e">
        <f t="shared" si="18"/>
        <v>#DIV/0!</v>
      </c>
      <c r="T587" s="16" t="e">
        <f t="shared" si="19"/>
        <v>#DIV/0!</v>
      </c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</row>
    <row r="588" spans="1:3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15" t="e">
        <f t="shared" si="18"/>
        <v>#DIV/0!</v>
      </c>
      <c r="T588" s="16" t="e">
        <f t="shared" si="19"/>
        <v>#DIV/0!</v>
      </c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</row>
    <row r="589" spans="1:3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15" t="e">
        <f t="shared" si="18"/>
        <v>#DIV/0!</v>
      </c>
      <c r="T589" s="16" t="e">
        <f t="shared" si="19"/>
        <v>#DIV/0!</v>
      </c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</row>
    <row r="590" spans="1:3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15" t="e">
        <f t="shared" si="18"/>
        <v>#DIV/0!</v>
      </c>
      <c r="T590" s="16" t="e">
        <f t="shared" si="19"/>
        <v>#DIV/0!</v>
      </c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</row>
    <row r="591" spans="1:3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15" t="e">
        <f t="shared" si="18"/>
        <v>#DIV/0!</v>
      </c>
      <c r="T591" s="16" t="e">
        <f t="shared" si="19"/>
        <v>#DIV/0!</v>
      </c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</row>
    <row r="592" spans="1:3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15" t="e">
        <f t="shared" si="18"/>
        <v>#DIV/0!</v>
      </c>
      <c r="T592" s="16" t="e">
        <f t="shared" si="19"/>
        <v>#DIV/0!</v>
      </c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</row>
    <row r="593" spans="1:3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15" t="e">
        <f t="shared" si="18"/>
        <v>#DIV/0!</v>
      </c>
      <c r="T593" s="16" t="e">
        <f t="shared" si="19"/>
        <v>#DIV/0!</v>
      </c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</row>
    <row r="594" spans="1:3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15" t="e">
        <f t="shared" si="18"/>
        <v>#DIV/0!</v>
      </c>
      <c r="T594" s="16" t="e">
        <f t="shared" si="19"/>
        <v>#DIV/0!</v>
      </c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</row>
    <row r="595" spans="1:3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15" t="e">
        <f t="shared" si="18"/>
        <v>#DIV/0!</v>
      </c>
      <c r="T595" s="16" t="e">
        <f t="shared" si="19"/>
        <v>#DIV/0!</v>
      </c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</row>
    <row r="596" spans="1:3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15" t="e">
        <f t="shared" si="18"/>
        <v>#DIV/0!</v>
      </c>
      <c r="T596" s="16" t="e">
        <f t="shared" si="19"/>
        <v>#DIV/0!</v>
      </c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</row>
    <row r="597" spans="1:3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15" t="e">
        <f t="shared" si="18"/>
        <v>#DIV/0!</v>
      </c>
      <c r="T597" s="16" t="e">
        <f t="shared" si="19"/>
        <v>#DIV/0!</v>
      </c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</row>
    <row r="598" spans="1:3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15" t="e">
        <f t="shared" si="18"/>
        <v>#DIV/0!</v>
      </c>
      <c r="T598" s="16" t="e">
        <f t="shared" si="19"/>
        <v>#DIV/0!</v>
      </c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</row>
    <row r="599" spans="1:3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15" t="e">
        <f t="shared" si="18"/>
        <v>#DIV/0!</v>
      </c>
      <c r="T599" s="16" t="e">
        <f t="shared" si="19"/>
        <v>#DIV/0!</v>
      </c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</row>
    <row r="600" spans="1:3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15" t="e">
        <f t="shared" si="18"/>
        <v>#DIV/0!</v>
      </c>
      <c r="T600" s="16" t="e">
        <f t="shared" si="19"/>
        <v>#DIV/0!</v>
      </c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</row>
    <row r="601" spans="1:3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15" t="e">
        <f t="shared" si="18"/>
        <v>#DIV/0!</v>
      </c>
      <c r="T601" s="16" t="e">
        <f t="shared" si="19"/>
        <v>#DIV/0!</v>
      </c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</row>
    <row r="602" spans="1:3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15" t="e">
        <f t="shared" si="18"/>
        <v>#DIV/0!</v>
      </c>
      <c r="T602" s="16" t="e">
        <f t="shared" si="19"/>
        <v>#DIV/0!</v>
      </c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</row>
    <row r="603" spans="1:3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15" t="e">
        <f t="shared" si="18"/>
        <v>#DIV/0!</v>
      </c>
      <c r="T603" s="16" t="e">
        <f t="shared" si="19"/>
        <v>#DIV/0!</v>
      </c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</row>
    <row r="604" spans="1:3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15" t="e">
        <f t="shared" si="18"/>
        <v>#DIV/0!</v>
      </c>
      <c r="T604" s="16" t="e">
        <f t="shared" si="19"/>
        <v>#DIV/0!</v>
      </c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</row>
    <row r="605" spans="1:3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15" t="e">
        <f t="shared" si="18"/>
        <v>#DIV/0!</v>
      </c>
      <c r="T605" s="16" t="e">
        <f t="shared" si="19"/>
        <v>#DIV/0!</v>
      </c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 spans="1:3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15" t="e">
        <f t="shared" si="18"/>
        <v>#DIV/0!</v>
      </c>
      <c r="T606" s="16" t="e">
        <f t="shared" si="19"/>
        <v>#DIV/0!</v>
      </c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 spans="1:3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15" t="e">
        <f t="shared" si="18"/>
        <v>#DIV/0!</v>
      </c>
      <c r="T607" s="16" t="e">
        <f t="shared" si="19"/>
        <v>#DIV/0!</v>
      </c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 spans="1:3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15" t="e">
        <f t="shared" si="18"/>
        <v>#DIV/0!</v>
      </c>
      <c r="T608" s="16" t="e">
        <f t="shared" si="19"/>
        <v>#DIV/0!</v>
      </c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 spans="1:3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15" t="e">
        <f t="shared" si="18"/>
        <v>#DIV/0!</v>
      </c>
      <c r="T609" s="16" t="e">
        <f t="shared" si="19"/>
        <v>#DIV/0!</v>
      </c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 spans="1:3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15" t="e">
        <f t="shared" si="18"/>
        <v>#DIV/0!</v>
      </c>
      <c r="T610" s="16" t="e">
        <f t="shared" si="19"/>
        <v>#DIV/0!</v>
      </c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 spans="1:3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15" t="e">
        <f t="shared" si="18"/>
        <v>#DIV/0!</v>
      </c>
      <c r="T611" s="16" t="e">
        <f t="shared" si="19"/>
        <v>#DIV/0!</v>
      </c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 spans="1:3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15" t="e">
        <f t="shared" si="18"/>
        <v>#DIV/0!</v>
      </c>
      <c r="T612" s="16" t="e">
        <f t="shared" si="19"/>
        <v>#DIV/0!</v>
      </c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 spans="1:3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15" t="e">
        <f t="shared" si="18"/>
        <v>#DIV/0!</v>
      </c>
      <c r="T613" s="16" t="e">
        <f t="shared" si="19"/>
        <v>#DIV/0!</v>
      </c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 spans="1:3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15" t="e">
        <f t="shared" si="18"/>
        <v>#DIV/0!</v>
      </c>
      <c r="T614" s="16" t="e">
        <f t="shared" si="19"/>
        <v>#DIV/0!</v>
      </c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 spans="1:3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15" t="e">
        <f t="shared" si="18"/>
        <v>#DIV/0!</v>
      </c>
      <c r="T615" s="16" t="e">
        <f t="shared" si="19"/>
        <v>#DIV/0!</v>
      </c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 spans="1:3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15" t="e">
        <f t="shared" si="18"/>
        <v>#DIV/0!</v>
      </c>
      <c r="T616" s="16" t="e">
        <f t="shared" si="19"/>
        <v>#DIV/0!</v>
      </c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 spans="1:3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15" t="e">
        <f t="shared" si="18"/>
        <v>#DIV/0!</v>
      </c>
      <c r="T617" s="16" t="e">
        <f t="shared" si="19"/>
        <v>#DIV/0!</v>
      </c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 spans="1:3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15" t="e">
        <f t="shared" si="18"/>
        <v>#DIV/0!</v>
      </c>
      <c r="T618" s="16" t="e">
        <f t="shared" si="19"/>
        <v>#DIV/0!</v>
      </c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 spans="1:3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15" t="e">
        <f t="shared" si="18"/>
        <v>#DIV/0!</v>
      </c>
      <c r="T619" s="16" t="e">
        <f t="shared" si="19"/>
        <v>#DIV/0!</v>
      </c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 spans="1:3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15" t="e">
        <f t="shared" si="18"/>
        <v>#DIV/0!</v>
      </c>
      <c r="T620" s="16" t="e">
        <f t="shared" si="19"/>
        <v>#DIV/0!</v>
      </c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 spans="1:3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15" t="e">
        <f t="shared" si="18"/>
        <v>#DIV/0!</v>
      </c>
      <c r="T621" s="16" t="e">
        <f t="shared" si="19"/>
        <v>#DIV/0!</v>
      </c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 spans="1:3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15" t="e">
        <f t="shared" si="18"/>
        <v>#DIV/0!</v>
      </c>
      <c r="T622" s="16" t="e">
        <f t="shared" si="19"/>
        <v>#DIV/0!</v>
      </c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 spans="1:3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15" t="e">
        <f t="shared" si="18"/>
        <v>#DIV/0!</v>
      </c>
      <c r="T623" s="16" t="e">
        <f t="shared" si="19"/>
        <v>#DIV/0!</v>
      </c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 spans="1:3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15" t="e">
        <f t="shared" si="18"/>
        <v>#DIV/0!</v>
      </c>
      <c r="T624" s="16" t="e">
        <f t="shared" si="19"/>
        <v>#DIV/0!</v>
      </c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 spans="1:3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15" t="e">
        <f t="shared" si="18"/>
        <v>#DIV/0!</v>
      </c>
      <c r="T625" s="16" t="e">
        <f t="shared" si="19"/>
        <v>#DIV/0!</v>
      </c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 spans="1:3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15" t="e">
        <f t="shared" si="18"/>
        <v>#DIV/0!</v>
      </c>
      <c r="T626" s="16" t="e">
        <f t="shared" si="19"/>
        <v>#DIV/0!</v>
      </c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 spans="1:3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15" t="e">
        <f t="shared" si="18"/>
        <v>#DIV/0!</v>
      </c>
      <c r="T627" s="16" t="e">
        <f t="shared" si="19"/>
        <v>#DIV/0!</v>
      </c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 spans="1:3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15" t="e">
        <f t="shared" si="18"/>
        <v>#DIV/0!</v>
      </c>
      <c r="T628" s="16" t="e">
        <f t="shared" si="19"/>
        <v>#DIV/0!</v>
      </c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 spans="1:3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15" t="e">
        <f t="shared" si="18"/>
        <v>#DIV/0!</v>
      </c>
      <c r="T629" s="16" t="e">
        <f t="shared" si="19"/>
        <v>#DIV/0!</v>
      </c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 spans="1:3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15" t="e">
        <f t="shared" si="18"/>
        <v>#DIV/0!</v>
      </c>
      <c r="T630" s="16" t="e">
        <f t="shared" si="19"/>
        <v>#DIV/0!</v>
      </c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 spans="1:3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15" t="e">
        <f t="shared" si="18"/>
        <v>#DIV/0!</v>
      </c>
      <c r="T631" s="16" t="e">
        <f t="shared" si="19"/>
        <v>#DIV/0!</v>
      </c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 spans="1:3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15" t="e">
        <f t="shared" si="18"/>
        <v>#DIV/0!</v>
      </c>
      <c r="T632" s="16" t="e">
        <f t="shared" si="19"/>
        <v>#DIV/0!</v>
      </c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 spans="1:3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15" t="e">
        <f t="shared" si="18"/>
        <v>#DIV/0!</v>
      </c>
      <c r="T633" s="16" t="e">
        <f t="shared" si="19"/>
        <v>#DIV/0!</v>
      </c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 spans="1:3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15" t="e">
        <f t="shared" si="18"/>
        <v>#DIV/0!</v>
      </c>
      <c r="T634" s="16" t="e">
        <f t="shared" si="19"/>
        <v>#DIV/0!</v>
      </c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 spans="1:3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15" t="e">
        <f t="shared" si="18"/>
        <v>#DIV/0!</v>
      </c>
      <c r="T635" s="16" t="e">
        <f t="shared" si="19"/>
        <v>#DIV/0!</v>
      </c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 spans="1: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15" t="e">
        <f t="shared" si="18"/>
        <v>#DIV/0!</v>
      </c>
      <c r="T636" s="16" t="e">
        <f t="shared" si="19"/>
        <v>#DIV/0!</v>
      </c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 spans="1:3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15" t="e">
        <f t="shared" si="18"/>
        <v>#DIV/0!</v>
      </c>
      <c r="T637" s="16" t="e">
        <f t="shared" si="19"/>
        <v>#DIV/0!</v>
      </c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 spans="1:3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15" t="e">
        <f t="shared" si="18"/>
        <v>#DIV/0!</v>
      </c>
      <c r="T638" s="16" t="e">
        <f t="shared" si="19"/>
        <v>#DIV/0!</v>
      </c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 spans="1:3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15" t="e">
        <f t="shared" si="18"/>
        <v>#DIV/0!</v>
      </c>
      <c r="T639" s="16" t="e">
        <f t="shared" si="19"/>
        <v>#DIV/0!</v>
      </c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 spans="1:3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15" t="e">
        <f t="shared" si="18"/>
        <v>#DIV/0!</v>
      </c>
      <c r="T640" s="16" t="e">
        <f t="shared" si="19"/>
        <v>#DIV/0!</v>
      </c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 spans="1:3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15" t="e">
        <f t="shared" si="18"/>
        <v>#DIV/0!</v>
      </c>
      <c r="T641" s="16" t="e">
        <f t="shared" si="19"/>
        <v>#DIV/0!</v>
      </c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 spans="1:3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15" t="e">
        <f t="shared" si="18"/>
        <v>#DIV/0!</v>
      </c>
      <c r="T642" s="16" t="e">
        <f t="shared" si="19"/>
        <v>#DIV/0!</v>
      </c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 spans="1:3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15" t="e">
        <f t="shared" si="18"/>
        <v>#DIV/0!</v>
      </c>
      <c r="T643" s="16" t="e">
        <f t="shared" si="19"/>
        <v>#DIV/0!</v>
      </c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 spans="1:3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15" t="e">
        <f t="shared" si="18"/>
        <v>#DIV/0!</v>
      </c>
      <c r="T644" s="16" t="e">
        <f t="shared" si="19"/>
        <v>#DIV/0!</v>
      </c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 spans="1:3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15" t="e">
        <f t="shared" si="18"/>
        <v>#DIV/0!</v>
      </c>
      <c r="T645" s="16" t="e">
        <f t="shared" si="19"/>
        <v>#DIV/0!</v>
      </c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 spans="1:3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15" t="e">
        <f t="shared" si="18"/>
        <v>#DIV/0!</v>
      </c>
      <c r="T646" s="16" t="e">
        <f t="shared" si="19"/>
        <v>#DIV/0!</v>
      </c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 spans="1:3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15" t="e">
        <f t="shared" si="18"/>
        <v>#DIV/0!</v>
      </c>
      <c r="T647" s="16" t="e">
        <f t="shared" si="19"/>
        <v>#DIV/0!</v>
      </c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 spans="1:3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15" t="e">
        <f t="shared" ref="S648:S711" si="20">R648/Q648^2</f>
        <v>#DIV/0!</v>
      </c>
      <c r="T648" s="16" t="e">
        <f t="shared" ref="T648:T711" si="21">IF(S648&lt;=18.5,"Underweight",IF(S648&lt;=24.9,"Normal",IF(S648&lt;=29.9,"Overweight",IF(S648&gt;30,"Obese"))))</f>
        <v>#DIV/0!</v>
      </c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 spans="1:3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15" t="e">
        <f t="shared" si="20"/>
        <v>#DIV/0!</v>
      </c>
      <c r="T649" s="16" t="e">
        <f t="shared" si="21"/>
        <v>#DIV/0!</v>
      </c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 spans="1:3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15" t="e">
        <f t="shared" si="20"/>
        <v>#DIV/0!</v>
      </c>
      <c r="T650" s="16" t="e">
        <f t="shared" si="21"/>
        <v>#DIV/0!</v>
      </c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 spans="1:3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15" t="e">
        <f t="shared" si="20"/>
        <v>#DIV/0!</v>
      </c>
      <c r="T651" s="16" t="e">
        <f t="shared" si="21"/>
        <v>#DIV/0!</v>
      </c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 spans="1:3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15" t="e">
        <f t="shared" si="20"/>
        <v>#DIV/0!</v>
      </c>
      <c r="T652" s="16" t="e">
        <f t="shared" si="21"/>
        <v>#DIV/0!</v>
      </c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 spans="1:3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15" t="e">
        <f t="shared" si="20"/>
        <v>#DIV/0!</v>
      </c>
      <c r="T653" s="16" t="e">
        <f t="shared" si="21"/>
        <v>#DIV/0!</v>
      </c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 spans="1:3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15" t="e">
        <f t="shared" si="20"/>
        <v>#DIV/0!</v>
      </c>
      <c r="T654" s="16" t="e">
        <f t="shared" si="21"/>
        <v>#DIV/0!</v>
      </c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 spans="1:3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15" t="e">
        <f t="shared" si="20"/>
        <v>#DIV/0!</v>
      </c>
      <c r="T655" s="16" t="e">
        <f t="shared" si="21"/>
        <v>#DIV/0!</v>
      </c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 spans="1:3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15" t="e">
        <f t="shared" si="20"/>
        <v>#DIV/0!</v>
      </c>
      <c r="T656" s="16" t="e">
        <f t="shared" si="21"/>
        <v>#DIV/0!</v>
      </c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 spans="1:3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15" t="e">
        <f t="shared" si="20"/>
        <v>#DIV/0!</v>
      </c>
      <c r="T657" s="16" t="e">
        <f t="shared" si="21"/>
        <v>#DIV/0!</v>
      </c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 spans="1:3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15" t="e">
        <f t="shared" si="20"/>
        <v>#DIV/0!</v>
      </c>
      <c r="T658" s="16" t="e">
        <f t="shared" si="21"/>
        <v>#DIV/0!</v>
      </c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 spans="1:3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15" t="e">
        <f t="shared" si="20"/>
        <v>#DIV/0!</v>
      </c>
      <c r="T659" s="16" t="e">
        <f t="shared" si="21"/>
        <v>#DIV/0!</v>
      </c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 spans="1:3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15" t="e">
        <f t="shared" si="20"/>
        <v>#DIV/0!</v>
      </c>
      <c r="T660" s="16" t="e">
        <f t="shared" si="21"/>
        <v>#DIV/0!</v>
      </c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 spans="1:3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15" t="e">
        <f t="shared" si="20"/>
        <v>#DIV/0!</v>
      </c>
      <c r="T661" s="16" t="e">
        <f t="shared" si="21"/>
        <v>#DIV/0!</v>
      </c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 spans="1:3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15" t="e">
        <f t="shared" si="20"/>
        <v>#DIV/0!</v>
      </c>
      <c r="T662" s="16" t="e">
        <f t="shared" si="21"/>
        <v>#DIV/0!</v>
      </c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 spans="1:3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15" t="e">
        <f t="shared" si="20"/>
        <v>#DIV/0!</v>
      </c>
      <c r="T663" s="16" t="e">
        <f t="shared" si="21"/>
        <v>#DIV/0!</v>
      </c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 spans="1:3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15" t="e">
        <f t="shared" si="20"/>
        <v>#DIV/0!</v>
      </c>
      <c r="T664" s="16" t="e">
        <f t="shared" si="21"/>
        <v>#DIV/0!</v>
      </c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 spans="1:3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15" t="e">
        <f t="shared" si="20"/>
        <v>#DIV/0!</v>
      </c>
      <c r="T665" s="16" t="e">
        <f t="shared" si="21"/>
        <v>#DIV/0!</v>
      </c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 spans="1:3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15" t="e">
        <f t="shared" si="20"/>
        <v>#DIV/0!</v>
      </c>
      <c r="T666" s="16" t="e">
        <f t="shared" si="21"/>
        <v>#DIV/0!</v>
      </c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 spans="1:3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15" t="e">
        <f t="shared" si="20"/>
        <v>#DIV/0!</v>
      </c>
      <c r="T667" s="16" t="e">
        <f t="shared" si="21"/>
        <v>#DIV/0!</v>
      </c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 spans="1:3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15" t="e">
        <f t="shared" si="20"/>
        <v>#DIV/0!</v>
      </c>
      <c r="T668" s="16" t="e">
        <f t="shared" si="21"/>
        <v>#DIV/0!</v>
      </c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 spans="1:3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15" t="e">
        <f t="shared" si="20"/>
        <v>#DIV/0!</v>
      </c>
      <c r="T669" s="16" t="e">
        <f t="shared" si="21"/>
        <v>#DIV/0!</v>
      </c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 spans="1:3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15" t="e">
        <f t="shared" si="20"/>
        <v>#DIV/0!</v>
      </c>
      <c r="T670" s="16" t="e">
        <f t="shared" si="21"/>
        <v>#DIV/0!</v>
      </c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 spans="1:3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15" t="e">
        <f t="shared" si="20"/>
        <v>#DIV/0!</v>
      </c>
      <c r="T671" s="16" t="e">
        <f t="shared" si="21"/>
        <v>#DIV/0!</v>
      </c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 spans="1:3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15" t="e">
        <f t="shared" si="20"/>
        <v>#DIV/0!</v>
      </c>
      <c r="T672" s="16" t="e">
        <f t="shared" si="21"/>
        <v>#DIV/0!</v>
      </c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 spans="1:3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15" t="e">
        <f t="shared" si="20"/>
        <v>#DIV/0!</v>
      </c>
      <c r="T673" s="16" t="e">
        <f t="shared" si="21"/>
        <v>#DIV/0!</v>
      </c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 spans="1:3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15" t="e">
        <f t="shared" si="20"/>
        <v>#DIV/0!</v>
      </c>
      <c r="T674" s="16" t="e">
        <f t="shared" si="21"/>
        <v>#DIV/0!</v>
      </c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 spans="1:3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15" t="e">
        <f t="shared" si="20"/>
        <v>#DIV/0!</v>
      </c>
      <c r="T675" s="16" t="e">
        <f t="shared" si="21"/>
        <v>#DIV/0!</v>
      </c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 spans="1:3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15" t="e">
        <f t="shared" si="20"/>
        <v>#DIV/0!</v>
      </c>
      <c r="T676" s="16" t="e">
        <f t="shared" si="21"/>
        <v>#DIV/0!</v>
      </c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 spans="1:3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15" t="e">
        <f t="shared" si="20"/>
        <v>#DIV/0!</v>
      </c>
      <c r="T677" s="16" t="e">
        <f t="shared" si="21"/>
        <v>#DIV/0!</v>
      </c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 spans="1:3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15" t="e">
        <f t="shared" si="20"/>
        <v>#DIV/0!</v>
      </c>
      <c r="T678" s="16" t="e">
        <f t="shared" si="21"/>
        <v>#DIV/0!</v>
      </c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 spans="1:3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15" t="e">
        <f t="shared" si="20"/>
        <v>#DIV/0!</v>
      </c>
      <c r="T679" s="16" t="e">
        <f t="shared" si="21"/>
        <v>#DIV/0!</v>
      </c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 spans="1:3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15" t="e">
        <f t="shared" si="20"/>
        <v>#DIV/0!</v>
      </c>
      <c r="T680" s="16" t="e">
        <f t="shared" si="21"/>
        <v>#DIV/0!</v>
      </c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 spans="1:3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15" t="e">
        <f t="shared" si="20"/>
        <v>#DIV/0!</v>
      </c>
      <c r="T681" s="16" t="e">
        <f t="shared" si="21"/>
        <v>#DIV/0!</v>
      </c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 spans="1:3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15" t="e">
        <f t="shared" si="20"/>
        <v>#DIV/0!</v>
      </c>
      <c r="T682" s="16" t="e">
        <f t="shared" si="21"/>
        <v>#DIV/0!</v>
      </c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 spans="1:3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15" t="e">
        <f t="shared" si="20"/>
        <v>#DIV/0!</v>
      </c>
      <c r="T683" s="16" t="e">
        <f t="shared" si="21"/>
        <v>#DIV/0!</v>
      </c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 spans="1:3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15" t="e">
        <f t="shared" si="20"/>
        <v>#DIV/0!</v>
      </c>
      <c r="T684" s="16" t="e">
        <f t="shared" si="21"/>
        <v>#DIV/0!</v>
      </c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 spans="1:3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15" t="e">
        <f t="shared" si="20"/>
        <v>#DIV/0!</v>
      </c>
      <c r="T685" s="16" t="e">
        <f t="shared" si="21"/>
        <v>#DIV/0!</v>
      </c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 spans="1:3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15" t="e">
        <f t="shared" si="20"/>
        <v>#DIV/0!</v>
      </c>
      <c r="T686" s="16" t="e">
        <f t="shared" si="21"/>
        <v>#DIV/0!</v>
      </c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 spans="1:3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15" t="e">
        <f t="shared" si="20"/>
        <v>#DIV/0!</v>
      </c>
      <c r="T687" s="16" t="e">
        <f t="shared" si="21"/>
        <v>#DIV/0!</v>
      </c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 spans="1:3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15" t="e">
        <f t="shared" si="20"/>
        <v>#DIV/0!</v>
      </c>
      <c r="T688" s="16" t="e">
        <f t="shared" si="21"/>
        <v>#DIV/0!</v>
      </c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 spans="1:3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15" t="e">
        <f t="shared" si="20"/>
        <v>#DIV/0!</v>
      </c>
      <c r="T689" s="16" t="e">
        <f t="shared" si="21"/>
        <v>#DIV/0!</v>
      </c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 spans="1:3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15" t="e">
        <f t="shared" si="20"/>
        <v>#DIV/0!</v>
      </c>
      <c r="T690" s="16" t="e">
        <f t="shared" si="21"/>
        <v>#DIV/0!</v>
      </c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 spans="1:3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15" t="e">
        <f t="shared" si="20"/>
        <v>#DIV/0!</v>
      </c>
      <c r="T691" s="16" t="e">
        <f t="shared" si="21"/>
        <v>#DIV/0!</v>
      </c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 spans="1:3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15" t="e">
        <f t="shared" si="20"/>
        <v>#DIV/0!</v>
      </c>
      <c r="T692" s="16" t="e">
        <f t="shared" si="21"/>
        <v>#DIV/0!</v>
      </c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 spans="1:3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15" t="e">
        <f t="shared" si="20"/>
        <v>#DIV/0!</v>
      </c>
      <c r="T693" s="16" t="e">
        <f t="shared" si="21"/>
        <v>#DIV/0!</v>
      </c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 spans="1:3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15" t="e">
        <f t="shared" si="20"/>
        <v>#DIV/0!</v>
      </c>
      <c r="T694" s="16" t="e">
        <f t="shared" si="21"/>
        <v>#DIV/0!</v>
      </c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 spans="1:3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15" t="e">
        <f t="shared" si="20"/>
        <v>#DIV/0!</v>
      </c>
      <c r="T695" s="16" t="e">
        <f t="shared" si="21"/>
        <v>#DIV/0!</v>
      </c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 spans="1:3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15" t="e">
        <f t="shared" si="20"/>
        <v>#DIV/0!</v>
      </c>
      <c r="T696" s="16" t="e">
        <f t="shared" si="21"/>
        <v>#DIV/0!</v>
      </c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 spans="1:3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15" t="e">
        <f t="shared" si="20"/>
        <v>#DIV/0!</v>
      </c>
      <c r="T697" s="16" t="e">
        <f t="shared" si="21"/>
        <v>#DIV/0!</v>
      </c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 spans="1:3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15" t="e">
        <f t="shared" si="20"/>
        <v>#DIV/0!</v>
      </c>
      <c r="T698" s="16" t="e">
        <f t="shared" si="21"/>
        <v>#DIV/0!</v>
      </c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 spans="1:3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15" t="e">
        <f t="shared" si="20"/>
        <v>#DIV/0!</v>
      </c>
      <c r="T699" s="16" t="e">
        <f t="shared" si="21"/>
        <v>#DIV/0!</v>
      </c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 spans="1:3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15" t="e">
        <f t="shared" si="20"/>
        <v>#DIV/0!</v>
      </c>
      <c r="T700" s="16" t="e">
        <f t="shared" si="21"/>
        <v>#DIV/0!</v>
      </c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 spans="1:3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15" t="e">
        <f t="shared" si="20"/>
        <v>#DIV/0!</v>
      </c>
      <c r="T701" s="16" t="e">
        <f t="shared" si="21"/>
        <v>#DIV/0!</v>
      </c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 spans="1:3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15" t="e">
        <f t="shared" si="20"/>
        <v>#DIV/0!</v>
      </c>
      <c r="T702" s="16" t="e">
        <f t="shared" si="21"/>
        <v>#DIV/0!</v>
      </c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 spans="1:3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15" t="e">
        <f t="shared" si="20"/>
        <v>#DIV/0!</v>
      </c>
      <c r="T703" s="16" t="e">
        <f t="shared" si="21"/>
        <v>#DIV/0!</v>
      </c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 spans="1:3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15" t="e">
        <f t="shared" si="20"/>
        <v>#DIV/0!</v>
      </c>
      <c r="T704" s="16" t="e">
        <f t="shared" si="21"/>
        <v>#DIV/0!</v>
      </c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 spans="1:3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15" t="e">
        <f t="shared" si="20"/>
        <v>#DIV/0!</v>
      </c>
      <c r="T705" s="16" t="e">
        <f t="shared" si="21"/>
        <v>#DIV/0!</v>
      </c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 spans="1:3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15" t="e">
        <f t="shared" si="20"/>
        <v>#DIV/0!</v>
      </c>
      <c r="T706" s="16" t="e">
        <f t="shared" si="21"/>
        <v>#DIV/0!</v>
      </c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 spans="1:3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15" t="e">
        <f t="shared" si="20"/>
        <v>#DIV/0!</v>
      </c>
      <c r="T707" s="16" t="e">
        <f t="shared" si="21"/>
        <v>#DIV/0!</v>
      </c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 spans="1:3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15" t="e">
        <f t="shared" si="20"/>
        <v>#DIV/0!</v>
      </c>
      <c r="T708" s="16" t="e">
        <f t="shared" si="21"/>
        <v>#DIV/0!</v>
      </c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 spans="1:3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15" t="e">
        <f t="shared" si="20"/>
        <v>#DIV/0!</v>
      </c>
      <c r="T709" s="16" t="e">
        <f t="shared" si="21"/>
        <v>#DIV/0!</v>
      </c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 spans="1:3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15" t="e">
        <f t="shared" si="20"/>
        <v>#DIV/0!</v>
      </c>
      <c r="T710" s="16" t="e">
        <f t="shared" si="21"/>
        <v>#DIV/0!</v>
      </c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 spans="1:3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15" t="e">
        <f t="shared" si="20"/>
        <v>#DIV/0!</v>
      </c>
      <c r="T711" s="16" t="e">
        <f t="shared" si="21"/>
        <v>#DIV/0!</v>
      </c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 spans="1:3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15" t="e">
        <f t="shared" ref="S712:S775" si="22">R712/Q712^2</f>
        <v>#DIV/0!</v>
      </c>
      <c r="T712" s="16" t="e">
        <f t="shared" ref="T712:T775" si="23">IF(S712&lt;=18.5,"Underweight",IF(S712&lt;=24.9,"Normal",IF(S712&lt;=29.9,"Overweight",IF(S712&gt;30,"Obese"))))</f>
        <v>#DIV/0!</v>
      </c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 spans="1:3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15" t="e">
        <f t="shared" si="22"/>
        <v>#DIV/0!</v>
      </c>
      <c r="T713" s="16" t="e">
        <f t="shared" si="23"/>
        <v>#DIV/0!</v>
      </c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 spans="1:3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15" t="e">
        <f t="shared" si="22"/>
        <v>#DIV/0!</v>
      </c>
      <c r="T714" s="16" t="e">
        <f t="shared" si="23"/>
        <v>#DIV/0!</v>
      </c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 spans="1:3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15" t="e">
        <f t="shared" si="22"/>
        <v>#DIV/0!</v>
      </c>
      <c r="T715" s="16" t="e">
        <f t="shared" si="23"/>
        <v>#DIV/0!</v>
      </c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 spans="1:3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15" t="e">
        <f t="shared" si="22"/>
        <v>#DIV/0!</v>
      </c>
      <c r="T716" s="16" t="e">
        <f t="shared" si="23"/>
        <v>#DIV/0!</v>
      </c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 spans="1:3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15" t="e">
        <f t="shared" si="22"/>
        <v>#DIV/0!</v>
      </c>
      <c r="T717" s="16" t="e">
        <f t="shared" si="23"/>
        <v>#DIV/0!</v>
      </c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 spans="1:3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15" t="e">
        <f t="shared" si="22"/>
        <v>#DIV/0!</v>
      </c>
      <c r="T718" s="16" t="e">
        <f t="shared" si="23"/>
        <v>#DIV/0!</v>
      </c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 spans="1:3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15" t="e">
        <f t="shared" si="22"/>
        <v>#DIV/0!</v>
      </c>
      <c r="T719" s="16" t="e">
        <f t="shared" si="23"/>
        <v>#DIV/0!</v>
      </c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 spans="1:3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15" t="e">
        <f t="shared" si="22"/>
        <v>#DIV/0!</v>
      </c>
      <c r="T720" s="16" t="e">
        <f t="shared" si="23"/>
        <v>#DIV/0!</v>
      </c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 spans="1:3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15" t="e">
        <f t="shared" si="22"/>
        <v>#DIV/0!</v>
      </c>
      <c r="T721" s="16" t="e">
        <f t="shared" si="23"/>
        <v>#DIV/0!</v>
      </c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 spans="1:3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15" t="e">
        <f t="shared" si="22"/>
        <v>#DIV/0!</v>
      </c>
      <c r="T722" s="16" t="e">
        <f t="shared" si="23"/>
        <v>#DIV/0!</v>
      </c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</row>
    <row r="723" spans="1:3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15" t="e">
        <f t="shared" si="22"/>
        <v>#DIV/0!</v>
      </c>
      <c r="T723" s="16" t="e">
        <f t="shared" si="23"/>
        <v>#DIV/0!</v>
      </c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</row>
    <row r="724" spans="1:3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15" t="e">
        <f t="shared" si="22"/>
        <v>#DIV/0!</v>
      </c>
      <c r="T724" s="16" t="e">
        <f t="shared" si="23"/>
        <v>#DIV/0!</v>
      </c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</row>
    <row r="725" spans="1:3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15" t="e">
        <f t="shared" si="22"/>
        <v>#DIV/0!</v>
      </c>
      <c r="T725" s="16" t="e">
        <f t="shared" si="23"/>
        <v>#DIV/0!</v>
      </c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</row>
    <row r="726" spans="1:3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15" t="e">
        <f t="shared" si="22"/>
        <v>#DIV/0!</v>
      </c>
      <c r="T726" s="16" t="e">
        <f t="shared" si="23"/>
        <v>#DIV/0!</v>
      </c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</row>
    <row r="727" spans="1:3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15" t="e">
        <f t="shared" si="22"/>
        <v>#DIV/0!</v>
      </c>
      <c r="T727" s="16" t="e">
        <f t="shared" si="23"/>
        <v>#DIV/0!</v>
      </c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</row>
    <row r="728" spans="1:3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15" t="e">
        <f t="shared" si="22"/>
        <v>#DIV/0!</v>
      </c>
      <c r="T728" s="16" t="e">
        <f t="shared" si="23"/>
        <v>#DIV/0!</v>
      </c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</row>
    <row r="729" spans="1:3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15" t="e">
        <f t="shared" si="22"/>
        <v>#DIV/0!</v>
      </c>
      <c r="T729" s="16" t="e">
        <f t="shared" si="23"/>
        <v>#DIV/0!</v>
      </c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</row>
    <row r="730" spans="1:3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15" t="e">
        <f t="shared" si="22"/>
        <v>#DIV/0!</v>
      </c>
      <c r="T730" s="16" t="e">
        <f t="shared" si="23"/>
        <v>#DIV/0!</v>
      </c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</row>
    <row r="731" spans="1:3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15" t="e">
        <f t="shared" si="22"/>
        <v>#DIV/0!</v>
      </c>
      <c r="T731" s="16" t="e">
        <f t="shared" si="23"/>
        <v>#DIV/0!</v>
      </c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</row>
    <row r="732" spans="1:3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15" t="e">
        <f t="shared" si="22"/>
        <v>#DIV/0!</v>
      </c>
      <c r="T732" s="16" t="e">
        <f t="shared" si="23"/>
        <v>#DIV/0!</v>
      </c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</row>
    <row r="733" spans="1:3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15" t="e">
        <f t="shared" si="22"/>
        <v>#DIV/0!</v>
      </c>
      <c r="T733" s="16" t="e">
        <f t="shared" si="23"/>
        <v>#DIV/0!</v>
      </c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</row>
    <row r="734" spans="1:3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15" t="e">
        <f t="shared" si="22"/>
        <v>#DIV/0!</v>
      </c>
      <c r="T734" s="16" t="e">
        <f t="shared" si="23"/>
        <v>#DIV/0!</v>
      </c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</row>
    <row r="735" spans="1:3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15" t="e">
        <f t="shared" si="22"/>
        <v>#DIV/0!</v>
      </c>
      <c r="T735" s="16" t="e">
        <f t="shared" si="23"/>
        <v>#DIV/0!</v>
      </c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</row>
    <row r="736" spans="1: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15" t="e">
        <f t="shared" si="22"/>
        <v>#DIV/0!</v>
      </c>
      <c r="T736" s="16" t="e">
        <f t="shared" si="23"/>
        <v>#DIV/0!</v>
      </c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</row>
    <row r="737" spans="1:3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15" t="e">
        <f t="shared" si="22"/>
        <v>#DIV/0!</v>
      </c>
      <c r="T737" s="16" t="e">
        <f t="shared" si="23"/>
        <v>#DIV/0!</v>
      </c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</row>
    <row r="738" spans="1:3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15" t="e">
        <f t="shared" si="22"/>
        <v>#DIV/0!</v>
      </c>
      <c r="T738" s="16" t="e">
        <f t="shared" si="23"/>
        <v>#DIV/0!</v>
      </c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</row>
    <row r="739" spans="1:3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15" t="e">
        <f t="shared" si="22"/>
        <v>#DIV/0!</v>
      </c>
      <c r="T739" s="16" t="e">
        <f t="shared" si="23"/>
        <v>#DIV/0!</v>
      </c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</row>
    <row r="740" spans="1:3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15" t="e">
        <f t="shared" si="22"/>
        <v>#DIV/0!</v>
      </c>
      <c r="T740" s="16" t="e">
        <f t="shared" si="23"/>
        <v>#DIV/0!</v>
      </c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</row>
    <row r="741" spans="1:3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15" t="e">
        <f t="shared" si="22"/>
        <v>#DIV/0!</v>
      </c>
      <c r="T741" s="16" t="e">
        <f t="shared" si="23"/>
        <v>#DIV/0!</v>
      </c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</row>
    <row r="742" spans="1:3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15" t="e">
        <f t="shared" si="22"/>
        <v>#DIV/0!</v>
      </c>
      <c r="T742" s="16" t="e">
        <f t="shared" si="23"/>
        <v>#DIV/0!</v>
      </c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</row>
    <row r="743" spans="1:3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15" t="e">
        <f t="shared" si="22"/>
        <v>#DIV/0!</v>
      </c>
      <c r="T743" s="16" t="e">
        <f t="shared" si="23"/>
        <v>#DIV/0!</v>
      </c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</row>
    <row r="744" spans="1:3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15" t="e">
        <f t="shared" si="22"/>
        <v>#DIV/0!</v>
      </c>
      <c r="T744" s="16" t="e">
        <f t="shared" si="23"/>
        <v>#DIV/0!</v>
      </c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</row>
    <row r="745" spans="1:3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15" t="e">
        <f t="shared" si="22"/>
        <v>#DIV/0!</v>
      </c>
      <c r="T745" s="16" t="e">
        <f t="shared" si="23"/>
        <v>#DIV/0!</v>
      </c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</row>
    <row r="746" spans="1:3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15" t="e">
        <f t="shared" si="22"/>
        <v>#DIV/0!</v>
      </c>
      <c r="T746" s="16" t="e">
        <f t="shared" si="23"/>
        <v>#DIV/0!</v>
      </c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</row>
    <row r="747" spans="1:3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15" t="e">
        <f t="shared" si="22"/>
        <v>#DIV/0!</v>
      </c>
      <c r="T747" s="16" t="e">
        <f t="shared" si="23"/>
        <v>#DIV/0!</v>
      </c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</row>
    <row r="748" spans="1:3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15" t="e">
        <f t="shared" si="22"/>
        <v>#DIV/0!</v>
      </c>
      <c r="T748" s="16" t="e">
        <f t="shared" si="23"/>
        <v>#DIV/0!</v>
      </c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</row>
    <row r="749" spans="1:3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15" t="e">
        <f t="shared" si="22"/>
        <v>#DIV/0!</v>
      </c>
      <c r="T749" s="16" t="e">
        <f t="shared" si="23"/>
        <v>#DIV/0!</v>
      </c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</row>
    <row r="750" spans="1:3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15" t="e">
        <f t="shared" si="22"/>
        <v>#DIV/0!</v>
      </c>
      <c r="T750" s="16" t="e">
        <f t="shared" si="23"/>
        <v>#DIV/0!</v>
      </c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</row>
    <row r="751" spans="1:3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15" t="e">
        <f t="shared" si="22"/>
        <v>#DIV/0!</v>
      </c>
      <c r="T751" s="16" t="e">
        <f t="shared" si="23"/>
        <v>#DIV/0!</v>
      </c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</row>
    <row r="752" spans="1:3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15" t="e">
        <f t="shared" si="22"/>
        <v>#DIV/0!</v>
      </c>
      <c r="T752" s="16" t="e">
        <f t="shared" si="23"/>
        <v>#DIV/0!</v>
      </c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</row>
    <row r="753" spans="1:3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15" t="e">
        <f t="shared" si="22"/>
        <v>#DIV/0!</v>
      </c>
      <c r="T753" s="16" t="e">
        <f t="shared" si="23"/>
        <v>#DIV/0!</v>
      </c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</row>
    <row r="754" spans="1:3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15" t="e">
        <f t="shared" si="22"/>
        <v>#DIV/0!</v>
      </c>
      <c r="T754" s="16" t="e">
        <f t="shared" si="23"/>
        <v>#DIV/0!</v>
      </c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</row>
    <row r="755" spans="1:3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15" t="e">
        <f t="shared" si="22"/>
        <v>#DIV/0!</v>
      </c>
      <c r="T755" s="16" t="e">
        <f t="shared" si="23"/>
        <v>#DIV/0!</v>
      </c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</row>
    <row r="756" spans="1:3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15" t="e">
        <f t="shared" si="22"/>
        <v>#DIV/0!</v>
      </c>
      <c r="T756" s="16" t="e">
        <f t="shared" si="23"/>
        <v>#DIV/0!</v>
      </c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</row>
    <row r="757" spans="1:3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15" t="e">
        <f t="shared" si="22"/>
        <v>#DIV/0!</v>
      </c>
      <c r="T757" s="16" t="e">
        <f t="shared" si="23"/>
        <v>#DIV/0!</v>
      </c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</row>
    <row r="758" spans="1:3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15" t="e">
        <f t="shared" si="22"/>
        <v>#DIV/0!</v>
      </c>
      <c r="T758" s="16" t="e">
        <f t="shared" si="23"/>
        <v>#DIV/0!</v>
      </c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</row>
    <row r="759" spans="1:3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15" t="e">
        <f t="shared" si="22"/>
        <v>#DIV/0!</v>
      </c>
      <c r="T759" s="16" t="e">
        <f t="shared" si="23"/>
        <v>#DIV/0!</v>
      </c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</row>
    <row r="760" spans="1:3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15" t="e">
        <f t="shared" si="22"/>
        <v>#DIV/0!</v>
      </c>
      <c r="T760" s="16" t="e">
        <f t="shared" si="23"/>
        <v>#DIV/0!</v>
      </c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</row>
    <row r="761" spans="1:3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15" t="e">
        <f t="shared" si="22"/>
        <v>#DIV/0!</v>
      </c>
      <c r="T761" s="16" t="e">
        <f t="shared" si="23"/>
        <v>#DIV/0!</v>
      </c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</row>
    <row r="762" spans="1:3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15" t="e">
        <f t="shared" si="22"/>
        <v>#DIV/0!</v>
      </c>
      <c r="T762" s="16" t="e">
        <f t="shared" si="23"/>
        <v>#DIV/0!</v>
      </c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</row>
    <row r="763" spans="1:3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15" t="e">
        <f t="shared" si="22"/>
        <v>#DIV/0!</v>
      </c>
      <c r="T763" s="16" t="e">
        <f t="shared" si="23"/>
        <v>#DIV/0!</v>
      </c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</row>
    <row r="764" spans="1:3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15" t="e">
        <f t="shared" si="22"/>
        <v>#DIV/0!</v>
      </c>
      <c r="T764" s="16" t="e">
        <f t="shared" si="23"/>
        <v>#DIV/0!</v>
      </c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</row>
    <row r="765" spans="1:3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15" t="e">
        <f t="shared" si="22"/>
        <v>#DIV/0!</v>
      </c>
      <c r="T765" s="16" t="e">
        <f t="shared" si="23"/>
        <v>#DIV/0!</v>
      </c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</row>
    <row r="766" spans="1:3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15" t="e">
        <f t="shared" si="22"/>
        <v>#DIV/0!</v>
      </c>
      <c r="T766" s="16" t="e">
        <f t="shared" si="23"/>
        <v>#DIV/0!</v>
      </c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</row>
    <row r="767" spans="1:3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15" t="e">
        <f t="shared" si="22"/>
        <v>#DIV/0!</v>
      </c>
      <c r="T767" s="16" t="e">
        <f t="shared" si="23"/>
        <v>#DIV/0!</v>
      </c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</row>
    <row r="768" spans="1:3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15" t="e">
        <f t="shared" si="22"/>
        <v>#DIV/0!</v>
      </c>
      <c r="T768" s="16" t="e">
        <f t="shared" si="23"/>
        <v>#DIV/0!</v>
      </c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</row>
    <row r="769" spans="1:3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15" t="e">
        <f t="shared" si="22"/>
        <v>#DIV/0!</v>
      </c>
      <c r="T769" s="16" t="e">
        <f t="shared" si="23"/>
        <v>#DIV/0!</v>
      </c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</row>
    <row r="770" spans="1:3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15" t="e">
        <f t="shared" si="22"/>
        <v>#DIV/0!</v>
      </c>
      <c r="T770" s="16" t="e">
        <f t="shared" si="23"/>
        <v>#DIV/0!</v>
      </c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</row>
    <row r="771" spans="1:3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15" t="e">
        <f t="shared" si="22"/>
        <v>#DIV/0!</v>
      </c>
      <c r="T771" s="16" t="e">
        <f t="shared" si="23"/>
        <v>#DIV/0!</v>
      </c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</row>
    <row r="772" spans="1:3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15" t="e">
        <f t="shared" si="22"/>
        <v>#DIV/0!</v>
      </c>
      <c r="T772" s="16" t="e">
        <f t="shared" si="23"/>
        <v>#DIV/0!</v>
      </c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</row>
    <row r="773" spans="1:3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15" t="e">
        <f t="shared" si="22"/>
        <v>#DIV/0!</v>
      </c>
      <c r="T773" s="16" t="e">
        <f t="shared" si="23"/>
        <v>#DIV/0!</v>
      </c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</row>
    <row r="774" spans="1:3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15" t="e">
        <f t="shared" si="22"/>
        <v>#DIV/0!</v>
      </c>
      <c r="T774" s="16" t="e">
        <f t="shared" si="23"/>
        <v>#DIV/0!</v>
      </c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</row>
    <row r="775" spans="1:3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15" t="e">
        <f t="shared" si="22"/>
        <v>#DIV/0!</v>
      </c>
      <c r="T775" s="16" t="e">
        <f t="shared" si="23"/>
        <v>#DIV/0!</v>
      </c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</row>
    <row r="776" spans="1:3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15" t="e">
        <f t="shared" ref="S776:S839" si="24">R776/Q776^2</f>
        <v>#DIV/0!</v>
      </c>
      <c r="T776" s="16" t="e">
        <f t="shared" ref="T776:T839" si="25">IF(S776&lt;=18.5,"Underweight",IF(S776&lt;=24.9,"Normal",IF(S776&lt;=29.9,"Overweight",IF(S776&gt;30,"Obese"))))</f>
        <v>#DIV/0!</v>
      </c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</row>
    <row r="777" spans="1:3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15" t="e">
        <f t="shared" si="24"/>
        <v>#DIV/0!</v>
      </c>
      <c r="T777" s="16" t="e">
        <f t="shared" si="25"/>
        <v>#DIV/0!</v>
      </c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</row>
    <row r="778" spans="1:3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15" t="e">
        <f t="shared" si="24"/>
        <v>#DIV/0!</v>
      </c>
      <c r="T778" s="16" t="e">
        <f t="shared" si="25"/>
        <v>#DIV/0!</v>
      </c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</row>
    <row r="779" spans="1:3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15" t="e">
        <f t="shared" si="24"/>
        <v>#DIV/0!</v>
      </c>
      <c r="T779" s="16" t="e">
        <f t="shared" si="25"/>
        <v>#DIV/0!</v>
      </c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</row>
    <row r="780" spans="1:3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15" t="e">
        <f t="shared" si="24"/>
        <v>#DIV/0!</v>
      </c>
      <c r="T780" s="16" t="e">
        <f t="shared" si="25"/>
        <v>#DIV/0!</v>
      </c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</row>
    <row r="781" spans="1:3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15" t="e">
        <f t="shared" si="24"/>
        <v>#DIV/0!</v>
      </c>
      <c r="T781" s="16" t="e">
        <f t="shared" si="25"/>
        <v>#DIV/0!</v>
      </c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</row>
    <row r="782" spans="1:3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15" t="e">
        <f t="shared" si="24"/>
        <v>#DIV/0!</v>
      </c>
      <c r="T782" s="16" t="e">
        <f t="shared" si="25"/>
        <v>#DIV/0!</v>
      </c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</row>
    <row r="783" spans="1:3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15" t="e">
        <f t="shared" si="24"/>
        <v>#DIV/0!</v>
      </c>
      <c r="T783" s="16" t="e">
        <f t="shared" si="25"/>
        <v>#DIV/0!</v>
      </c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</row>
    <row r="784" spans="1:3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15" t="e">
        <f t="shared" si="24"/>
        <v>#DIV/0!</v>
      </c>
      <c r="T784" s="16" t="e">
        <f t="shared" si="25"/>
        <v>#DIV/0!</v>
      </c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</row>
    <row r="785" spans="1:3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15" t="e">
        <f t="shared" si="24"/>
        <v>#DIV/0!</v>
      </c>
      <c r="T785" s="16" t="e">
        <f t="shared" si="25"/>
        <v>#DIV/0!</v>
      </c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</row>
    <row r="786" spans="1:3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15" t="e">
        <f t="shared" si="24"/>
        <v>#DIV/0!</v>
      </c>
      <c r="T786" s="16" t="e">
        <f t="shared" si="25"/>
        <v>#DIV/0!</v>
      </c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</row>
    <row r="787" spans="1:3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15" t="e">
        <f t="shared" si="24"/>
        <v>#DIV/0!</v>
      </c>
      <c r="T787" s="16" t="e">
        <f t="shared" si="25"/>
        <v>#DIV/0!</v>
      </c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</row>
    <row r="788" spans="1:3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15" t="e">
        <f t="shared" si="24"/>
        <v>#DIV/0!</v>
      </c>
      <c r="T788" s="16" t="e">
        <f t="shared" si="25"/>
        <v>#DIV/0!</v>
      </c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</row>
    <row r="789" spans="1:3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15" t="e">
        <f t="shared" si="24"/>
        <v>#DIV/0!</v>
      </c>
      <c r="T789" s="16" t="e">
        <f t="shared" si="25"/>
        <v>#DIV/0!</v>
      </c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</row>
    <row r="790" spans="1:3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15" t="e">
        <f t="shared" si="24"/>
        <v>#DIV/0!</v>
      </c>
      <c r="T790" s="16" t="e">
        <f t="shared" si="25"/>
        <v>#DIV/0!</v>
      </c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</row>
    <row r="791" spans="1:3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15" t="e">
        <f t="shared" si="24"/>
        <v>#DIV/0!</v>
      </c>
      <c r="T791" s="16" t="e">
        <f t="shared" si="25"/>
        <v>#DIV/0!</v>
      </c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</row>
    <row r="792" spans="1:3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15" t="e">
        <f t="shared" si="24"/>
        <v>#DIV/0!</v>
      </c>
      <c r="T792" s="16" t="e">
        <f t="shared" si="25"/>
        <v>#DIV/0!</v>
      </c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</row>
    <row r="793" spans="1:3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15" t="e">
        <f t="shared" si="24"/>
        <v>#DIV/0!</v>
      </c>
      <c r="T793" s="16" t="e">
        <f t="shared" si="25"/>
        <v>#DIV/0!</v>
      </c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</row>
    <row r="794" spans="1:3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15" t="e">
        <f t="shared" si="24"/>
        <v>#DIV/0!</v>
      </c>
      <c r="T794" s="16" t="e">
        <f t="shared" si="25"/>
        <v>#DIV/0!</v>
      </c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</row>
    <row r="795" spans="1:3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15" t="e">
        <f t="shared" si="24"/>
        <v>#DIV/0!</v>
      </c>
      <c r="T795" s="16" t="e">
        <f t="shared" si="25"/>
        <v>#DIV/0!</v>
      </c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</row>
    <row r="796" spans="1:3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15" t="e">
        <f t="shared" si="24"/>
        <v>#DIV/0!</v>
      </c>
      <c r="T796" s="16" t="e">
        <f t="shared" si="25"/>
        <v>#DIV/0!</v>
      </c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</row>
    <row r="797" spans="1:3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15" t="e">
        <f t="shared" si="24"/>
        <v>#DIV/0!</v>
      </c>
      <c r="T797" s="16" t="e">
        <f t="shared" si="25"/>
        <v>#DIV/0!</v>
      </c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</row>
    <row r="798" spans="1:3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15" t="e">
        <f t="shared" si="24"/>
        <v>#DIV/0!</v>
      </c>
      <c r="T798" s="16" t="e">
        <f t="shared" si="25"/>
        <v>#DIV/0!</v>
      </c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</row>
    <row r="799" spans="1:3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15" t="e">
        <f t="shared" si="24"/>
        <v>#DIV/0!</v>
      </c>
      <c r="T799" s="16" t="e">
        <f t="shared" si="25"/>
        <v>#DIV/0!</v>
      </c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</row>
    <row r="800" spans="1:3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15" t="e">
        <f t="shared" si="24"/>
        <v>#DIV/0!</v>
      </c>
      <c r="T800" s="16" t="e">
        <f t="shared" si="25"/>
        <v>#DIV/0!</v>
      </c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</row>
    <row r="801" spans="1:3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15" t="e">
        <f t="shared" si="24"/>
        <v>#DIV/0!</v>
      </c>
      <c r="T801" s="16" t="e">
        <f t="shared" si="25"/>
        <v>#DIV/0!</v>
      </c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</row>
    <row r="802" spans="1:3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15" t="e">
        <f t="shared" si="24"/>
        <v>#DIV/0!</v>
      </c>
      <c r="T802" s="16" t="e">
        <f t="shared" si="25"/>
        <v>#DIV/0!</v>
      </c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</row>
    <row r="803" spans="1:3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15" t="e">
        <f t="shared" si="24"/>
        <v>#DIV/0!</v>
      </c>
      <c r="T803" s="16" t="e">
        <f t="shared" si="25"/>
        <v>#DIV/0!</v>
      </c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</row>
    <row r="804" spans="1:3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15" t="e">
        <f t="shared" si="24"/>
        <v>#DIV/0!</v>
      </c>
      <c r="T804" s="16" t="e">
        <f t="shared" si="25"/>
        <v>#DIV/0!</v>
      </c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</row>
    <row r="805" spans="1:3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15" t="e">
        <f t="shared" si="24"/>
        <v>#DIV/0!</v>
      </c>
      <c r="T805" s="16" t="e">
        <f t="shared" si="25"/>
        <v>#DIV/0!</v>
      </c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</row>
    <row r="806" spans="1:3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15" t="e">
        <f t="shared" si="24"/>
        <v>#DIV/0!</v>
      </c>
      <c r="T806" s="16" t="e">
        <f t="shared" si="25"/>
        <v>#DIV/0!</v>
      </c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</row>
    <row r="807" spans="1:3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15" t="e">
        <f t="shared" si="24"/>
        <v>#DIV/0!</v>
      </c>
      <c r="T807" s="16" t="e">
        <f t="shared" si="25"/>
        <v>#DIV/0!</v>
      </c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</row>
    <row r="808" spans="1:3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15" t="e">
        <f t="shared" si="24"/>
        <v>#DIV/0!</v>
      </c>
      <c r="T808" s="16" t="e">
        <f t="shared" si="25"/>
        <v>#DIV/0!</v>
      </c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</row>
    <row r="809" spans="1:3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15" t="e">
        <f t="shared" si="24"/>
        <v>#DIV/0!</v>
      </c>
      <c r="T809" s="16" t="e">
        <f t="shared" si="25"/>
        <v>#DIV/0!</v>
      </c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</row>
    <row r="810" spans="1:3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15" t="e">
        <f t="shared" si="24"/>
        <v>#DIV/0!</v>
      </c>
      <c r="T810" s="16" t="e">
        <f t="shared" si="25"/>
        <v>#DIV/0!</v>
      </c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</row>
    <row r="811" spans="1:3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15" t="e">
        <f t="shared" si="24"/>
        <v>#DIV/0!</v>
      </c>
      <c r="T811" s="16" t="e">
        <f t="shared" si="25"/>
        <v>#DIV/0!</v>
      </c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</row>
    <row r="812" spans="1:3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15" t="e">
        <f t="shared" si="24"/>
        <v>#DIV/0!</v>
      </c>
      <c r="T812" s="16" t="e">
        <f t="shared" si="25"/>
        <v>#DIV/0!</v>
      </c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</row>
    <row r="813" spans="1:3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15" t="e">
        <f t="shared" si="24"/>
        <v>#DIV/0!</v>
      </c>
      <c r="T813" s="16" t="e">
        <f t="shared" si="25"/>
        <v>#DIV/0!</v>
      </c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</row>
    <row r="814" spans="1:3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15" t="e">
        <f t="shared" si="24"/>
        <v>#DIV/0!</v>
      </c>
      <c r="T814" s="16" t="e">
        <f t="shared" si="25"/>
        <v>#DIV/0!</v>
      </c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</row>
    <row r="815" spans="1:3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15" t="e">
        <f t="shared" si="24"/>
        <v>#DIV/0!</v>
      </c>
      <c r="T815" s="16" t="e">
        <f t="shared" si="25"/>
        <v>#DIV/0!</v>
      </c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</row>
    <row r="816" spans="1:3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15" t="e">
        <f t="shared" si="24"/>
        <v>#DIV/0!</v>
      </c>
      <c r="T816" s="16" t="e">
        <f t="shared" si="25"/>
        <v>#DIV/0!</v>
      </c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</row>
    <row r="817" spans="1:3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15" t="e">
        <f t="shared" si="24"/>
        <v>#DIV/0!</v>
      </c>
      <c r="T817" s="16" t="e">
        <f t="shared" si="25"/>
        <v>#DIV/0!</v>
      </c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</row>
    <row r="818" spans="1:3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15" t="e">
        <f t="shared" si="24"/>
        <v>#DIV/0!</v>
      </c>
      <c r="T818" s="16" t="e">
        <f t="shared" si="25"/>
        <v>#DIV/0!</v>
      </c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</row>
    <row r="819" spans="1:3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15" t="e">
        <f t="shared" si="24"/>
        <v>#DIV/0!</v>
      </c>
      <c r="T819" s="16" t="e">
        <f t="shared" si="25"/>
        <v>#DIV/0!</v>
      </c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</row>
    <row r="820" spans="1:3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15" t="e">
        <f t="shared" si="24"/>
        <v>#DIV/0!</v>
      </c>
      <c r="T820" s="16" t="e">
        <f t="shared" si="25"/>
        <v>#DIV/0!</v>
      </c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</row>
    <row r="821" spans="1:3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15" t="e">
        <f t="shared" si="24"/>
        <v>#DIV/0!</v>
      </c>
      <c r="T821" s="16" t="e">
        <f t="shared" si="25"/>
        <v>#DIV/0!</v>
      </c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</row>
    <row r="822" spans="1:3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15" t="e">
        <f t="shared" si="24"/>
        <v>#DIV/0!</v>
      </c>
      <c r="T822" s="16" t="e">
        <f t="shared" si="25"/>
        <v>#DIV/0!</v>
      </c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</row>
    <row r="823" spans="1:3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15" t="e">
        <f t="shared" si="24"/>
        <v>#DIV/0!</v>
      </c>
      <c r="T823" s="16" t="e">
        <f t="shared" si="25"/>
        <v>#DIV/0!</v>
      </c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</row>
    <row r="824" spans="1:3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15" t="e">
        <f t="shared" si="24"/>
        <v>#DIV/0!</v>
      </c>
      <c r="T824" s="16" t="e">
        <f t="shared" si="25"/>
        <v>#DIV/0!</v>
      </c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</row>
    <row r="825" spans="1:3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15" t="e">
        <f t="shared" si="24"/>
        <v>#DIV/0!</v>
      </c>
      <c r="T825" s="16" t="e">
        <f t="shared" si="25"/>
        <v>#DIV/0!</v>
      </c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</row>
    <row r="826" spans="1:3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15" t="e">
        <f t="shared" si="24"/>
        <v>#DIV/0!</v>
      </c>
      <c r="T826" s="16" t="e">
        <f t="shared" si="25"/>
        <v>#DIV/0!</v>
      </c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</row>
    <row r="827" spans="1:3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15" t="e">
        <f t="shared" si="24"/>
        <v>#DIV/0!</v>
      </c>
      <c r="T827" s="16" t="e">
        <f t="shared" si="25"/>
        <v>#DIV/0!</v>
      </c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</row>
    <row r="828" spans="1:3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15" t="e">
        <f t="shared" si="24"/>
        <v>#DIV/0!</v>
      </c>
      <c r="T828" s="16" t="e">
        <f t="shared" si="25"/>
        <v>#DIV/0!</v>
      </c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</row>
    <row r="829" spans="1:3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15" t="e">
        <f t="shared" si="24"/>
        <v>#DIV/0!</v>
      </c>
      <c r="T829" s="16" t="e">
        <f t="shared" si="25"/>
        <v>#DIV/0!</v>
      </c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</row>
    <row r="830" spans="1:3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15" t="e">
        <f t="shared" si="24"/>
        <v>#DIV/0!</v>
      </c>
      <c r="T830" s="16" t="e">
        <f t="shared" si="25"/>
        <v>#DIV/0!</v>
      </c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</row>
    <row r="831" spans="1:3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15" t="e">
        <f t="shared" si="24"/>
        <v>#DIV/0!</v>
      </c>
      <c r="T831" s="16" t="e">
        <f t="shared" si="25"/>
        <v>#DIV/0!</v>
      </c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</row>
    <row r="832" spans="1:3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15" t="e">
        <f t="shared" si="24"/>
        <v>#DIV/0!</v>
      </c>
      <c r="T832" s="16" t="e">
        <f t="shared" si="25"/>
        <v>#DIV/0!</v>
      </c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</row>
    <row r="833" spans="1:3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15" t="e">
        <f t="shared" si="24"/>
        <v>#DIV/0!</v>
      </c>
      <c r="T833" s="16" t="e">
        <f t="shared" si="25"/>
        <v>#DIV/0!</v>
      </c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</row>
    <row r="834" spans="1:3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15" t="e">
        <f t="shared" si="24"/>
        <v>#DIV/0!</v>
      </c>
      <c r="T834" s="16" t="e">
        <f t="shared" si="25"/>
        <v>#DIV/0!</v>
      </c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</row>
    <row r="835" spans="1:3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15" t="e">
        <f t="shared" si="24"/>
        <v>#DIV/0!</v>
      </c>
      <c r="T835" s="16" t="e">
        <f t="shared" si="25"/>
        <v>#DIV/0!</v>
      </c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</row>
    <row r="836" spans="1: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15" t="e">
        <f t="shared" si="24"/>
        <v>#DIV/0!</v>
      </c>
      <c r="T836" s="16" t="e">
        <f t="shared" si="25"/>
        <v>#DIV/0!</v>
      </c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</row>
    <row r="837" spans="1:3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15" t="e">
        <f t="shared" si="24"/>
        <v>#DIV/0!</v>
      </c>
      <c r="T837" s="16" t="e">
        <f t="shared" si="25"/>
        <v>#DIV/0!</v>
      </c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</row>
    <row r="838" spans="1:3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15" t="e">
        <f t="shared" si="24"/>
        <v>#DIV/0!</v>
      </c>
      <c r="T838" s="16" t="e">
        <f t="shared" si="25"/>
        <v>#DIV/0!</v>
      </c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</row>
    <row r="839" spans="1:3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15" t="e">
        <f t="shared" si="24"/>
        <v>#DIV/0!</v>
      </c>
      <c r="T839" s="16" t="e">
        <f t="shared" si="25"/>
        <v>#DIV/0!</v>
      </c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</row>
    <row r="840" spans="1:3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15" t="e">
        <f t="shared" ref="S840:S903" si="26">R840/Q840^2</f>
        <v>#DIV/0!</v>
      </c>
      <c r="T840" s="16" t="e">
        <f t="shared" ref="T840:T903" si="27">IF(S840&lt;=18.5,"Underweight",IF(S840&lt;=24.9,"Normal",IF(S840&lt;=29.9,"Overweight",IF(S840&gt;30,"Obese"))))</f>
        <v>#DIV/0!</v>
      </c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</row>
    <row r="841" spans="1:3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15" t="e">
        <f t="shared" si="26"/>
        <v>#DIV/0!</v>
      </c>
      <c r="T841" s="16" t="e">
        <f t="shared" si="27"/>
        <v>#DIV/0!</v>
      </c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</row>
    <row r="842" spans="1:3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15" t="e">
        <f t="shared" si="26"/>
        <v>#DIV/0!</v>
      </c>
      <c r="T842" s="16" t="e">
        <f t="shared" si="27"/>
        <v>#DIV/0!</v>
      </c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</row>
    <row r="843" spans="1:3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15" t="e">
        <f t="shared" si="26"/>
        <v>#DIV/0!</v>
      </c>
      <c r="T843" s="16" t="e">
        <f t="shared" si="27"/>
        <v>#DIV/0!</v>
      </c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</row>
    <row r="844" spans="1:3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15" t="e">
        <f t="shared" si="26"/>
        <v>#DIV/0!</v>
      </c>
      <c r="T844" s="16" t="e">
        <f t="shared" si="27"/>
        <v>#DIV/0!</v>
      </c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</row>
    <row r="845" spans="1:3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15" t="e">
        <f t="shared" si="26"/>
        <v>#DIV/0!</v>
      </c>
      <c r="T845" s="16" t="e">
        <f t="shared" si="27"/>
        <v>#DIV/0!</v>
      </c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</row>
    <row r="846" spans="1:3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15" t="e">
        <f t="shared" si="26"/>
        <v>#DIV/0!</v>
      </c>
      <c r="T846" s="16" t="e">
        <f t="shared" si="27"/>
        <v>#DIV/0!</v>
      </c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</row>
    <row r="847" spans="1:3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15" t="e">
        <f t="shared" si="26"/>
        <v>#DIV/0!</v>
      </c>
      <c r="T847" s="16" t="e">
        <f t="shared" si="27"/>
        <v>#DIV/0!</v>
      </c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</row>
    <row r="848" spans="1:3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15" t="e">
        <f t="shared" si="26"/>
        <v>#DIV/0!</v>
      </c>
      <c r="T848" s="16" t="e">
        <f t="shared" si="27"/>
        <v>#DIV/0!</v>
      </c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</row>
    <row r="849" spans="1:3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15" t="e">
        <f t="shared" si="26"/>
        <v>#DIV/0!</v>
      </c>
      <c r="T849" s="16" t="e">
        <f t="shared" si="27"/>
        <v>#DIV/0!</v>
      </c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</row>
    <row r="850" spans="1:3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15" t="e">
        <f t="shared" si="26"/>
        <v>#DIV/0!</v>
      </c>
      <c r="T850" s="16" t="e">
        <f t="shared" si="27"/>
        <v>#DIV/0!</v>
      </c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</row>
    <row r="851" spans="1:3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15" t="e">
        <f t="shared" si="26"/>
        <v>#DIV/0!</v>
      </c>
      <c r="T851" s="16" t="e">
        <f t="shared" si="27"/>
        <v>#DIV/0!</v>
      </c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</row>
    <row r="852" spans="1:3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15" t="e">
        <f t="shared" si="26"/>
        <v>#DIV/0!</v>
      </c>
      <c r="T852" s="16" t="e">
        <f t="shared" si="27"/>
        <v>#DIV/0!</v>
      </c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</row>
    <row r="853" spans="1:3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15" t="e">
        <f t="shared" si="26"/>
        <v>#DIV/0!</v>
      </c>
      <c r="T853" s="16" t="e">
        <f t="shared" si="27"/>
        <v>#DIV/0!</v>
      </c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</row>
    <row r="854" spans="1:3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15" t="e">
        <f t="shared" si="26"/>
        <v>#DIV/0!</v>
      </c>
      <c r="T854" s="16" t="e">
        <f t="shared" si="27"/>
        <v>#DIV/0!</v>
      </c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</row>
    <row r="855" spans="1:3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15" t="e">
        <f t="shared" si="26"/>
        <v>#DIV/0!</v>
      </c>
      <c r="T855" s="16" t="e">
        <f t="shared" si="27"/>
        <v>#DIV/0!</v>
      </c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</row>
    <row r="856" spans="1:3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15" t="e">
        <f t="shared" si="26"/>
        <v>#DIV/0!</v>
      </c>
      <c r="T856" s="16" t="e">
        <f t="shared" si="27"/>
        <v>#DIV/0!</v>
      </c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</row>
    <row r="857" spans="1:3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15" t="e">
        <f t="shared" si="26"/>
        <v>#DIV/0!</v>
      </c>
      <c r="T857" s="16" t="e">
        <f t="shared" si="27"/>
        <v>#DIV/0!</v>
      </c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</row>
    <row r="858" spans="1:3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15" t="e">
        <f t="shared" si="26"/>
        <v>#DIV/0!</v>
      </c>
      <c r="T858" s="16" t="e">
        <f t="shared" si="27"/>
        <v>#DIV/0!</v>
      </c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</row>
    <row r="859" spans="1:3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15" t="e">
        <f t="shared" si="26"/>
        <v>#DIV/0!</v>
      </c>
      <c r="T859" s="16" t="e">
        <f t="shared" si="27"/>
        <v>#DIV/0!</v>
      </c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</row>
    <row r="860" spans="1:3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15" t="e">
        <f t="shared" si="26"/>
        <v>#DIV/0!</v>
      </c>
      <c r="T860" s="16" t="e">
        <f t="shared" si="27"/>
        <v>#DIV/0!</v>
      </c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</row>
    <row r="861" spans="1:3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15" t="e">
        <f t="shared" si="26"/>
        <v>#DIV/0!</v>
      </c>
      <c r="T861" s="16" t="e">
        <f t="shared" si="27"/>
        <v>#DIV/0!</v>
      </c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</row>
    <row r="862" spans="1:3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15" t="e">
        <f t="shared" si="26"/>
        <v>#DIV/0!</v>
      </c>
      <c r="T862" s="16" t="e">
        <f t="shared" si="27"/>
        <v>#DIV/0!</v>
      </c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</row>
    <row r="863" spans="1:3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15" t="e">
        <f t="shared" si="26"/>
        <v>#DIV/0!</v>
      </c>
      <c r="T863" s="16" t="e">
        <f t="shared" si="27"/>
        <v>#DIV/0!</v>
      </c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</row>
    <row r="864" spans="1:3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15" t="e">
        <f t="shared" si="26"/>
        <v>#DIV/0!</v>
      </c>
      <c r="T864" s="16" t="e">
        <f t="shared" si="27"/>
        <v>#DIV/0!</v>
      </c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</row>
    <row r="865" spans="1:3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15" t="e">
        <f t="shared" si="26"/>
        <v>#DIV/0!</v>
      </c>
      <c r="T865" s="16" t="e">
        <f t="shared" si="27"/>
        <v>#DIV/0!</v>
      </c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</row>
    <row r="866" spans="1:3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15" t="e">
        <f t="shared" si="26"/>
        <v>#DIV/0!</v>
      </c>
      <c r="T866" s="16" t="e">
        <f t="shared" si="27"/>
        <v>#DIV/0!</v>
      </c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</row>
    <row r="867" spans="1:3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15" t="e">
        <f t="shared" si="26"/>
        <v>#DIV/0!</v>
      </c>
      <c r="T867" s="16" t="e">
        <f t="shared" si="27"/>
        <v>#DIV/0!</v>
      </c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</row>
    <row r="868" spans="1:3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15" t="e">
        <f t="shared" si="26"/>
        <v>#DIV/0!</v>
      </c>
      <c r="T868" s="16" t="e">
        <f t="shared" si="27"/>
        <v>#DIV/0!</v>
      </c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</row>
    <row r="869" spans="1:3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15" t="e">
        <f t="shared" si="26"/>
        <v>#DIV/0!</v>
      </c>
      <c r="T869" s="16" t="e">
        <f t="shared" si="27"/>
        <v>#DIV/0!</v>
      </c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</row>
    <row r="870" spans="1:3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15" t="e">
        <f t="shared" si="26"/>
        <v>#DIV/0!</v>
      </c>
      <c r="T870" s="16" t="e">
        <f t="shared" si="27"/>
        <v>#DIV/0!</v>
      </c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</row>
    <row r="871" spans="1:3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15" t="e">
        <f t="shared" si="26"/>
        <v>#DIV/0!</v>
      </c>
      <c r="T871" s="16" t="e">
        <f t="shared" si="27"/>
        <v>#DIV/0!</v>
      </c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</row>
    <row r="872" spans="1:3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15" t="e">
        <f t="shared" si="26"/>
        <v>#DIV/0!</v>
      </c>
      <c r="T872" s="16" t="e">
        <f t="shared" si="27"/>
        <v>#DIV/0!</v>
      </c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</row>
    <row r="873" spans="1:3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15" t="e">
        <f t="shared" si="26"/>
        <v>#DIV/0!</v>
      </c>
      <c r="T873" s="16" t="e">
        <f t="shared" si="27"/>
        <v>#DIV/0!</v>
      </c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</row>
    <row r="874" spans="1:3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15" t="e">
        <f t="shared" si="26"/>
        <v>#DIV/0!</v>
      </c>
      <c r="T874" s="16" t="e">
        <f t="shared" si="27"/>
        <v>#DIV/0!</v>
      </c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</row>
    <row r="875" spans="1:3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15" t="e">
        <f t="shared" si="26"/>
        <v>#DIV/0!</v>
      </c>
      <c r="T875" s="16" t="e">
        <f t="shared" si="27"/>
        <v>#DIV/0!</v>
      </c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</row>
    <row r="876" spans="1:3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15" t="e">
        <f t="shared" si="26"/>
        <v>#DIV/0!</v>
      </c>
      <c r="T876" s="16" t="e">
        <f t="shared" si="27"/>
        <v>#DIV/0!</v>
      </c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</row>
    <row r="877" spans="1:3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15" t="e">
        <f t="shared" si="26"/>
        <v>#DIV/0!</v>
      </c>
      <c r="T877" s="16" t="e">
        <f t="shared" si="27"/>
        <v>#DIV/0!</v>
      </c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</row>
    <row r="878" spans="1:3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15" t="e">
        <f t="shared" si="26"/>
        <v>#DIV/0!</v>
      </c>
      <c r="T878" s="16" t="e">
        <f t="shared" si="27"/>
        <v>#DIV/0!</v>
      </c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</row>
    <row r="879" spans="1:3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15" t="e">
        <f t="shared" si="26"/>
        <v>#DIV/0!</v>
      </c>
      <c r="T879" s="16" t="e">
        <f t="shared" si="27"/>
        <v>#DIV/0!</v>
      </c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</row>
    <row r="880" spans="1:3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15" t="e">
        <f t="shared" si="26"/>
        <v>#DIV/0!</v>
      </c>
      <c r="T880" s="16" t="e">
        <f t="shared" si="27"/>
        <v>#DIV/0!</v>
      </c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</row>
    <row r="881" spans="1:3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15" t="e">
        <f t="shared" si="26"/>
        <v>#DIV/0!</v>
      </c>
      <c r="T881" s="16" t="e">
        <f t="shared" si="27"/>
        <v>#DIV/0!</v>
      </c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</row>
    <row r="882" spans="1:3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15" t="e">
        <f t="shared" si="26"/>
        <v>#DIV/0!</v>
      </c>
      <c r="T882" s="16" t="e">
        <f t="shared" si="27"/>
        <v>#DIV/0!</v>
      </c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</row>
    <row r="883" spans="1:3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15" t="e">
        <f t="shared" si="26"/>
        <v>#DIV/0!</v>
      </c>
      <c r="T883" s="16" t="e">
        <f t="shared" si="27"/>
        <v>#DIV/0!</v>
      </c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</row>
    <row r="884" spans="1:3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15" t="e">
        <f t="shared" si="26"/>
        <v>#DIV/0!</v>
      </c>
      <c r="T884" s="16" t="e">
        <f t="shared" si="27"/>
        <v>#DIV/0!</v>
      </c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</row>
    <row r="885" spans="1:3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15" t="e">
        <f t="shared" si="26"/>
        <v>#DIV/0!</v>
      </c>
      <c r="T885" s="16" t="e">
        <f t="shared" si="27"/>
        <v>#DIV/0!</v>
      </c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</row>
    <row r="886" spans="1:3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15" t="e">
        <f t="shared" si="26"/>
        <v>#DIV/0!</v>
      </c>
      <c r="T886" s="16" t="e">
        <f t="shared" si="27"/>
        <v>#DIV/0!</v>
      </c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</row>
    <row r="887" spans="1:3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15" t="e">
        <f t="shared" si="26"/>
        <v>#DIV/0!</v>
      </c>
      <c r="T887" s="16" t="e">
        <f t="shared" si="27"/>
        <v>#DIV/0!</v>
      </c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</row>
    <row r="888" spans="1:3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15" t="e">
        <f t="shared" si="26"/>
        <v>#DIV/0!</v>
      </c>
      <c r="T888" s="16" t="e">
        <f t="shared" si="27"/>
        <v>#DIV/0!</v>
      </c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</row>
    <row r="889" spans="1:3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15" t="e">
        <f t="shared" si="26"/>
        <v>#DIV/0!</v>
      </c>
      <c r="T889" s="16" t="e">
        <f t="shared" si="27"/>
        <v>#DIV/0!</v>
      </c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</row>
    <row r="890" spans="1:3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15" t="e">
        <f t="shared" si="26"/>
        <v>#DIV/0!</v>
      </c>
      <c r="T890" s="16" t="e">
        <f t="shared" si="27"/>
        <v>#DIV/0!</v>
      </c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</row>
    <row r="891" spans="1:3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15" t="e">
        <f t="shared" si="26"/>
        <v>#DIV/0!</v>
      </c>
      <c r="T891" s="16" t="e">
        <f t="shared" si="27"/>
        <v>#DIV/0!</v>
      </c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</row>
    <row r="892" spans="1:3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15" t="e">
        <f t="shared" si="26"/>
        <v>#DIV/0!</v>
      </c>
      <c r="T892" s="16" t="e">
        <f t="shared" si="27"/>
        <v>#DIV/0!</v>
      </c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</row>
    <row r="893" spans="1:3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15" t="e">
        <f t="shared" si="26"/>
        <v>#DIV/0!</v>
      </c>
      <c r="T893" s="16" t="e">
        <f t="shared" si="27"/>
        <v>#DIV/0!</v>
      </c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</row>
    <row r="894" spans="1:3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15" t="e">
        <f t="shared" si="26"/>
        <v>#DIV/0!</v>
      </c>
      <c r="T894" s="16" t="e">
        <f t="shared" si="27"/>
        <v>#DIV/0!</v>
      </c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</row>
    <row r="895" spans="1:3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15" t="e">
        <f t="shared" si="26"/>
        <v>#DIV/0!</v>
      </c>
      <c r="T895" s="16" t="e">
        <f t="shared" si="27"/>
        <v>#DIV/0!</v>
      </c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</row>
    <row r="896" spans="1:3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15" t="e">
        <f t="shared" si="26"/>
        <v>#DIV/0!</v>
      </c>
      <c r="T896" s="16" t="e">
        <f t="shared" si="27"/>
        <v>#DIV/0!</v>
      </c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</row>
    <row r="897" spans="1:3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15" t="e">
        <f t="shared" si="26"/>
        <v>#DIV/0!</v>
      </c>
      <c r="T897" s="16" t="e">
        <f t="shared" si="27"/>
        <v>#DIV/0!</v>
      </c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</row>
    <row r="898" spans="1:3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15" t="e">
        <f t="shared" si="26"/>
        <v>#DIV/0!</v>
      </c>
      <c r="T898" s="16" t="e">
        <f t="shared" si="27"/>
        <v>#DIV/0!</v>
      </c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</row>
    <row r="899" spans="1:3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15" t="e">
        <f t="shared" si="26"/>
        <v>#DIV/0!</v>
      </c>
      <c r="T899" s="16" t="e">
        <f t="shared" si="27"/>
        <v>#DIV/0!</v>
      </c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</row>
    <row r="900" spans="1:3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15" t="e">
        <f t="shared" si="26"/>
        <v>#DIV/0!</v>
      </c>
      <c r="T900" s="16" t="e">
        <f t="shared" si="27"/>
        <v>#DIV/0!</v>
      </c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</row>
    <row r="901" spans="1:3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15" t="e">
        <f t="shared" si="26"/>
        <v>#DIV/0!</v>
      </c>
      <c r="T901" s="16" t="e">
        <f t="shared" si="27"/>
        <v>#DIV/0!</v>
      </c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</row>
    <row r="902" spans="1:3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15" t="e">
        <f t="shared" si="26"/>
        <v>#DIV/0!</v>
      </c>
      <c r="T902" s="16" t="e">
        <f t="shared" si="27"/>
        <v>#DIV/0!</v>
      </c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</row>
    <row r="903" spans="1:3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15" t="e">
        <f t="shared" si="26"/>
        <v>#DIV/0!</v>
      </c>
      <c r="T903" s="16" t="e">
        <f t="shared" si="27"/>
        <v>#DIV/0!</v>
      </c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</row>
    <row r="904" spans="1:3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15" t="e">
        <f t="shared" ref="S904:S934" si="28">R904/Q904^2</f>
        <v>#DIV/0!</v>
      </c>
      <c r="T904" s="16" t="e">
        <f t="shared" ref="T904:T934" si="29">IF(S904&lt;=18.5,"Underweight",IF(S904&lt;=24.9,"Normal",IF(S904&lt;=29.9,"Overweight",IF(S904&gt;30,"Obese"))))</f>
        <v>#DIV/0!</v>
      </c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</row>
    <row r="905" spans="1:3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15" t="e">
        <f t="shared" si="28"/>
        <v>#DIV/0!</v>
      </c>
      <c r="T905" s="16" t="e">
        <f t="shared" si="29"/>
        <v>#DIV/0!</v>
      </c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</row>
    <row r="906" spans="1:3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15" t="e">
        <f t="shared" si="28"/>
        <v>#DIV/0!</v>
      </c>
      <c r="T906" s="16" t="e">
        <f t="shared" si="29"/>
        <v>#DIV/0!</v>
      </c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</row>
    <row r="907" spans="1:3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15" t="e">
        <f t="shared" si="28"/>
        <v>#DIV/0!</v>
      </c>
      <c r="T907" s="16" t="e">
        <f t="shared" si="29"/>
        <v>#DIV/0!</v>
      </c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</row>
    <row r="908" spans="1:3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15" t="e">
        <f t="shared" si="28"/>
        <v>#DIV/0!</v>
      </c>
      <c r="T908" s="16" t="e">
        <f t="shared" si="29"/>
        <v>#DIV/0!</v>
      </c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</row>
    <row r="909" spans="1:3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15" t="e">
        <f t="shared" si="28"/>
        <v>#DIV/0!</v>
      </c>
      <c r="T909" s="16" t="e">
        <f t="shared" si="29"/>
        <v>#DIV/0!</v>
      </c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</row>
    <row r="910" spans="1:3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15" t="e">
        <f t="shared" si="28"/>
        <v>#DIV/0!</v>
      </c>
      <c r="T910" s="16" t="e">
        <f t="shared" si="29"/>
        <v>#DIV/0!</v>
      </c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</row>
    <row r="911" spans="1:3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15" t="e">
        <f t="shared" si="28"/>
        <v>#DIV/0!</v>
      </c>
      <c r="T911" s="16" t="e">
        <f t="shared" si="29"/>
        <v>#DIV/0!</v>
      </c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</row>
    <row r="912" spans="1:3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15" t="e">
        <f t="shared" si="28"/>
        <v>#DIV/0!</v>
      </c>
      <c r="T912" s="16" t="e">
        <f t="shared" si="29"/>
        <v>#DIV/0!</v>
      </c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</row>
    <row r="913" spans="1:3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15" t="e">
        <f t="shared" si="28"/>
        <v>#DIV/0!</v>
      </c>
      <c r="T913" s="16" t="e">
        <f t="shared" si="29"/>
        <v>#DIV/0!</v>
      </c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</row>
    <row r="914" spans="1:3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15" t="e">
        <f t="shared" si="28"/>
        <v>#DIV/0!</v>
      </c>
      <c r="T914" s="16" t="e">
        <f t="shared" si="29"/>
        <v>#DIV/0!</v>
      </c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</row>
    <row r="915" spans="1:3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15" t="e">
        <f t="shared" si="28"/>
        <v>#DIV/0!</v>
      </c>
      <c r="T915" s="16" t="e">
        <f t="shared" si="29"/>
        <v>#DIV/0!</v>
      </c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</row>
    <row r="916" spans="1:3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15" t="e">
        <f t="shared" si="28"/>
        <v>#DIV/0!</v>
      </c>
      <c r="T916" s="16" t="e">
        <f t="shared" si="29"/>
        <v>#DIV/0!</v>
      </c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</row>
    <row r="917" spans="1:3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15" t="e">
        <f t="shared" si="28"/>
        <v>#DIV/0!</v>
      </c>
      <c r="T917" s="16" t="e">
        <f t="shared" si="29"/>
        <v>#DIV/0!</v>
      </c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</row>
    <row r="918" spans="1:3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15" t="e">
        <f t="shared" si="28"/>
        <v>#DIV/0!</v>
      </c>
      <c r="T918" s="16" t="e">
        <f t="shared" si="29"/>
        <v>#DIV/0!</v>
      </c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</row>
    <row r="919" spans="1:3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15" t="e">
        <f t="shared" si="28"/>
        <v>#DIV/0!</v>
      </c>
      <c r="T919" s="16" t="e">
        <f t="shared" si="29"/>
        <v>#DIV/0!</v>
      </c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</row>
    <row r="920" spans="1:3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15" t="e">
        <f t="shared" si="28"/>
        <v>#DIV/0!</v>
      </c>
      <c r="T920" s="16" t="e">
        <f t="shared" si="29"/>
        <v>#DIV/0!</v>
      </c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</row>
    <row r="921" spans="1:3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15" t="e">
        <f t="shared" si="28"/>
        <v>#DIV/0!</v>
      </c>
      <c r="T921" s="16" t="e">
        <f t="shared" si="29"/>
        <v>#DIV/0!</v>
      </c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</row>
    <row r="922" spans="1:3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15" t="e">
        <f t="shared" si="28"/>
        <v>#DIV/0!</v>
      </c>
      <c r="T922" s="16" t="e">
        <f t="shared" si="29"/>
        <v>#DIV/0!</v>
      </c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</row>
    <row r="923" spans="1:3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15" t="e">
        <f t="shared" si="28"/>
        <v>#DIV/0!</v>
      </c>
      <c r="T923" s="16" t="e">
        <f t="shared" si="29"/>
        <v>#DIV/0!</v>
      </c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</row>
    <row r="924" spans="1:3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15" t="e">
        <f t="shared" si="28"/>
        <v>#DIV/0!</v>
      </c>
      <c r="T924" s="16" t="e">
        <f t="shared" si="29"/>
        <v>#DIV/0!</v>
      </c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</row>
    <row r="925" spans="1:3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15" t="e">
        <f t="shared" si="28"/>
        <v>#DIV/0!</v>
      </c>
      <c r="T925" s="16" t="e">
        <f t="shared" si="29"/>
        <v>#DIV/0!</v>
      </c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</row>
    <row r="926" spans="1:3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15" t="e">
        <f t="shared" si="28"/>
        <v>#DIV/0!</v>
      </c>
      <c r="T926" s="16" t="e">
        <f t="shared" si="29"/>
        <v>#DIV/0!</v>
      </c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</row>
    <row r="927" spans="1:3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15" t="e">
        <f t="shared" si="28"/>
        <v>#DIV/0!</v>
      </c>
      <c r="T927" s="16" t="e">
        <f t="shared" si="29"/>
        <v>#DIV/0!</v>
      </c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</row>
    <row r="928" spans="1:3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15" t="e">
        <f t="shared" si="28"/>
        <v>#DIV/0!</v>
      </c>
      <c r="T928" s="16" t="e">
        <f t="shared" si="29"/>
        <v>#DIV/0!</v>
      </c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</row>
    <row r="929" spans="1:3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15" t="e">
        <f t="shared" si="28"/>
        <v>#DIV/0!</v>
      </c>
      <c r="T929" s="16" t="e">
        <f t="shared" si="29"/>
        <v>#DIV/0!</v>
      </c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</row>
    <row r="930" spans="1:3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15" t="e">
        <f t="shared" si="28"/>
        <v>#DIV/0!</v>
      </c>
      <c r="T930" s="16" t="e">
        <f t="shared" si="29"/>
        <v>#DIV/0!</v>
      </c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</row>
    <row r="931" spans="1:3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15" t="e">
        <f t="shared" si="28"/>
        <v>#DIV/0!</v>
      </c>
      <c r="T931" s="16" t="e">
        <f t="shared" si="29"/>
        <v>#DIV/0!</v>
      </c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</row>
    <row r="932" spans="1:3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15" t="e">
        <f t="shared" si="28"/>
        <v>#DIV/0!</v>
      </c>
      <c r="T932" s="16" t="e">
        <f t="shared" si="29"/>
        <v>#DIV/0!</v>
      </c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</row>
    <row r="933" spans="1:3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15" t="e">
        <f t="shared" si="28"/>
        <v>#DIV/0!</v>
      </c>
      <c r="T933" s="16" t="e">
        <f t="shared" si="29"/>
        <v>#DIV/0!</v>
      </c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</row>
    <row r="934" spans="1:3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15" t="e">
        <f t="shared" si="28"/>
        <v>#DIV/0!</v>
      </c>
      <c r="T934" s="16" t="e">
        <f t="shared" si="29"/>
        <v>#DIV/0!</v>
      </c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</row>
  </sheetData>
  <autoFilter ref="A6:AZ934" xr:uid="{4481FE36-8A47-4BAC-84ED-F748DC4D2580}">
    <filterColumn colId="1" showButton="0"/>
    <filterColumn colId="2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2">
    <mergeCell ref="O6:O7"/>
    <mergeCell ref="AS6:AS7"/>
    <mergeCell ref="AT6:AT7"/>
    <mergeCell ref="AM6:AM7"/>
    <mergeCell ref="AN6:AN7"/>
    <mergeCell ref="AO6:AO7"/>
    <mergeCell ref="AP6:AP7"/>
    <mergeCell ref="AQ6:AQ7"/>
    <mergeCell ref="AR6:AR7"/>
    <mergeCell ref="AL6:AL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AJ6"/>
    <mergeCell ref="AK6:AK7"/>
    <mergeCell ref="K5:AJ5"/>
    <mergeCell ref="AL5:AO5"/>
    <mergeCell ref="AP5:AT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N6:N7"/>
    <mergeCell ref="B2:J2"/>
    <mergeCell ref="A3:B3"/>
    <mergeCell ref="C3:J3"/>
    <mergeCell ref="A4:B4"/>
    <mergeCell ref="C4:J4"/>
  </mergeCells>
  <dataValidations count="9">
    <dataValidation type="list" allowBlank="1" showErrorMessage="1" sqref="E142:E341 G142:G341" xr:uid="{5741857D-B274-4FB1-87FB-B28FCA2A9E0F}">
      <formula1>#REF!</formula1>
    </dataValidation>
    <dataValidation type="list" allowBlank="1" showInputMessage="1" showErrorMessage="1" sqref="AK8:AQ76 AK78:AQ167" xr:uid="{93855F13-79D0-4CCD-99C0-09EB97A3123D}">
      <formula1>$AW$8:$AW$9</formula1>
    </dataValidation>
    <dataValidation type="list" allowBlank="1" showInputMessage="1" showErrorMessage="1" sqref="AT8:AT76 AT78:AT167" xr:uid="{708D9774-D9EE-4F8E-B659-414E39599C87}">
      <formula1>$AW$11:$AW$13</formula1>
    </dataValidation>
    <dataValidation allowBlank="1" showInputMessage="1" showErrorMessage="1" promptTitle="Comorbidities" prompt="Hypertensive, Cancer, Diabetic, Hypertensive and Cancer, Hypertensive and Diabetic, Cancer and Diabetic" sqref="AW17:AW21 AW23:AW24" xr:uid="{617F1B74-DF23-486E-9710-62CA1C4A6EF0}"/>
    <dataValidation type="list" allowBlank="1" showInputMessage="1" showErrorMessage="1" sqref="L8:N194" xr:uid="{F394686D-2513-47B8-B244-B31C94B404E9}">
      <formula1>$AW$18:$AW$24</formula1>
    </dataValidation>
    <dataValidation type="list" allowBlank="1" showInputMessage="1" showErrorMessage="1" sqref="O8:P76 O78:P198" xr:uid="{2278BDD9-5EBB-4757-8778-531136631F4D}">
      <formula1>$AZ$9:$AZ$13</formula1>
    </dataValidation>
    <dataValidation type="list" allowBlank="1" showInputMessage="1" showErrorMessage="1" sqref="AK77:AQ77" xr:uid="{8231F17D-3AA2-4295-A819-9621D8737C24}">
      <formula1>$AX$8:$AX$9</formula1>
    </dataValidation>
    <dataValidation type="list" allowBlank="1" showInputMessage="1" showErrorMessage="1" sqref="AT77" xr:uid="{31206F16-D5B4-4031-B92F-AA9072AC2DED}">
      <formula1>$AX$11:$AX$13</formula1>
    </dataValidation>
    <dataValidation type="list" allowBlank="1" showInputMessage="1" showErrorMessage="1" sqref="O77:P77" xr:uid="{3C083252-755B-4F1E-A405-C25A8A24E00C}">
      <formula1>$BA$9:$BA$13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7F6E-8EFE-4790-9AA8-988FF745EEF9}">
  <sheetPr>
    <tabColor rgb="FFFFC000"/>
  </sheetPr>
  <dimension ref="A1:BA934"/>
  <sheetViews>
    <sheetView topLeftCell="AM4" zoomScale="66" zoomScaleNormal="100" workbookViewId="0">
      <pane ySplit="4" topLeftCell="A8" activePane="bottomLeft" state="frozen"/>
      <selection activeCell="A4" sqref="A4"/>
      <selection pane="bottomLeft" activeCell="AR18" sqref="AR18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53.5546875" customWidth="1"/>
    <col min="12" max="12" width="28.777343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483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57" t="s">
        <v>406</v>
      </c>
      <c r="C8" s="57" t="s">
        <v>407</v>
      </c>
      <c r="D8" s="57" t="s">
        <v>408</v>
      </c>
      <c r="E8" s="99" t="s">
        <v>88</v>
      </c>
      <c r="F8" s="100">
        <v>48</v>
      </c>
      <c r="G8" s="100" t="s">
        <v>58</v>
      </c>
      <c r="H8" s="100" t="s">
        <v>2012</v>
      </c>
      <c r="I8" s="101">
        <v>9209297292</v>
      </c>
      <c r="J8" s="100" t="s">
        <v>59</v>
      </c>
      <c r="K8" s="13" t="s">
        <v>2699</v>
      </c>
      <c r="L8" s="13" t="s">
        <v>71</v>
      </c>
      <c r="M8" s="13"/>
      <c r="N8" s="13"/>
      <c r="O8" s="13"/>
      <c r="P8" s="13">
        <v>2</v>
      </c>
      <c r="Q8" s="13">
        <v>3</v>
      </c>
      <c r="R8" s="14">
        <v>1.5</v>
      </c>
      <c r="S8" s="14">
        <v>60</v>
      </c>
      <c r="T8" s="15">
        <f t="shared" ref="T8:T71" si="0">S8/R8^2</f>
        <v>26.666666666666668</v>
      </c>
      <c r="U8" s="16" t="str">
        <f t="shared" ref="U8:U71" si="1">IF(T8&lt;=18.5,"Underweight",IF(T8&lt;=24.9,"Normal",IF(T8&lt;=29.9,"Overweight",IF(T8&gt;30,"Obese"))))</f>
        <v>Overweight</v>
      </c>
      <c r="V8" s="14" t="s">
        <v>1428</v>
      </c>
      <c r="W8" s="14" t="s">
        <v>2700</v>
      </c>
      <c r="X8" s="14" t="s">
        <v>2701</v>
      </c>
      <c r="Y8" s="14" t="s">
        <v>1351</v>
      </c>
      <c r="Z8" s="14">
        <v>123</v>
      </c>
      <c r="AA8" s="14"/>
      <c r="AB8" s="14">
        <v>166</v>
      </c>
      <c r="AC8" s="14"/>
      <c r="AD8" s="14"/>
      <c r="AE8" s="14"/>
      <c r="AF8" s="14">
        <v>0.6</v>
      </c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 t="s">
        <v>60</v>
      </c>
      <c r="AP8" s="14"/>
      <c r="AQ8" s="14" t="s">
        <v>60</v>
      </c>
      <c r="AR8" s="14" t="s">
        <v>60</v>
      </c>
      <c r="AS8" s="14"/>
      <c r="AT8" s="14" t="s">
        <v>2702</v>
      </c>
      <c r="AU8" s="14" t="s">
        <v>63</v>
      </c>
      <c r="AX8" t="s">
        <v>60</v>
      </c>
    </row>
    <row r="9" spans="1:53" ht="18" customHeight="1">
      <c r="A9" s="48">
        <v>2</v>
      </c>
      <c r="B9" s="57" t="s">
        <v>409</v>
      </c>
      <c r="C9" s="57" t="s">
        <v>410</v>
      </c>
      <c r="D9" s="57" t="s">
        <v>411</v>
      </c>
      <c r="E9" s="99" t="s">
        <v>88</v>
      </c>
      <c r="F9" s="100">
        <v>30</v>
      </c>
      <c r="G9" s="100" t="s">
        <v>65</v>
      </c>
      <c r="H9" s="100" t="s">
        <v>2012</v>
      </c>
      <c r="I9" s="101">
        <v>9214356724</v>
      </c>
      <c r="J9" s="100" t="s">
        <v>59</v>
      </c>
      <c r="K9" s="13" t="s">
        <v>2645</v>
      </c>
      <c r="L9" s="13"/>
      <c r="M9" s="13"/>
      <c r="N9" s="13"/>
      <c r="O9" s="13"/>
      <c r="P9" s="13">
        <v>2</v>
      </c>
      <c r="Q9" s="13">
        <v>3</v>
      </c>
      <c r="R9" s="14">
        <v>1.8</v>
      </c>
      <c r="S9" s="14">
        <v>145</v>
      </c>
      <c r="T9" s="15">
        <f t="shared" si="0"/>
        <v>44.753086419753082</v>
      </c>
      <c r="U9" s="16" t="str">
        <f t="shared" si="1"/>
        <v>Obese</v>
      </c>
      <c r="V9" s="14" t="s">
        <v>1351</v>
      </c>
      <c r="W9" s="14" t="s">
        <v>2646</v>
      </c>
      <c r="X9" s="86">
        <v>46057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 t="s">
        <v>60</v>
      </c>
      <c r="AM9" s="14" t="s">
        <v>60</v>
      </c>
      <c r="AN9" s="14" t="s">
        <v>60</v>
      </c>
      <c r="AO9" s="14" t="s">
        <v>60</v>
      </c>
      <c r="AP9" s="14"/>
      <c r="AQ9" s="14" t="s">
        <v>60</v>
      </c>
      <c r="AR9" s="14" t="s">
        <v>60</v>
      </c>
      <c r="AS9" s="14"/>
      <c r="AT9" s="14" t="s">
        <v>2647</v>
      </c>
      <c r="AU9" s="14" t="s">
        <v>63</v>
      </c>
      <c r="AX9" t="s">
        <v>59</v>
      </c>
      <c r="BA9">
        <v>1</v>
      </c>
    </row>
    <row r="10" spans="1:53" ht="18" customHeight="1">
      <c r="A10" s="48">
        <v>3</v>
      </c>
      <c r="B10" s="57" t="s">
        <v>412</v>
      </c>
      <c r="C10" s="57" t="s">
        <v>413</v>
      </c>
      <c r="D10" s="57" t="s">
        <v>414</v>
      </c>
      <c r="E10" s="99" t="s">
        <v>88</v>
      </c>
      <c r="F10" s="100">
        <v>30</v>
      </c>
      <c r="G10" s="100" t="s">
        <v>58</v>
      </c>
      <c r="H10" s="100" t="s">
        <v>2012</v>
      </c>
      <c r="I10" s="101">
        <v>9472504470</v>
      </c>
      <c r="J10" s="100" t="s">
        <v>59</v>
      </c>
      <c r="K10" s="13" t="s">
        <v>2642</v>
      </c>
      <c r="L10" s="13"/>
      <c r="M10" s="13"/>
      <c r="N10" s="13"/>
      <c r="O10" s="13"/>
      <c r="P10" s="13">
        <v>2</v>
      </c>
      <c r="Q10" s="13">
        <v>3</v>
      </c>
      <c r="R10" s="14">
        <v>1.57</v>
      </c>
      <c r="S10" s="14">
        <v>60</v>
      </c>
      <c r="T10" s="15">
        <f t="shared" si="0"/>
        <v>24.341758286340216</v>
      </c>
      <c r="U10" s="16" t="str">
        <f t="shared" si="1"/>
        <v>Normal</v>
      </c>
      <c r="V10" s="14" t="s">
        <v>1351</v>
      </c>
      <c r="W10" s="14" t="s">
        <v>2643</v>
      </c>
      <c r="X10" s="14" t="s">
        <v>1563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 t="s">
        <v>60</v>
      </c>
      <c r="AP10" s="14"/>
      <c r="AQ10" s="14" t="s">
        <v>60</v>
      </c>
      <c r="AR10" s="14" t="s">
        <v>60</v>
      </c>
      <c r="AS10" s="14"/>
      <c r="AT10" s="14" t="s">
        <v>2644</v>
      </c>
      <c r="AU10" s="14" t="s">
        <v>63</v>
      </c>
      <c r="BA10">
        <v>2</v>
      </c>
    </row>
    <row r="11" spans="1:53" ht="18" customHeight="1">
      <c r="A11" s="48">
        <v>4</v>
      </c>
      <c r="B11" s="57" t="s">
        <v>415</v>
      </c>
      <c r="C11" s="57" t="s">
        <v>416</v>
      </c>
      <c r="D11" s="57" t="s">
        <v>417</v>
      </c>
      <c r="E11" s="99" t="s">
        <v>88</v>
      </c>
      <c r="F11" s="100">
        <v>38</v>
      </c>
      <c r="G11" s="100" t="s">
        <v>58</v>
      </c>
      <c r="H11" s="100" t="s">
        <v>2012</v>
      </c>
      <c r="I11" s="101">
        <v>9091130936</v>
      </c>
      <c r="J11" s="100" t="s">
        <v>59</v>
      </c>
      <c r="K11" s="17" t="s">
        <v>2635</v>
      </c>
      <c r="L11" s="13"/>
      <c r="M11" s="13"/>
      <c r="N11" s="13"/>
      <c r="O11" s="13"/>
      <c r="P11" s="13">
        <v>2</v>
      </c>
      <c r="Q11" s="13">
        <v>2</v>
      </c>
      <c r="R11" s="14">
        <v>1.48</v>
      </c>
      <c r="S11" s="14">
        <v>58</v>
      </c>
      <c r="T11" s="15">
        <f t="shared" si="0"/>
        <v>26.479181884587291</v>
      </c>
      <c r="U11" s="16" t="str">
        <f t="shared" si="1"/>
        <v>Overweight</v>
      </c>
      <c r="V11" s="14" t="s">
        <v>1351</v>
      </c>
      <c r="W11" s="14" t="s">
        <v>2636</v>
      </c>
      <c r="X11" s="14" t="s">
        <v>1447</v>
      </c>
      <c r="Y11" s="14" t="s">
        <v>1351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 t="s">
        <v>60</v>
      </c>
      <c r="AM11" s="14" t="s">
        <v>60</v>
      </c>
      <c r="AN11" s="14" t="s">
        <v>60</v>
      </c>
      <c r="AO11" s="14"/>
      <c r="AP11" s="14"/>
      <c r="AQ11" s="14"/>
      <c r="AR11" s="14" t="s">
        <v>60</v>
      </c>
      <c r="AS11" s="14" t="s">
        <v>1514</v>
      </c>
      <c r="AT11" s="14" t="s">
        <v>2637</v>
      </c>
      <c r="AU11" s="14" t="s">
        <v>64</v>
      </c>
      <c r="AX11" s="38" t="s">
        <v>63</v>
      </c>
      <c r="AY11" s="38">
        <f>COUNTIF(AU8:AU33,"FULLY COMPLIANT")</f>
        <v>18</v>
      </c>
      <c r="BA11">
        <v>3</v>
      </c>
    </row>
    <row r="12" spans="1:53" ht="18" customHeight="1">
      <c r="A12" s="48">
        <v>5</v>
      </c>
      <c r="B12" s="57" t="s">
        <v>418</v>
      </c>
      <c r="C12" s="57" t="s">
        <v>419</v>
      </c>
      <c r="D12" s="57" t="s">
        <v>420</v>
      </c>
      <c r="E12" s="99" t="s">
        <v>88</v>
      </c>
      <c r="F12" s="100">
        <v>29</v>
      </c>
      <c r="G12" s="100" t="s">
        <v>58</v>
      </c>
      <c r="H12" s="100" t="s">
        <v>2012</v>
      </c>
      <c r="I12" s="101">
        <v>9701712947</v>
      </c>
      <c r="J12" s="100" t="s">
        <v>59</v>
      </c>
      <c r="K12" s="13" t="s">
        <v>2648</v>
      </c>
      <c r="L12" s="13"/>
      <c r="M12" s="13"/>
      <c r="N12" s="13"/>
      <c r="O12" s="13"/>
      <c r="P12" s="13">
        <v>2</v>
      </c>
      <c r="Q12" s="13">
        <v>2</v>
      </c>
      <c r="R12" s="14">
        <v>1.57</v>
      </c>
      <c r="S12" s="14">
        <v>51</v>
      </c>
      <c r="T12" s="15">
        <f t="shared" si="0"/>
        <v>20.690494543389182</v>
      </c>
      <c r="U12" s="16" t="str">
        <f t="shared" si="1"/>
        <v>Normal</v>
      </c>
      <c r="V12" s="14" t="s">
        <v>1351</v>
      </c>
      <c r="W12" s="14" t="s">
        <v>1351</v>
      </c>
      <c r="X12" s="14" t="s">
        <v>1351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 t="s">
        <v>60</v>
      </c>
      <c r="AP12" s="14" t="s">
        <v>60</v>
      </c>
      <c r="AQ12" s="14" t="s">
        <v>60</v>
      </c>
      <c r="AR12" s="14" t="s">
        <v>60</v>
      </c>
      <c r="AS12" s="14"/>
      <c r="AT12" s="14" t="s">
        <v>2591</v>
      </c>
      <c r="AU12" s="14" t="s">
        <v>63</v>
      </c>
      <c r="AX12" s="38" t="s">
        <v>64</v>
      </c>
      <c r="AY12" s="38">
        <f>COUNTIF(AU8:AU34,"PARTIALLY COMPLIANT")</f>
        <v>1</v>
      </c>
      <c r="BA12">
        <v>4</v>
      </c>
    </row>
    <row r="13" spans="1:53" ht="18" customHeight="1">
      <c r="A13" s="48">
        <v>6</v>
      </c>
      <c r="B13" s="57" t="s">
        <v>421</v>
      </c>
      <c r="C13" s="57" t="s">
        <v>422</v>
      </c>
      <c r="D13" s="57" t="s">
        <v>423</v>
      </c>
      <c r="E13" s="99" t="s">
        <v>88</v>
      </c>
      <c r="F13" s="100">
        <v>48</v>
      </c>
      <c r="G13" s="100" t="s">
        <v>58</v>
      </c>
      <c r="H13" s="100" t="s">
        <v>2023</v>
      </c>
      <c r="I13" s="101">
        <v>9291565505</v>
      </c>
      <c r="J13" s="100" t="s">
        <v>59</v>
      </c>
      <c r="K13" s="13" t="s">
        <v>2631</v>
      </c>
      <c r="L13" s="13" t="s">
        <v>71</v>
      </c>
      <c r="M13" s="13"/>
      <c r="N13" s="13"/>
      <c r="O13" s="13"/>
      <c r="P13" s="13">
        <v>2</v>
      </c>
      <c r="Q13" s="13">
        <v>3</v>
      </c>
      <c r="R13" s="14">
        <v>1.59</v>
      </c>
      <c r="S13" s="14">
        <v>72</v>
      </c>
      <c r="T13" s="15">
        <f t="shared" si="0"/>
        <v>28.479886080455675</v>
      </c>
      <c r="U13" s="16" t="str">
        <f t="shared" si="1"/>
        <v>Overweight</v>
      </c>
      <c r="V13" s="14" t="s">
        <v>1351</v>
      </c>
      <c r="W13" s="14" t="s">
        <v>1351</v>
      </c>
      <c r="X13" s="14" t="s">
        <v>2633</v>
      </c>
      <c r="Y13" s="14" t="s">
        <v>1567</v>
      </c>
      <c r="Z13" s="14">
        <v>170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 t="s">
        <v>60</v>
      </c>
      <c r="AP13" s="14"/>
      <c r="AQ13" s="14" t="s">
        <v>60</v>
      </c>
      <c r="AR13" s="14" t="s">
        <v>60</v>
      </c>
      <c r="AS13" s="14"/>
      <c r="AT13" s="14" t="s">
        <v>2634</v>
      </c>
      <c r="AU13" s="14" t="s">
        <v>63</v>
      </c>
      <c r="AX13" s="38" t="s">
        <v>66</v>
      </c>
      <c r="AY13" s="38">
        <f>COUNTIF(AU8:AU35,"NON COMPLIANT")</f>
        <v>0</v>
      </c>
      <c r="BA13">
        <v>5</v>
      </c>
    </row>
    <row r="14" spans="1:53" ht="40.5" customHeight="1">
      <c r="A14" s="48">
        <v>7</v>
      </c>
      <c r="B14" s="57" t="s">
        <v>425</v>
      </c>
      <c r="C14" s="57" t="s">
        <v>426</v>
      </c>
      <c r="D14" s="57" t="s">
        <v>427</v>
      </c>
      <c r="E14" s="99" t="s">
        <v>88</v>
      </c>
      <c r="F14" s="100">
        <v>30</v>
      </c>
      <c r="G14" s="100" t="s">
        <v>58</v>
      </c>
      <c r="H14" s="100" t="s">
        <v>2023</v>
      </c>
      <c r="I14" s="101">
        <v>9764183019</v>
      </c>
      <c r="J14" s="100" t="s">
        <v>59</v>
      </c>
      <c r="K14" s="13" t="s">
        <v>2649</v>
      </c>
      <c r="L14" s="13"/>
      <c r="M14" s="13"/>
      <c r="N14" s="13"/>
      <c r="O14" s="13"/>
      <c r="P14" s="13">
        <v>2</v>
      </c>
      <c r="Q14" s="13">
        <v>2</v>
      </c>
      <c r="R14" s="14">
        <v>1.58</v>
      </c>
      <c r="S14" s="14">
        <v>67</v>
      </c>
      <c r="T14" s="15">
        <f t="shared" si="0"/>
        <v>26.83864765261977</v>
      </c>
      <c r="U14" s="16" t="str">
        <f t="shared" si="1"/>
        <v>Overweight</v>
      </c>
      <c r="V14" s="14" t="s">
        <v>1351</v>
      </c>
      <c r="W14" s="14" t="s">
        <v>2650</v>
      </c>
      <c r="X14" s="14" t="s">
        <v>2651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 t="s">
        <v>60</v>
      </c>
      <c r="AM14" s="14" t="s">
        <v>60</v>
      </c>
      <c r="AN14" s="14" t="s">
        <v>60</v>
      </c>
      <c r="AO14" s="14" t="s">
        <v>60</v>
      </c>
      <c r="AP14" s="14"/>
      <c r="AQ14" s="14" t="s">
        <v>60</v>
      </c>
      <c r="AR14" s="14" t="s">
        <v>60</v>
      </c>
      <c r="AS14" s="14"/>
      <c r="AT14" s="18" t="s">
        <v>2529</v>
      </c>
      <c r="AU14" s="14" t="s">
        <v>63</v>
      </c>
    </row>
    <row r="15" spans="1:53" ht="18" customHeight="1">
      <c r="A15" s="48">
        <v>8</v>
      </c>
      <c r="B15" s="57" t="s">
        <v>428</v>
      </c>
      <c r="C15" s="57" t="s">
        <v>429</v>
      </c>
      <c r="D15" s="57" t="s">
        <v>430</v>
      </c>
      <c r="E15" s="99" t="s">
        <v>88</v>
      </c>
      <c r="F15" s="100">
        <v>63</v>
      </c>
      <c r="G15" s="100" t="s">
        <v>58</v>
      </c>
      <c r="H15" s="100" t="s">
        <v>2012</v>
      </c>
      <c r="I15" s="101">
        <v>9102464561</v>
      </c>
      <c r="J15" s="100" t="s">
        <v>59</v>
      </c>
      <c r="K15" s="13" t="s">
        <v>2620</v>
      </c>
      <c r="L15" s="13"/>
      <c r="M15" s="13"/>
      <c r="N15" s="13"/>
      <c r="O15" s="13"/>
      <c r="P15" s="13">
        <v>3</v>
      </c>
      <c r="Q15" s="13">
        <v>3</v>
      </c>
      <c r="R15" s="14">
        <v>1.51</v>
      </c>
      <c r="S15" s="14">
        <v>59</v>
      </c>
      <c r="T15" s="15">
        <f t="shared" si="0"/>
        <v>25.876058067628612</v>
      </c>
      <c r="U15" s="16" t="str">
        <f t="shared" si="1"/>
        <v>Overweight</v>
      </c>
      <c r="V15" s="14" t="s">
        <v>1351</v>
      </c>
      <c r="W15" s="14" t="s">
        <v>1351</v>
      </c>
      <c r="X15" s="14" t="s">
        <v>1351</v>
      </c>
      <c r="Y15" s="14" t="s">
        <v>1351</v>
      </c>
      <c r="Z15" s="14"/>
      <c r="AA15" s="14">
        <v>212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 t="s">
        <v>60</v>
      </c>
      <c r="AM15" s="14" t="s">
        <v>60</v>
      </c>
      <c r="AN15" s="14" t="s">
        <v>60</v>
      </c>
      <c r="AO15" s="14"/>
      <c r="AP15" s="14"/>
      <c r="AQ15" s="14" t="s">
        <v>60</v>
      </c>
      <c r="AR15" s="14" t="s">
        <v>60</v>
      </c>
      <c r="AS15" s="14"/>
      <c r="AT15" s="14" t="s">
        <v>2591</v>
      </c>
      <c r="AU15" s="14" t="s">
        <v>63</v>
      </c>
    </row>
    <row r="16" spans="1:53" ht="18" customHeight="1">
      <c r="A16" s="48">
        <v>9</v>
      </c>
      <c r="B16" s="57" t="s">
        <v>431</v>
      </c>
      <c r="C16" s="57" t="s">
        <v>432</v>
      </c>
      <c r="D16" s="57" t="s">
        <v>433</v>
      </c>
      <c r="E16" s="99" t="s">
        <v>88</v>
      </c>
      <c r="F16" s="100">
        <v>50</v>
      </c>
      <c r="G16" s="100" t="s">
        <v>58</v>
      </c>
      <c r="H16" s="100" t="s">
        <v>2012</v>
      </c>
      <c r="I16" s="101">
        <v>9230813053</v>
      </c>
      <c r="J16" s="100" t="s">
        <v>59</v>
      </c>
      <c r="K16" s="13"/>
      <c r="L16" s="13"/>
      <c r="M16" s="13"/>
      <c r="N16" s="13"/>
      <c r="O16" s="13"/>
      <c r="P16" s="13"/>
      <c r="Q16" s="13"/>
      <c r="R16" s="14"/>
      <c r="S16" s="14"/>
      <c r="T16" s="15" t="e">
        <f t="shared" si="0"/>
        <v>#DIV/0!</v>
      </c>
      <c r="U16" s="16" t="e">
        <f t="shared" si="1"/>
        <v>#DIV/0!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 t="s">
        <v>60</v>
      </c>
      <c r="AM16" s="14" t="s">
        <v>60</v>
      </c>
      <c r="AN16" s="14" t="s">
        <v>60</v>
      </c>
      <c r="AO16" s="14"/>
      <c r="AP16" s="14"/>
      <c r="AQ16" s="14" t="s">
        <v>60</v>
      </c>
      <c r="AR16" s="14" t="s">
        <v>60</v>
      </c>
      <c r="AS16" s="14"/>
      <c r="AT16" s="14"/>
      <c r="AU16" s="14"/>
    </row>
    <row r="17" spans="1:50" ht="18" customHeight="1">
      <c r="A17" s="48">
        <v>10</v>
      </c>
      <c r="B17" s="57" t="s">
        <v>2027</v>
      </c>
      <c r="C17" s="57" t="s">
        <v>454</v>
      </c>
      <c r="D17" s="57" t="s">
        <v>453</v>
      </c>
      <c r="E17" s="99" t="s">
        <v>88</v>
      </c>
      <c r="F17" s="100">
        <v>27</v>
      </c>
      <c r="G17" s="100" t="s">
        <v>58</v>
      </c>
      <c r="H17" s="100" t="s">
        <v>2012</v>
      </c>
      <c r="I17" s="101">
        <v>9603411499</v>
      </c>
      <c r="J17" s="100" t="s">
        <v>59</v>
      </c>
      <c r="K17" s="13" t="s">
        <v>2621</v>
      </c>
      <c r="L17" s="13"/>
      <c r="M17" s="13"/>
      <c r="N17" s="13"/>
      <c r="O17" s="13"/>
      <c r="P17" s="13">
        <v>1</v>
      </c>
      <c r="Q17" s="13">
        <v>3</v>
      </c>
      <c r="R17" s="14">
        <v>1.49</v>
      </c>
      <c r="S17" s="14">
        <v>51</v>
      </c>
      <c r="T17" s="15">
        <f t="shared" si="0"/>
        <v>22.971938200981938</v>
      </c>
      <c r="U17" s="16" t="str">
        <f t="shared" si="1"/>
        <v>Normal</v>
      </c>
      <c r="V17" s="14" t="s">
        <v>1351</v>
      </c>
      <c r="W17" s="14" t="s">
        <v>2622</v>
      </c>
      <c r="X17" s="14" t="s">
        <v>1351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 t="s">
        <v>60</v>
      </c>
      <c r="AM17" s="14" t="s">
        <v>60</v>
      </c>
      <c r="AN17" s="14" t="s">
        <v>60</v>
      </c>
      <c r="AO17" s="14"/>
      <c r="AP17" s="14"/>
      <c r="AQ17" s="14" t="s">
        <v>60</v>
      </c>
      <c r="AR17" s="14" t="s">
        <v>60</v>
      </c>
      <c r="AS17" s="14"/>
      <c r="AT17" s="14" t="s">
        <v>2529</v>
      </c>
      <c r="AU17" s="14" t="s">
        <v>63</v>
      </c>
      <c r="AX17" t="s">
        <v>69</v>
      </c>
    </row>
    <row r="18" spans="1:50" ht="18" customHeight="1">
      <c r="A18" s="48">
        <v>11</v>
      </c>
      <c r="B18" s="57" t="s">
        <v>435</v>
      </c>
      <c r="C18" s="57" t="s">
        <v>436</v>
      </c>
      <c r="D18" s="57" t="s">
        <v>437</v>
      </c>
      <c r="E18" s="99" t="s">
        <v>88</v>
      </c>
      <c r="F18" s="100">
        <v>28</v>
      </c>
      <c r="G18" s="100" t="s">
        <v>65</v>
      </c>
      <c r="H18" s="100" t="s">
        <v>2012</v>
      </c>
      <c r="I18" s="101">
        <v>9991038920</v>
      </c>
      <c r="J18" s="100" t="s">
        <v>59</v>
      </c>
      <c r="K18" s="13"/>
      <c r="L18" s="13"/>
      <c r="M18" s="13"/>
      <c r="N18" s="13"/>
      <c r="O18" s="13"/>
      <c r="P18" s="13"/>
      <c r="Q18" s="13"/>
      <c r="R18" s="14"/>
      <c r="S18" s="14"/>
      <c r="T18" s="15" t="s">
        <v>1601</v>
      </c>
      <c r="U18" s="16" t="str">
        <f t="shared" si="1"/>
        <v>Obese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X18" t="s">
        <v>70</v>
      </c>
    </row>
    <row r="19" spans="1:50" ht="18" customHeight="1">
      <c r="A19" s="48">
        <v>12</v>
      </c>
      <c r="B19" s="57" t="s">
        <v>439</v>
      </c>
      <c r="C19" s="57" t="s">
        <v>440</v>
      </c>
      <c r="D19" s="57" t="s">
        <v>441</v>
      </c>
      <c r="E19" s="99" t="s">
        <v>88</v>
      </c>
      <c r="F19" s="100">
        <v>27</v>
      </c>
      <c r="G19" s="100" t="s">
        <v>58</v>
      </c>
      <c r="H19" s="100" t="s">
        <v>2012</v>
      </c>
      <c r="I19" s="101">
        <v>9605311155</v>
      </c>
      <c r="J19" s="100" t="s">
        <v>59</v>
      </c>
      <c r="K19" s="13" t="s">
        <v>2654</v>
      </c>
      <c r="L19" s="13"/>
      <c r="M19" s="13"/>
      <c r="N19" s="13"/>
      <c r="O19" s="13"/>
      <c r="P19" s="13">
        <v>3</v>
      </c>
      <c r="Q19" s="13">
        <v>2</v>
      </c>
      <c r="R19" s="14">
        <v>1.53</v>
      </c>
      <c r="S19" s="14">
        <v>46</v>
      </c>
      <c r="T19" s="15">
        <f t="shared" si="0"/>
        <v>19.650561749754367</v>
      </c>
      <c r="U19" s="16" t="str">
        <f t="shared" si="1"/>
        <v>Normal</v>
      </c>
      <c r="V19" s="14" t="s">
        <v>1351</v>
      </c>
      <c r="W19" s="14" t="s">
        <v>1351</v>
      </c>
      <c r="X19" s="14" t="s">
        <v>1351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 t="s">
        <v>60</v>
      </c>
      <c r="AP19" s="14"/>
      <c r="AQ19" s="14" t="s">
        <v>60</v>
      </c>
      <c r="AR19" s="14" t="s">
        <v>60</v>
      </c>
      <c r="AS19" s="14"/>
      <c r="AT19" s="14" t="s">
        <v>2523</v>
      </c>
      <c r="AU19" s="14" t="s">
        <v>63</v>
      </c>
      <c r="AX19" t="s">
        <v>71</v>
      </c>
    </row>
    <row r="20" spans="1:50" ht="18" customHeight="1">
      <c r="A20" s="48">
        <v>13</v>
      </c>
      <c r="B20" s="57" t="s">
        <v>442</v>
      </c>
      <c r="C20" s="57" t="s">
        <v>443</v>
      </c>
      <c r="D20" s="57" t="s">
        <v>264</v>
      </c>
      <c r="E20" s="99" t="s">
        <v>88</v>
      </c>
      <c r="F20" s="100">
        <v>53</v>
      </c>
      <c r="G20" s="100" t="s">
        <v>58</v>
      </c>
      <c r="H20" s="100" t="s">
        <v>2012</v>
      </c>
      <c r="I20" s="101">
        <v>9257095878</v>
      </c>
      <c r="J20" s="100" t="s">
        <v>59</v>
      </c>
      <c r="K20" s="13"/>
      <c r="L20" s="13"/>
      <c r="M20" s="13"/>
      <c r="N20" s="13"/>
      <c r="O20" s="13"/>
      <c r="P20" s="13"/>
      <c r="Q20" s="13"/>
      <c r="R20" s="14"/>
      <c r="S20" s="14"/>
      <c r="T20" s="15" t="e">
        <f t="shared" si="0"/>
        <v>#DIV/0!</v>
      </c>
      <c r="U20" s="16" t="e">
        <f t="shared" si="1"/>
        <v>#DIV/0!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X20" t="s">
        <v>73</v>
      </c>
    </row>
    <row r="21" spans="1:50" ht="18" customHeight="1">
      <c r="A21" s="48">
        <v>14</v>
      </c>
      <c r="B21" s="57" t="s">
        <v>444</v>
      </c>
      <c r="C21" s="57" t="s">
        <v>445</v>
      </c>
      <c r="D21" s="57" t="s">
        <v>446</v>
      </c>
      <c r="E21" s="99" t="s">
        <v>88</v>
      </c>
      <c r="F21" s="100">
        <v>44</v>
      </c>
      <c r="G21" s="100" t="s">
        <v>58</v>
      </c>
      <c r="H21" s="100" t="s">
        <v>2012</v>
      </c>
      <c r="I21" s="101">
        <v>9154928075</v>
      </c>
      <c r="J21" s="100" t="s">
        <v>59</v>
      </c>
      <c r="K21" s="13"/>
      <c r="L21" s="13"/>
      <c r="M21" s="13"/>
      <c r="N21" s="13"/>
      <c r="O21" s="13"/>
      <c r="P21" s="13"/>
      <c r="Q21" s="13"/>
      <c r="R21" s="14">
        <v>1.41</v>
      </c>
      <c r="S21" s="14">
        <v>66.5</v>
      </c>
      <c r="T21" s="15">
        <f t="shared" si="0"/>
        <v>33.449021678989993</v>
      </c>
      <c r="U21" s="16" t="str">
        <f t="shared" si="1"/>
        <v>Obese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 t="s">
        <v>60</v>
      </c>
      <c r="AP21" s="14"/>
      <c r="AQ21" s="14" t="s">
        <v>60</v>
      </c>
      <c r="AR21" s="14" t="s">
        <v>60</v>
      </c>
      <c r="AS21" s="14"/>
      <c r="AT21" s="14"/>
      <c r="AU21" s="14"/>
      <c r="AX21" t="s">
        <v>74</v>
      </c>
    </row>
    <row r="22" spans="1:50" ht="18" customHeight="1">
      <c r="A22" s="48">
        <v>15</v>
      </c>
      <c r="B22" s="57" t="s">
        <v>447</v>
      </c>
      <c r="C22" s="57" t="s">
        <v>448</v>
      </c>
      <c r="D22" s="57" t="s">
        <v>449</v>
      </c>
      <c r="E22" s="99" t="s">
        <v>88</v>
      </c>
      <c r="F22" s="100">
        <v>31</v>
      </c>
      <c r="G22" s="100" t="s">
        <v>58</v>
      </c>
      <c r="H22" s="100" t="s">
        <v>2012</v>
      </c>
      <c r="I22" s="101">
        <v>9677883786</v>
      </c>
      <c r="J22" s="100" t="s">
        <v>59</v>
      </c>
      <c r="K22" s="13" t="s">
        <v>2625</v>
      </c>
      <c r="L22" s="13"/>
      <c r="M22" s="13"/>
      <c r="N22" s="13"/>
      <c r="O22" s="13"/>
      <c r="P22" s="13">
        <v>3</v>
      </c>
      <c r="Q22" s="13">
        <v>2</v>
      </c>
      <c r="R22" s="14">
        <v>1.41</v>
      </c>
      <c r="S22" s="14">
        <v>64</v>
      </c>
      <c r="T22" s="15">
        <f t="shared" si="0"/>
        <v>32.191539660982855</v>
      </c>
      <c r="U22" s="16" t="str">
        <f t="shared" si="1"/>
        <v>Obese</v>
      </c>
      <c r="V22" s="14" t="s">
        <v>1351</v>
      </c>
      <c r="W22" s="14" t="s">
        <v>1351</v>
      </c>
      <c r="X22" s="14" t="s">
        <v>1351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 t="s">
        <v>60</v>
      </c>
      <c r="AM22" s="14" t="s">
        <v>60</v>
      </c>
      <c r="AN22" s="14" t="s">
        <v>60</v>
      </c>
      <c r="AO22" s="14"/>
      <c r="AP22" s="14"/>
      <c r="AQ22" s="14" t="s">
        <v>60</v>
      </c>
      <c r="AR22" s="14" t="s">
        <v>60</v>
      </c>
      <c r="AS22" s="14"/>
      <c r="AT22" s="14" t="s">
        <v>2523</v>
      </c>
      <c r="AU22" s="14" t="s">
        <v>63</v>
      </c>
      <c r="AX22" t="s">
        <v>75</v>
      </c>
    </row>
    <row r="23" spans="1:50" ht="18" customHeight="1">
      <c r="A23" s="48">
        <v>16</v>
      </c>
      <c r="B23" s="57" t="s">
        <v>450</v>
      </c>
      <c r="C23" s="57" t="s">
        <v>451</v>
      </c>
      <c r="D23" s="57" t="s">
        <v>452</v>
      </c>
      <c r="E23" s="99" t="s">
        <v>88</v>
      </c>
      <c r="F23" s="100">
        <v>41</v>
      </c>
      <c r="G23" s="100" t="s">
        <v>65</v>
      </c>
      <c r="H23" s="100" t="s">
        <v>2012</v>
      </c>
      <c r="I23" s="101">
        <v>9950472957</v>
      </c>
      <c r="J23" s="100" t="s">
        <v>59</v>
      </c>
      <c r="K23" s="13"/>
      <c r="L23" s="13"/>
      <c r="M23" s="13"/>
      <c r="N23" s="13"/>
      <c r="O23" s="13"/>
      <c r="P23" s="13"/>
      <c r="Q23" s="13"/>
      <c r="R23" s="14">
        <v>1.51</v>
      </c>
      <c r="S23" s="14">
        <v>51</v>
      </c>
      <c r="T23" s="15">
        <f t="shared" si="0"/>
        <v>22.367440024560327</v>
      </c>
      <c r="U23" s="16" t="str">
        <f t="shared" si="1"/>
        <v>Normal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 t="s">
        <v>60</v>
      </c>
      <c r="AM23" s="14" t="s">
        <v>60</v>
      </c>
      <c r="AN23" s="14" t="s">
        <v>60</v>
      </c>
      <c r="AO23" s="14" t="s">
        <v>60</v>
      </c>
      <c r="AP23" s="14"/>
      <c r="AQ23" s="14" t="s">
        <v>60</v>
      </c>
      <c r="AR23" s="14" t="s">
        <v>60</v>
      </c>
      <c r="AS23" s="14"/>
      <c r="AT23" s="14"/>
      <c r="AU23" s="14"/>
      <c r="AX23" t="s">
        <v>76</v>
      </c>
    </row>
    <row r="24" spans="1:50" ht="18" customHeight="1">
      <c r="A24" s="48">
        <v>17</v>
      </c>
      <c r="B24" s="57" t="s">
        <v>456</v>
      </c>
      <c r="C24" s="57" t="s">
        <v>457</v>
      </c>
      <c r="D24" s="57" t="s">
        <v>458</v>
      </c>
      <c r="E24" s="99" t="s">
        <v>88</v>
      </c>
      <c r="F24" s="100">
        <v>32</v>
      </c>
      <c r="G24" s="100" t="s">
        <v>65</v>
      </c>
      <c r="H24" s="100" t="s">
        <v>2012</v>
      </c>
      <c r="I24" s="101">
        <v>9763032819</v>
      </c>
      <c r="J24" s="100" t="s">
        <v>59</v>
      </c>
      <c r="K24" s="13" t="s">
        <v>2629</v>
      </c>
      <c r="L24" s="13" t="s">
        <v>74</v>
      </c>
      <c r="M24" s="13"/>
      <c r="N24" s="13"/>
      <c r="O24" s="13"/>
      <c r="P24" s="13">
        <v>2</v>
      </c>
      <c r="Q24" s="13">
        <v>4</v>
      </c>
      <c r="R24" s="14">
        <v>1.62</v>
      </c>
      <c r="S24" s="14">
        <v>70</v>
      </c>
      <c r="T24" s="15">
        <f t="shared" si="0"/>
        <v>26.672763298277697</v>
      </c>
      <c r="U24" s="16" t="str">
        <f t="shared" si="1"/>
        <v>Overweight</v>
      </c>
      <c r="V24" s="14" t="s">
        <v>1351</v>
      </c>
      <c r="W24" s="14" t="s">
        <v>1351</v>
      </c>
      <c r="X24" s="14" t="s">
        <v>1351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 t="s">
        <v>60</v>
      </c>
      <c r="AM24" s="14" t="s">
        <v>60</v>
      </c>
      <c r="AN24" s="14" t="s">
        <v>60</v>
      </c>
      <c r="AO24" s="14" t="s">
        <v>60</v>
      </c>
      <c r="AP24" s="14"/>
      <c r="AQ24" s="14" t="s">
        <v>60</v>
      </c>
      <c r="AR24" s="14" t="s">
        <v>60</v>
      </c>
      <c r="AS24" s="14"/>
      <c r="AT24" s="14" t="s">
        <v>2630</v>
      </c>
      <c r="AU24" s="14" t="s">
        <v>63</v>
      </c>
      <c r="AX24" t="s">
        <v>77</v>
      </c>
    </row>
    <row r="25" spans="1:50" ht="18" customHeight="1">
      <c r="A25" s="48">
        <v>18</v>
      </c>
      <c r="B25" s="57" t="s">
        <v>459</v>
      </c>
      <c r="C25" s="57" t="s">
        <v>460</v>
      </c>
      <c r="D25" s="57" t="s">
        <v>461</v>
      </c>
      <c r="E25" s="99" t="s">
        <v>88</v>
      </c>
      <c r="F25" s="100">
        <v>51</v>
      </c>
      <c r="G25" s="100" t="s">
        <v>58</v>
      </c>
      <c r="H25" s="100" t="s">
        <v>2012</v>
      </c>
      <c r="I25" s="101">
        <v>9666491835</v>
      </c>
      <c r="J25" s="100" t="s">
        <v>59</v>
      </c>
      <c r="K25" s="13" t="s">
        <v>2419</v>
      </c>
      <c r="L25" s="13" t="s">
        <v>71</v>
      </c>
      <c r="M25" s="13"/>
      <c r="N25" s="13"/>
      <c r="O25" s="13"/>
      <c r="P25" s="13">
        <v>2</v>
      </c>
      <c r="Q25" s="13">
        <v>3</v>
      </c>
      <c r="R25" s="14">
        <v>1.54</v>
      </c>
      <c r="S25" s="14">
        <v>55</v>
      </c>
      <c r="T25" s="15">
        <f t="shared" si="0"/>
        <v>23.19109461966605</v>
      </c>
      <c r="U25" s="16" t="str">
        <f t="shared" si="1"/>
        <v>Normal</v>
      </c>
      <c r="V25" s="14" t="s">
        <v>2417</v>
      </c>
      <c r="W25" s="14" t="s">
        <v>1351</v>
      </c>
      <c r="X25" s="14" t="s">
        <v>1351</v>
      </c>
      <c r="Y25" s="14" t="s">
        <v>1351</v>
      </c>
      <c r="Z25" s="14"/>
      <c r="AA25" s="14">
        <v>225</v>
      </c>
      <c r="AB25" s="14">
        <v>154</v>
      </c>
      <c r="AC25" s="14">
        <v>141</v>
      </c>
      <c r="AD25" s="14"/>
      <c r="AE25" s="14"/>
      <c r="AF25" s="14"/>
      <c r="AG25" s="14"/>
      <c r="AH25" s="14"/>
      <c r="AI25" s="14"/>
      <c r="AJ25" s="14"/>
      <c r="AK25" s="14"/>
      <c r="AL25" s="14" t="s">
        <v>60</v>
      </c>
      <c r="AM25" s="14" t="s">
        <v>60</v>
      </c>
      <c r="AN25" s="14" t="s">
        <v>60</v>
      </c>
      <c r="AO25" s="14"/>
      <c r="AP25" s="14"/>
      <c r="AQ25" s="14" t="s">
        <v>60</v>
      </c>
      <c r="AR25" s="14" t="s">
        <v>60</v>
      </c>
      <c r="AS25" s="14"/>
      <c r="AT25" s="14" t="s">
        <v>2418</v>
      </c>
      <c r="AU25" s="14" t="s">
        <v>63</v>
      </c>
      <c r="AX25" t="s">
        <v>78</v>
      </c>
    </row>
    <row r="26" spans="1:50" ht="18" customHeight="1">
      <c r="A26" s="48">
        <v>19</v>
      </c>
      <c r="B26" s="57" t="s">
        <v>2028</v>
      </c>
      <c r="C26" s="57" t="s">
        <v>481</v>
      </c>
      <c r="D26" s="57" t="s">
        <v>480</v>
      </c>
      <c r="E26" s="99" t="s">
        <v>88</v>
      </c>
      <c r="F26" s="100">
        <v>28</v>
      </c>
      <c r="G26" s="100" t="s">
        <v>58</v>
      </c>
      <c r="H26" s="100" t="s">
        <v>2012</v>
      </c>
      <c r="I26" s="101">
        <v>9531435731</v>
      </c>
      <c r="J26" s="100" t="s">
        <v>59</v>
      </c>
      <c r="K26" s="13" t="s">
        <v>2638</v>
      </c>
      <c r="L26" s="13"/>
      <c r="M26" s="13"/>
      <c r="N26" s="13"/>
      <c r="O26" s="13"/>
      <c r="P26" s="13">
        <v>2</v>
      </c>
      <c r="Q26" s="13">
        <v>3</v>
      </c>
      <c r="R26" s="14">
        <v>1.6</v>
      </c>
      <c r="S26" s="14">
        <v>57</v>
      </c>
      <c r="T26" s="15">
        <f t="shared" si="0"/>
        <v>22.265624999999996</v>
      </c>
      <c r="U26" s="16" t="str">
        <f t="shared" si="1"/>
        <v>Normal</v>
      </c>
      <c r="V26" s="14" t="s">
        <v>1351</v>
      </c>
      <c r="W26" s="14" t="s">
        <v>1351</v>
      </c>
      <c r="X26" s="14" t="s">
        <v>1351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/>
      <c r="AP26" s="14"/>
      <c r="AQ26" s="14" t="s">
        <v>60</v>
      </c>
      <c r="AR26" s="14" t="s">
        <v>60</v>
      </c>
      <c r="AS26" s="14"/>
      <c r="AT26" s="14" t="s">
        <v>2591</v>
      </c>
      <c r="AU26" s="14" t="s">
        <v>63</v>
      </c>
      <c r="AX26" t="s">
        <v>79</v>
      </c>
    </row>
    <row r="27" spans="1:50" ht="18" customHeight="1">
      <c r="A27" s="48">
        <v>20</v>
      </c>
      <c r="B27" s="57" t="s">
        <v>466</v>
      </c>
      <c r="C27" s="57" t="s">
        <v>467</v>
      </c>
      <c r="D27" s="57" t="s">
        <v>468</v>
      </c>
      <c r="E27" s="99" t="s">
        <v>88</v>
      </c>
      <c r="F27" s="100">
        <v>39</v>
      </c>
      <c r="G27" s="100" t="s">
        <v>58</v>
      </c>
      <c r="H27" s="100" t="s">
        <v>2012</v>
      </c>
      <c r="I27" s="101">
        <v>9158130307</v>
      </c>
      <c r="J27" s="100" t="s">
        <v>59</v>
      </c>
      <c r="K27" s="14" t="s">
        <v>2623</v>
      </c>
      <c r="L27" s="13" t="s">
        <v>74</v>
      </c>
      <c r="M27" s="13"/>
      <c r="N27" s="13"/>
      <c r="O27" s="13"/>
      <c r="P27" s="13">
        <v>3</v>
      </c>
      <c r="Q27" s="13">
        <v>2</v>
      </c>
      <c r="R27" s="14">
        <v>1.55</v>
      </c>
      <c r="S27" s="14">
        <v>60</v>
      </c>
      <c r="T27" s="15">
        <f t="shared" si="0"/>
        <v>24.973985431841829</v>
      </c>
      <c r="U27" s="16" t="str">
        <f t="shared" si="1"/>
        <v>Overweight</v>
      </c>
      <c r="V27" s="14" t="s">
        <v>1351</v>
      </c>
      <c r="W27" s="14" t="s">
        <v>1351</v>
      </c>
      <c r="X27" s="14" t="s">
        <v>2624</v>
      </c>
      <c r="Y27" s="14"/>
      <c r="Z27" s="14">
        <v>202</v>
      </c>
      <c r="AA27" s="14"/>
      <c r="AB27" s="14"/>
      <c r="AC27" s="14">
        <v>137</v>
      </c>
      <c r="AD27" s="14"/>
      <c r="AE27" s="14"/>
      <c r="AF27" s="14"/>
      <c r="AG27" s="14"/>
      <c r="AH27" s="14"/>
      <c r="AI27" s="14"/>
      <c r="AJ27" s="14"/>
      <c r="AK27" s="14"/>
      <c r="AL27" s="14" t="s">
        <v>60</v>
      </c>
      <c r="AM27" s="14" t="s">
        <v>60</v>
      </c>
      <c r="AN27" s="14" t="s">
        <v>60</v>
      </c>
      <c r="AO27" s="14" t="s">
        <v>60</v>
      </c>
      <c r="AP27" s="14"/>
      <c r="AQ27" s="14" t="s">
        <v>60</v>
      </c>
      <c r="AR27" s="14" t="s">
        <v>60</v>
      </c>
      <c r="AS27" s="14"/>
      <c r="AT27" s="14" t="s">
        <v>2591</v>
      </c>
      <c r="AU27" s="14" t="s">
        <v>63</v>
      </c>
    </row>
    <row r="28" spans="1:50" ht="18" customHeight="1">
      <c r="A28" s="48">
        <v>21</v>
      </c>
      <c r="B28" s="57" t="s">
        <v>469</v>
      </c>
      <c r="C28" s="57" t="s">
        <v>470</v>
      </c>
      <c r="D28" s="57" t="s">
        <v>107</v>
      </c>
      <c r="E28" s="99" t="s">
        <v>88</v>
      </c>
      <c r="F28" s="100">
        <v>33</v>
      </c>
      <c r="G28" s="100" t="s">
        <v>65</v>
      </c>
      <c r="H28" s="100" t="s">
        <v>2012</v>
      </c>
      <c r="I28" s="101">
        <v>9684997894</v>
      </c>
      <c r="J28" s="100" t="s">
        <v>59</v>
      </c>
      <c r="K28" s="14" t="s">
        <v>2639</v>
      </c>
      <c r="L28" s="13"/>
      <c r="M28" s="13"/>
      <c r="N28" s="13"/>
      <c r="O28" s="13"/>
      <c r="P28" s="13">
        <v>1</v>
      </c>
      <c r="Q28" s="13">
        <v>4</v>
      </c>
      <c r="R28" s="14">
        <v>1.73</v>
      </c>
      <c r="S28" s="14">
        <v>74</v>
      </c>
      <c r="T28" s="15">
        <f t="shared" si="0"/>
        <v>24.725182932941294</v>
      </c>
      <c r="U28" s="16" t="str">
        <f t="shared" si="1"/>
        <v>Normal</v>
      </c>
      <c r="V28" s="14" t="s">
        <v>1351</v>
      </c>
      <c r="W28" s="14" t="s">
        <v>2640</v>
      </c>
      <c r="X28" s="14" t="s">
        <v>1351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 t="s">
        <v>60</v>
      </c>
      <c r="AM28" s="14" t="s">
        <v>60</v>
      </c>
      <c r="AN28" s="14" t="s">
        <v>60</v>
      </c>
      <c r="AO28" s="14" t="s">
        <v>60</v>
      </c>
      <c r="AP28" s="14" t="s">
        <v>60</v>
      </c>
      <c r="AQ28" s="14" t="s">
        <v>60</v>
      </c>
      <c r="AR28" s="14" t="s">
        <v>60</v>
      </c>
      <c r="AS28" s="14"/>
      <c r="AT28" s="14" t="s">
        <v>2641</v>
      </c>
      <c r="AU28" s="14" t="s">
        <v>63</v>
      </c>
    </row>
    <row r="29" spans="1:50" ht="18" customHeight="1">
      <c r="A29" s="48">
        <v>22</v>
      </c>
      <c r="B29" s="57" t="s">
        <v>471</v>
      </c>
      <c r="C29" s="57" t="s">
        <v>1449</v>
      </c>
      <c r="D29" s="57" t="s">
        <v>1450</v>
      </c>
      <c r="E29" s="99" t="s">
        <v>88</v>
      </c>
      <c r="F29" s="100">
        <v>43</v>
      </c>
      <c r="G29" s="100" t="s">
        <v>58</v>
      </c>
      <c r="H29" s="100" t="s">
        <v>2023</v>
      </c>
      <c r="I29" s="101">
        <v>9171541644</v>
      </c>
      <c r="J29" s="100" t="s">
        <v>59</v>
      </c>
      <c r="K29" s="14"/>
      <c r="L29" s="13"/>
      <c r="M29" s="13"/>
      <c r="N29" s="13"/>
      <c r="O29" s="13"/>
      <c r="P29" s="13"/>
      <c r="Q29" s="13"/>
      <c r="R29" s="14">
        <v>1.51</v>
      </c>
      <c r="S29" s="14">
        <v>60</v>
      </c>
      <c r="T29" s="15">
        <f t="shared" si="0"/>
        <v>26.314635323012148</v>
      </c>
      <c r="U29" s="16" t="str">
        <f t="shared" si="1"/>
        <v>Overweight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 t="s">
        <v>60</v>
      </c>
      <c r="AP29" s="14"/>
      <c r="AQ29" s="14" t="s">
        <v>60</v>
      </c>
      <c r="AR29" s="14" t="s">
        <v>60</v>
      </c>
      <c r="AS29" s="14"/>
      <c r="AT29" s="14"/>
      <c r="AU29" s="14"/>
    </row>
    <row r="30" spans="1:50" ht="18" customHeight="1">
      <c r="A30" s="48">
        <v>23</v>
      </c>
      <c r="B30" s="57" t="s">
        <v>471</v>
      </c>
      <c r="C30" s="57" t="s">
        <v>472</v>
      </c>
      <c r="D30" s="57" t="s">
        <v>473</v>
      </c>
      <c r="E30" s="99" t="s">
        <v>88</v>
      </c>
      <c r="F30" s="100">
        <v>56</v>
      </c>
      <c r="G30" s="100" t="s">
        <v>58</v>
      </c>
      <c r="H30" s="100" t="s">
        <v>2012</v>
      </c>
      <c r="I30" s="101">
        <v>9206561017</v>
      </c>
      <c r="J30" s="100" t="s">
        <v>59</v>
      </c>
      <c r="K30" s="14" t="s">
        <v>2413</v>
      </c>
      <c r="L30" s="13"/>
      <c r="M30" s="13"/>
      <c r="N30" s="13"/>
      <c r="O30" s="13"/>
      <c r="P30" s="13">
        <v>2</v>
      </c>
      <c r="Q30" s="13">
        <v>3</v>
      </c>
      <c r="R30" s="14">
        <v>1.52</v>
      </c>
      <c r="S30" s="14">
        <v>56</v>
      </c>
      <c r="T30" s="15">
        <f t="shared" si="0"/>
        <v>24.238227146814403</v>
      </c>
      <c r="U30" s="16" t="str">
        <f t="shared" si="1"/>
        <v>Normal</v>
      </c>
      <c r="V30" s="14" t="s">
        <v>1351</v>
      </c>
      <c r="W30" s="14" t="s">
        <v>2414</v>
      </c>
      <c r="X30" s="14" t="s">
        <v>2415</v>
      </c>
      <c r="Y30" s="14"/>
      <c r="Z30" s="14"/>
      <c r="AA30" s="14"/>
      <c r="AB30" s="14"/>
      <c r="AC30" s="14"/>
      <c r="AD30" s="14"/>
      <c r="AE30" s="14"/>
      <c r="AF30" s="14">
        <v>0.4</v>
      </c>
      <c r="AG30" s="14"/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 t="s">
        <v>60</v>
      </c>
      <c r="AP30" s="14"/>
      <c r="AQ30" s="14" t="s">
        <v>59</v>
      </c>
      <c r="AR30" s="14" t="s">
        <v>60</v>
      </c>
      <c r="AS30" s="14"/>
      <c r="AT30" s="14" t="s">
        <v>2416</v>
      </c>
      <c r="AU30" s="14" t="s">
        <v>63</v>
      </c>
    </row>
    <row r="31" spans="1:50" ht="18" customHeight="1">
      <c r="A31" s="48">
        <v>24</v>
      </c>
      <c r="B31" s="57" t="s">
        <v>474</v>
      </c>
      <c r="C31" s="57" t="s">
        <v>475</v>
      </c>
      <c r="D31" s="57" t="s">
        <v>476</v>
      </c>
      <c r="E31" s="99" t="s">
        <v>88</v>
      </c>
      <c r="F31" s="100">
        <v>47</v>
      </c>
      <c r="G31" s="100" t="s">
        <v>58</v>
      </c>
      <c r="H31" s="100" t="s">
        <v>2012</v>
      </c>
      <c r="I31" s="101">
        <v>9053844768</v>
      </c>
      <c r="J31" s="100" t="s">
        <v>59</v>
      </c>
      <c r="K31" s="14" t="s">
        <v>2652</v>
      </c>
      <c r="L31" s="13"/>
      <c r="M31" s="13"/>
      <c r="N31" s="13"/>
      <c r="O31" s="13"/>
      <c r="P31" s="13">
        <v>3</v>
      </c>
      <c r="Q31" s="13">
        <v>2</v>
      </c>
      <c r="R31" s="14">
        <v>1.48</v>
      </c>
      <c r="S31" s="14">
        <v>64</v>
      </c>
      <c r="T31" s="15">
        <f t="shared" si="0"/>
        <v>29.218407596785976</v>
      </c>
      <c r="U31" s="16" t="str">
        <f t="shared" si="1"/>
        <v>Overweight</v>
      </c>
      <c r="V31" s="14" t="s">
        <v>1351</v>
      </c>
      <c r="W31" s="14" t="s">
        <v>1351</v>
      </c>
      <c r="X31" s="14" t="s">
        <v>1351</v>
      </c>
      <c r="Y31" s="14" t="s">
        <v>1351</v>
      </c>
      <c r="Z31" s="14"/>
      <c r="AA31" s="14">
        <v>226</v>
      </c>
      <c r="AB31" s="14">
        <v>3729</v>
      </c>
      <c r="AC31" s="14">
        <v>119</v>
      </c>
      <c r="AD31" s="14">
        <v>33</v>
      </c>
      <c r="AE31" s="14">
        <v>5</v>
      </c>
      <c r="AF31" s="14"/>
      <c r="AG31" s="14">
        <v>7.2</v>
      </c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 t="s">
        <v>60</v>
      </c>
      <c r="AP31" s="14"/>
      <c r="AQ31" s="14" t="s">
        <v>60</v>
      </c>
      <c r="AR31" s="14" t="s">
        <v>60</v>
      </c>
      <c r="AS31" s="14"/>
      <c r="AT31" s="14" t="s">
        <v>2653</v>
      </c>
      <c r="AU31" s="14" t="s">
        <v>63</v>
      </c>
    </row>
    <row r="32" spans="1:50" ht="18" customHeight="1">
      <c r="A32" s="48">
        <v>25</v>
      </c>
      <c r="B32" s="57" t="s">
        <v>477</v>
      </c>
      <c r="C32" s="57" t="s">
        <v>478</v>
      </c>
      <c r="D32" s="57" t="s">
        <v>479</v>
      </c>
      <c r="E32" s="99" t="s">
        <v>88</v>
      </c>
      <c r="F32" s="100">
        <v>31</v>
      </c>
      <c r="G32" s="100" t="s">
        <v>58</v>
      </c>
      <c r="H32" s="100" t="s">
        <v>2012</v>
      </c>
      <c r="I32" s="101">
        <v>9477673009</v>
      </c>
      <c r="J32" s="100" t="s">
        <v>59</v>
      </c>
      <c r="K32" s="14" t="s">
        <v>2626</v>
      </c>
      <c r="L32" s="13"/>
      <c r="M32" s="13"/>
      <c r="N32" s="13"/>
      <c r="O32" s="13"/>
      <c r="P32" s="13">
        <v>3</v>
      </c>
      <c r="Q32" s="13">
        <v>2</v>
      </c>
      <c r="R32" s="14">
        <v>1.49</v>
      </c>
      <c r="S32" s="14">
        <v>66</v>
      </c>
      <c r="T32" s="15">
        <f t="shared" si="0"/>
        <v>29.728390613035451</v>
      </c>
      <c r="U32" s="16" t="str">
        <f t="shared" si="1"/>
        <v>Overweight</v>
      </c>
      <c r="V32" s="14" t="s">
        <v>1351</v>
      </c>
      <c r="W32" s="14" t="s">
        <v>1351</v>
      </c>
      <c r="X32" s="14" t="s">
        <v>2627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 t="s">
        <v>60</v>
      </c>
      <c r="AM32" s="14" t="s">
        <v>60</v>
      </c>
      <c r="AN32" s="14" t="s">
        <v>60</v>
      </c>
      <c r="AO32" s="14"/>
      <c r="AP32" s="14"/>
      <c r="AQ32" s="14" t="s">
        <v>60</v>
      </c>
      <c r="AR32" s="14" t="s">
        <v>60</v>
      </c>
      <c r="AS32" s="14"/>
      <c r="AT32" s="14" t="s">
        <v>2628</v>
      </c>
      <c r="AU32" s="14" t="s">
        <v>63</v>
      </c>
    </row>
    <row r="33" spans="1:47" ht="18" customHeight="1">
      <c r="A33" s="8">
        <v>26</v>
      </c>
      <c r="B33" s="57"/>
      <c r="C33" s="57"/>
      <c r="D33" s="57"/>
      <c r="E33" s="99"/>
      <c r="F33" s="100"/>
      <c r="G33" s="100"/>
      <c r="H33" s="100"/>
      <c r="I33" s="12"/>
      <c r="J33" s="11"/>
      <c r="K33" s="14"/>
      <c r="L33" s="13"/>
      <c r="M33" s="13"/>
      <c r="N33" s="13"/>
      <c r="O33" s="13"/>
      <c r="P33" s="13"/>
      <c r="Q33" s="13"/>
      <c r="R33" s="14">
        <v>1.61</v>
      </c>
      <c r="S33" s="14">
        <v>70</v>
      </c>
      <c r="T33" s="15">
        <f t="shared" si="0"/>
        <v>27.005130974885226</v>
      </c>
      <c r="U33" s="16" t="str">
        <f t="shared" si="1"/>
        <v>Overweight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 t="s">
        <v>60</v>
      </c>
      <c r="AM33" s="14" t="s">
        <v>60</v>
      </c>
      <c r="AN33" s="14" t="s">
        <v>60</v>
      </c>
      <c r="AO33" s="14" t="s">
        <v>60</v>
      </c>
      <c r="AP33" s="14"/>
      <c r="AQ33" s="14" t="s">
        <v>60</v>
      </c>
      <c r="AR33" s="14" t="s">
        <v>60</v>
      </c>
      <c r="AS33" s="14"/>
      <c r="AT33" s="14"/>
      <c r="AU33" s="14"/>
    </row>
    <row r="34" spans="1:47" ht="18" customHeight="1">
      <c r="A34" s="8">
        <v>27</v>
      </c>
      <c r="B34" s="9"/>
      <c r="C34" s="9"/>
      <c r="D34" s="9"/>
      <c r="E34" s="10"/>
      <c r="F34" s="11"/>
      <c r="G34" s="11"/>
      <c r="H34" s="100"/>
      <c r="I34" s="12"/>
      <c r="J34" s="11"/>
      <c r="K34" s="14"/>
      <c r="L34" s="13"/>
      <c r="M34" s="13"/>
      <c r="N34" s="13"/>
      <c r="O34" s="13"/>
      <c r="P34" s="13"/>
      <c r="Q34" s="13"/>
      <c r="R34" s="14"/>
      <c r="S34" s="14"/>
      <c r="T34" s="15" t="e">
        <f t="shared" si="0"/>
        <v>#DIV/0!</v>
      </c>
      <c r="U34" s="16" t="e">
        <f t="shared" si="1"/>
        <v>#DIV/0!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47" ht="18" customHeight="1">
      <c r="A35" s="8">
        <v>28</v>
      </c>
      <c r="B35" s="9"/>
      <c r="C35" s="9"/>
      <c r="D35" s="9"/>
      <c r="E35" s="10"/>
      <c r="F35" s="25"/>
      <c r="G35" s="11"/>
      <c r="H35" s="100"/>
      <c r="I35" s="12"/>
      <c r="J35" s="11"/>
      <c r="K35" s="14"/>
      <c r="L35" s="13"/>
      <c r="M35" s="13"/>
      <c r="N35" s="13"/>
      <c r="O35" s="13"/>
      <c r="P35" s="13"/>
      <c r="Q35" s="13"/>
      <c r="R35" s="14"/>
      <c r="S35" s="14"/>
      <c r="T35" s="15" t="e">
        <f t="shared" si="0"/>
        <v>#DIV/0!</v>
      </c>
      <c r="U35" s="16" t="e">
        <f t="shared" si="1"/>
        <v>#DIV/0!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47" ht="18" customHeight="1">
      <c r="A36" s="8">
        <v>29</v>
      </c>
      <c r="B36" s="9"/>
      <c r="C36" s="9"/>
      <c r="D36" s="9"/>
      <c r="E36" s="10"/>
      <c r="F36" s="25"/>
      <c r="G36" s="11"/>
      <c r="H36" s="100"/>
      <c r="I36" s="12"/>
      <c r="J36" s="11"/>
      <c r="K36" s="14"/>
      <c r="L36" s="13"/>
      <c r="M36" s="13"/>
      <c r="N36" s="13"/>
      <c r="O36" s="13"/>
      <c r="P36" s="13"/>
      <c r="Q36" s="13"/>
      <c r="R36" s="14"/>
      <c r="S36" s="14"/>
      <c r="T36" s="15" t="e">
        <f t="shared" si="0"/>
        <v>#DIV/0!</v>
      </c>
      <c r="U36" s="16" t="e">
        <f t="shared" si="1"/>
        <v>#DIV/0!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1:47" ht="18" customHeight="1">
      <c r="A37" s="8">
        <v>30</v>
      </c>
      <c r="B37" s="9"/>
      <c r="C37" s="9"/>
      <c r="D37" s="9"/>
      <c r="E37" s="10"/>
      <c r="F37" s="11"/>
      <c r="G37" s="11"/>
      <c r="H37" s="100"/>
      <c r="I37" s="12"/>
      <c r="J37" s="11"/>
      <c r="K37" s="14"/>
      <c r="L37" s="13"/>
      <c r="M37" s="13"/>
      <c r="N37" s="13"/>
      <c r="O37" s="13"/>
      <c r="P37" s="13"/>
      <c r="Q37" s="13"/>
      <c r="R37" s="14"/>
      <c r="S37" s="14"/>
      <c r="T37" s="15" t="e">
        <f t="shared" si="0"/>
        <v>#DIV/0!</v>
      </c>
      <c r="U37" s="16" t="e">
        <f t="shared" si="1"/>
        <v>#DIV/0!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1:47" ht="18" customHeight="1">
      <c r="A38" s="8">
        <v>31</v>
      </c>
      <c r="B38" s="9"/>
      <c r="C38" s="9"/>
      <c r="D38" s="9"/>
      <c r="E38" s="10"/>
      <c r="F38" s="11"/>
      <c r="G38" s="11"/>
      <c r="H38" s="100"/>
      <c r="I38" s="12"/>
      <c r="J38" s="11"/>
      <c r="K38" s="14"/>
      <c r="L38" s="13"/>
      <c r="M38" s="13"/>
      <c r="N38" s="13"/>
      <c r="O38" s="13"/>
      <c r="P38" s="13"/>
      <c r="Q38" s="13"/>
      <c r="R38" s="14"/>
      <c r="S38" s="14"/>
      <c r="T38" s="15" t="e">
        <f t="shared" si="0"/>
        <v>#DIV/0!</v>
      </c>
      <c r="U38" s="16" t="e">
        <f t="shared" si="1"/>
        <v>#DIV/0!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ht="18" customHeight="1">
      <c r="A39" s="8">
        <v>32</v>
      </c>
      <c r="B39" s="9"/>
      <c r="C39" s="9"/>
      <c r="D39" s="9"/>
      <c r="E39" s="10"/>
      <c r="F39" s="11"/>
      <c r="G39" s="11"/>
      <c r="H39" s="100"/>
      <c r="I39" s="12"/>
      <c r="J39" s="11"/>
      <c r="K39" s="14"/>
      <c r="L39" s="13"/>
      <c r="M39" s="13"/>
      <c r="N39" s="13"/>
      <c r="O39" s="13"/>
      <c r="P39" s="13"/>
      <c r="Q39" s="13"/>
      <c r="R39" s="14"/>
      <c r="S39" s="14"/>
      <c r="T39" s="15" t="e">
        <f t="shared" si="0"/>
        <v>#DIV/0!</v>
      </c>
      <c r="U39" s="16" t="e">
        <f t="shared" si="1"/>
        <v>#DIV/0!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ht="18" customHeight="1">
      <c r="A40" s="8">
        <v>33</v>
      </c>
      <c r="B40" s="9"/>
      <c r="C40" s="9"/>
      <c r="D40" s="9"/>
      <c r="E40" s="10"/>
      <c r="F40" s="11"/>
      <c r="G40" s="11"/>
      <c r="H40" s="100"/>
      <c r="I40" s="12"/>
      <c r="J40" s="11"/>
      <c r="K40" s="14"/>
      <c r="L40" s="13"/>
      <c r="M40" s="13"/>
      <c r="N40" s="13"/>
      <c r="O40" s="13"/>
      <c r="P40" s="13"/>
      <c r="Q40" s="13"/>
      <c r="R40" s="14"/>
      <c r="S40" s="14"/>
      <c r="T40" s="15" t="e">
        <f t="shared" si="0"/>
        <v>#DIV/0!</v>
      </c>
      <c r="U40" s="16" t="e">
        <f t="shared" si="1"/>
        <v>#DIV/0!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ht="18" customHeight="1">
      <c r="A41" s="8">
        <v>34</v>
      </c>
      <c r="B41" s="9"/>
      <c r="C41" s="9"/>
      <c r="D41" s="9"/>
      <c r="E41" s="10"/>
      <c r="F41" s="11"/>
      <c r="G41" s="11"/>
      <c r="H41" s="100"/>
      <c r="I41" s="12"/>
      <c r="J41" s="11"/>
      <c r="K41" s="14"/>
      <c r="L41" s="13"/>
      <c r="M41" s="13"/>
      <c r="N41" s="13"/>
      <c r="O41" s="13"/>
      <c r="P41" s="13"/>
      <c r="Q41" s="13"/>
      <c r="R41" s="14"/>
      <c r="S41" s="14"/>
      <c r="T41" s="15" t="e">
        <f t="shared" si="0"/>
        <v>#DIV/0!</v>
      </c>
      <c r="U41" s="16" t="e">
        <f t="shared" si="1"/>
        <v>#DIV/0!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ht="18" customHeight="1">
      <c r="A42" s="8">
        <v>35</v>
      </c>
      <c r="B42" s="9"/>
      <c r="C42" s="9"/>
      <c r="D42" s="9"/>
      <c r="E42" s="10"/>
      <c r="F42" s="11"/>
      <c r="G42" s="11"/>
      <c r="H42" s="100"/>
      <c r="I42" s="12"/>
      <c r="J42" s="11"/>
      <c r="K42" s="14"/>
      <c r="L42" s="13"/>
      <c r="M42" s="13"/>
      <c r="N42" s="13"/>
      <c r="O42" s="13"/>
      <c r="P42" s="13"/>
      <c r="Q42" s="13"/>
      <c r="R42" s="14"/>
      <c r="S42" s="14"/>
      <c r="T42" s="15" t="e">
        <f t="shared" si="0"/>
        <v>#DIV/0!</v>
      </c>
      <c r="U42" s="16" t="e">
        <f t="shared" si="1"/>
        <v>#DIV/0!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ht="18" customHeight="1">
      <c r="A43" s="8">
        <v>36</v>
      </c>
      <c r="B43" s="9"/>
      <c r="C43" s="9"/>
      <c r="D43" s="9"/>
      <c r="E43" s="10"/>
      <c r="F43" s="11"/>
      <c r="G43" s="11"/>
      <c r="H43" s="100"/>
      <c r="I43" s="12"/>
      <c r="J43" s="11"/>
      <c r="K43" s="14"/>
      <c r="L43" s="13"/>
      <c r="M43" s="13"/>
      <c r="N43" s="13"/>
      <c r="O43" s="13"/>
      <c r="P43" s="13"/>
      <c r="Q43" s="13"/>
      <c r="R43" s="14"/>
      <c r="S43" s="14"/>
      <c r="T43" s="15" t="e">
        <f t="shared" si="0"/>
        <v>#DIV/0!</v>
      </c>
      <c r="U43" s="16" t="e">
        <f t="shared" si="1"/>
        <v>#DIV/0!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ht="18" customHeight="1">
      <c r="A44" s="8">
        <v>37</v>
      </c>
      <c r="B44" s="9"/>
      <c r="C44" s="9"/>
      <c r="D44" s="9"/>
      <c r="E44" s="10"/>
      <c r="F44" s="11"/>
      <c r="G44" s="11"/>
      <c r="H44" s="100"/>
      <c r="I44" s="12"/>
      <c r="J44" s="11"/>
      <c r="K44" s="14"/>
      <c r="L44" s="13"/>
      <c r="M44" s="13"/>
      <c r="N44" s="13"/>
      <c r="O44" s="13"/>
      <c r="P44" s="13"/>
      <c r="Q44" s="13"/>
      <c r="R44" s="14"/>
      <c r="S44" s="14"/>
      <c r="T44" s="15" t="e">
        <f t="shared" si="0"/>
        <v>#DIV/0!</v>
      </c>
      <c r="U44" s="16" t="e">
        <f t="shared" si="1"/>
        <v>#DIV/0!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ht="18" customHeight="1">
      <c r="A45" s="8">
        <v>38</v>
      </c>
      <c r="B45" s="9"/>
      <c r="C45" s="9"/>
      <c r="D45" s="9"/>
      <c r="E45" s="10"/>
      <c r="F45" s="11"/>
      <c r="G45" s="11"/>
      <c r="H45" s="100"/>
      <c r="I45" s="12"/>
      <c r="J45" s="11"/>
      <c r="K45" s="14"/>
      <c r="L45" s="13"/>
      <c r="M45" s="13"/>
      <c r="N45" s="13"/>
      <c r="O45" s="13"/>
      <c r="P45" s="13"/>
      <c r="Q45" s="13"/>
      <c r="R45" s="14"/>
      <c r="S45" s="14"/>
      <c r="T45" s="15" t="e">
        <f t="shared" si="0"/>
        <v>#DIV/0!</v>
      </c>
      <c r="U45" s="16" t="e">
        <f t="shared" si="1"/>
        <v>#DIV/0!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ht="18" customHeight="1">
      <c r="A46" s="8">
        <v>39</v>
      </c>
      <c r="B46" s="9"/>
      <c r="C46" s="9"/>
      <c r="D46" s="9"/>
      <c r="E46" s="10"/>
      <c r="F46" s="11"/>
      <c r="G46" s="11"/>
      <c r="H46" s="100"/>
      <c r="I46" s="12"/>
      <c r="J46" s="11"/>
      <c r="K46" s="14"/>
      <c r="L46" s="13"/>
      <c r="M46" s="13"/>
      <c r="N46" s="13"/>
      <c r="O46" s="13"/>
      <c r="P46" s="13"/>
      <c r="Q46" s="13"/>
      <c r="R46" s="14"/>
      <c r="S46" s="14"/>
      <c r="T46" s="15" t="e">
        <f t="shared" si="0"/>
        <v>#DIV/0!</v>
      </c>
      <c r="U46" s="16" t="e">
        <f t="shared" si="1"/>
        <v>#DIV/0!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ht="18" customHeight="1">
      <c r="A47" s="8">
        <v>40</v>
      </c>
      <c r="B47" s="9"/>
      <c r="C47" s="9"/>
      <c r="D47" s="9"/>
      <c r="E47" s="10"/>
      <c r="F47" s="11"/>
      <c r="G47" s="11"/>
      <c r="H47" s="100"/>
      <c r="I47" s="12"/>
      <c r="J47" s="11"/>
      <c r="K47" s="14"/>
      <c r="L47" s="13"/>
      <c r="M47" s="13"/>
      <c r="N47" s="13"/>
      <c r="O47" s="13"/>
      <c r="P47" s="13"/>
      <c r="Q47" s="13"/>
      <c r="R47" s="14"/>
      <c r="S47" s="14"/>
      <c r="T47" s="15" t="e">
        <f t="shared" si="0"/>
        <v>#DIV/0!</v>
      </c>
      <c r="U47" s="16" t="e">
        <f t="shared" si="1"/>
        <v>#DIV/0!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ht="18" customHeight="1">
      <c r="A48" s="8">
        <v>41</v>
      </c>
      <c r="B48" s="9"/>
      <c r="C48" s="9"/>
      <c r="D48" s="9"/>
      <c r="E48" s="10"/>
      <c r="F48" s="11"/>
      <c r="G48" s="11"/>
      <c r="H48" s="100"/>
      <c r="I48" s="12"/>
      <c r="J48" s="11"/>
      <c r="K48" s="14"/>
      <c r="L48" s="13"/>
      <c r="M48" s="13"/>
      <c r="N48" s="13"/>
      <c r="O48" s="13"/>
      <c r="P48" s="13"/>
      <c r="Q48" s="13"/>
      <c r="R48" s="14"/>
      <c r="S48" s="14"/>
      <c r="T48" s="15" t="e">
        <f t="shared" si="0"/>
        <v>#DIV/0!</v>
      </c>
      <c r="U48" s="16" t="e">
        <f t="shared" si="1"/>
        <v>#DIV/0!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8" customHeight="1">
      <c r="A49" s="8">
        <v>42</v>
      </c>
      <c r="B49" s="9"/>
      <c r="C49" s="9"/>
      <c r="D49" s="9"/>
      <c r="E49" s="10"/>
      <c r="F49" s="11"/>
      <c r="G49" s="11"/>
      <c r="H49" s="100"/>
      <c r="I49" s="12"/>
      <c r="J49" s="11"/>
      <c r="K49" s="14"/>
      <c r="L49" s="13"/>
      <c r="M49" s="13"/>
      <c r="N49" s="13"/>
      <c r="O49" s="13"/>
      <c r="P49" s="13"/>
      <c r="Q49" s="13"/>
      <c r="R49" s="14"/>
      <c r="S49" s="14"/>
      <c r="T49" s="15" t="e">
        <f t="shared" si="0"/>
        <v>#DIV/0!</v>
      </c>
      <c r="U49" s="16" t="e">
        <f t="shared" si="1"/>
        <v>#DIV/0!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ht="18" customHeight="1">
      <c r="A50" s="8">
        <v>43</v>
      </c>
      <c r="B50" s="20"/>
      <c r="C50" s="20"/>
      <c r="D50" s="20"/>
      <c r="E50" s="21"/>
      <c r="F50" s="23"/>
      <c r="G50" s="23"/>
      <c r="H50" s="100"/>
      <c r="I50" s="26"/>
      <c r="J50" s="11"/>
      <c r="K50" s="14"/>
      <c r="L50" s="13"/>
      <c r="M50" s="13"/>
      <c r="N50" s="13"/>
      <c r="O50" s="13"/>
      <c r="P50" s="13"/>
      <c r="Q50" s="13"/>
      <c r="R50" s="14"/>
      <c r="S50" s="14"/>
      <c r="T50" s="15" t="e">
        <f t="shared" si="0"/>
        <v>#DIV/0!</v>
      </c>
      <c r="U50" s="16" t="e">
        <f t="shared" si="1"/>
        <v>#DIV/0!</v>
      </c>
      <c r="V50" s="18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8" customHeight="1">
      <c r="A51" s="8">
        <v>44</v>
      </c>
      <c r="B51" s="9"/>
      <c r="C51" s="9"/>
      <c r="D51" s="9"/>
      <c r="E51" s="10"/>
      <c r="F51" s="11"/>
      <c r="G51" s="11"/>
      <c r="H51" s="100"/>
      <c r="I51" s="12"/>
      <c r="J51" s="11"/>
      <c r="K51" s="14"/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8">
        <v>45</v>
      </c>
      <c r="B52" s="9"/>
      <c r="C52" s="9"/>
      <c r="D52" s="9"/>
      <c r="E52" s="10"/>
      <c r="F52" s="11"/>
      <c r="G52" s="11"/>
      <c r="H52" s="100"/>
      <c r="I52" s="12"/>
      <c r="J52" s="11"/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8">
        <v>46</v>
      </c>
      <c r="B53" s="9"/>
      <c r="C53" s="9"/>
      <c r="D53" s="9"/>
      <c r="E53" s="10"/>
      <c r="F53" s="11"/>
      <c r="G53" s="11"/>
      <c r="H53" s="100"/>
      <c r="I53" s="12"/>
      <c r="J53" s="11"/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8">
        <v>47</v>
      </c>
      <c r="B54" s="9"/>
      <c r="C54" s="9"/>
      <c r="D54" s="9"/>
      <c r="E54" s="10"/>
      <c r="F54" s="11"/>
      <c r="G54" s="11"/>
      <c r="H54" s="100"/>
      <c r="I54" s="12"/>
      <c r="J54" s="11"/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8">
        <v>48</v>
      </c>
      <c r="B55" s="9"/>
      <c r="C55" s="9"/>
      <c r="D55" s="9"/>
      <c r="E55" s="10"/>
      <c r="F55" s="11"/>
      <c r="G55" s="11"/>
      <c r="H55" s="100"/>
      <c r="I55" s="12"/>
      <c r="J55" s="11"/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customHeight="1">
      <c r="A56" s="8">
        <v>49</v>
      </c>
      <c r="B56" s="9"/>
      <c r="C56" s="9"/>
      <c r="D56" s="9"/>
      <c r="E56" s="10"/>
      <c r="F56" s="11"/>
      <c r="G56" s="11"/>
      <c r="H56" s="100"/>
      <c r="I56" s="12"/>
      <c r="J56" s="11"/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8">
        <v>50</v>
      </c>
      <c r="B57" s="9"/>
      <c r="C57" s="9"/>
      <c r="D57" s="9"/>
      <c r="E57" s="10"/>
      <c r="F57" s="11"/>
      <c r="G57" s="11"/>
      <c r="H57" s="100"/>
      <c r="I57" s="12"/>
      <c r="J57" s="11"/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8">
        <v>51</v>
      </c>
      <c r="B58" s="20"/>
      <c r="C58" s="20"/>
      <c r="D58" s="20"/>
      <c r="E58" s="21"/>
      <c r="F58" s="23"/>
      <c r="G58" s="23"/>
      <c r="H58" s="11"/>
      <c r="I58" s="26"/>
      <c r="J58" s="23"/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8">
        <v>52</v>
      </c>
      <c r="B59" s="9"/>
      <c r="C59" s="9"/>
      <c r="D59" s="9"/>
      <c r="E59" s="10"/>
      <c r="F59" s="11"/>
      <c r="G59" s="11"/>
      <c r="H59" s="11"/>
      <c r="I59" s="12"/>
      <c r="J59" s="11"/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8">
        <v>53</v>
      </c>
      <c r="B60" s="9"/>
      <c r="C60" s="9"/>
      <c r="D60" s="9"/>
      <c r="E60" s="10"/>
      <c r="F60" s="11"/>
      <c r="G60" s="11"/>
      <c r="H60" s="11"/>
      <c r="I60" s="12"/>
      <c r="J60" s="11"/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8">
        <v>54</v>
      </c>
      <c r="B61" s="9"/>
      <c r="C61" s="9"/>
      <c r="D61" s="27"/>
      <c r="E61" s="10"/>
      <c r="F61" s="11"/>
      <c r="G61" s="11"/>
      <c r="H61" s="11"/>
      <c r="I61" s="28"/>
      <c r="J61" s="11"/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8">
        <v>55</v>
      </c>
      <c r="B62" s="9"/>
      <c r="C62" s="9"/>
      <c r="D62" s="9"/>
      <c r="E62" s="10"/>
      <c r="F62" s="11"/>
      <c r="G62" s="11"/>
      <c r="H62" s="11"/>
      <c r="I62" s="12"/>
      <c r="J62" s="11"/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8">
        <v>56</v>
      </c>
      <c r="B63" s="9"/>
      <c r="C63" s="9"/>
      <c r="D63" s="9"/>
      <c r="E63" s="10"/>
      <c r="F63" s="11"/>
      <c r="G63" s="11"/>
      <c r="H63" s="11"/>
      <c r="I63" s="12"/>
      <c r="J63" s="11"/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customHeight="1">
      <c r="A64" s="8">
        <v>57</v>
      </c>
      <c r="B64" s="9"/>
      <c r="C64" s="9"/>
      <c r="D64" s="9"/>
      <c r="E64" s="10"/>
      <c r="F64" s="11"/>
      <c r="G64" s="11"/>
      <c r="H64" s="11"/>
      <c r="I64" s="12"/>
      <c r="J64" s="11"/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8">
        <v>58</v>
      </c>
      <c r="B65" s="9"/>
      <c r="C65" s="9"/>
      <c r="D65" s="9"/>
      <c r="E65" s="10"/>
      <c r="F65" s="11"/>
      <c r="G65" s="11"/>
      <c r="H65" s="11"/>
      <c r="I65" s="12"/>
      <c r="J65" s="11"/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8">
        <v>59</v>
      </c>
      <c r="B66" s="9"/>
      <c r="C66" s="9"/>
      <c r="D66" s="9"/>
      <c r="E66" s="10"/>
      <c r="F66" s="11"/>
      <c r="G66" s="11"/>
      <c r="H66" s="11"/>
      <c r="I66" s="12"/>
      <c r="J66" s="11"/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8">
        <v>60</v>
      </c>
      <c r="B67" s="9"/>
      <c r="C67" s="9"/>
      <c r="D67" s="9"/>
      <c r="E67" s="10"/>
      <c r="F67" s="11"/>
      <c r="G67" s="11"/>
      <c r="H67" s="11"/>
      <c r="I67" s="12"/>
      <c r="J67" s="11"/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/>
      <c r="H68" s="11"/>
      <c r="I68" s="12"/>
      <c r="J68" s="11"/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/>
      <c r="H69" s="11"/>
      <c r="I69" s="12"/>
      <c r="J69" s="11"/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/>
      <c r="H70" s="11"/>
      <c r="I70" s="12"/>
      <c r="J70" s="11"/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8">
        <v>64</v>
      </c>
      <c r="B71" s="9"/>
      <c r="C71" s="9"/>
      <c r="D71" s="9"/>
      <c r="E71" s="10"/>
      <c r="F71" s="11"/>
      <c r="G71" s="11"/>
      <c r="H71" s="11"/>
      <c r="I71" s="12"/>
      <c r="J71" s="11"/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/>
      <c r="H72" s="11"/>
      <c r="I72" s="12"/>
      <c r="J72" s="11"/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/>
      <c r="H73" s="11"/>
      <c r="I73" s="12"/>
      <c r="J73" s="11"/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/>
      <c r="H74" s="11"/>
      <c r="I74" s="26"/>
      <c r="J74" s="11"/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/>
      <c r="H75" s="11"/>
      <c r="I75" s="12"/>
      <c r="J75" s="11"/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/>
      <c r="H76" s="11"/>
      <c r="I76" s="12"/>
      <c r="J76" s="11"/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/>
      <c r="H77" s="11"/>
      <c r="I77" s="12"/>
      <c r="J77" s="11"/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/>
      <c r="H78" s="11"/>
      <c r="I78" s="12"/>
      <c r="J78" s="11"/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/>
      <c r="H79" s="11"/>
      <c r="I79" s="12"/>
      <c r="J79" s="11"/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/>
      <c r="H80" s="11"/>
      <c r="I80" s="12"/>
      <c r="J80" s="11"/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/>
      <c r="H81" s="11"/>
      <c r="I81" s="12"/>
      <c r="J81" s="11"/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/>
      <c r="H82" s="11"/>
      <c r="I82" s="12"/>
      <c r="J82" s="11"/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/>
      <c r="H83" s="11"/>
      <c r="I83" s="12"/>
      <c r="J83" s="11"/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/>
      <c r="H84" s="11"/>
      <c r="I84" s="12"/>
      <c r="J84" s="11"/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/>
      <c r="H85" s="11"/>
      <c r="I85" s="12"/>
      <c r="J85" s="11"/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/>
      <c r="H86" s="11"/>
      <c r="I86" s="12"/>
      <c r="J86" s="11"/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/>
      <c r="H87" s="11"/>
      <c r="I87" s="12"/>
      <c r="J87" s="11"/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/>
      <c r="H88" s="11"/>
      <c r="I88" s="12"/>
      <c r="J88" s="11"/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/>
      <c r="H89" s="11"/>
      <c r="I89" s="12"/>
      <c r="J89" s="11"/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/>
      <c r="H90" s="11"/>
      <c r="I90" s="12"/>
      <c r="J90" s="11"/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/>
      <c r="H91" s="11"/>
      <c r="I91" s="12"/>
      <c r="J91" s="11"/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8">
        <v>85</v>
      </c>
      <c r="B92" s="9"/>
      <c r="C92" s="9"/>
      <c r="D92" s="9"/>
      <c r="E92" s="10"/>
      <c r="F92" s="11"/>
      <c r="G92" s="11"/>
      <c r="H92" s="11"/>
      <c r="I92" s="12"/>
      <c r="J92" s="11"/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/>
      <c r="H93" s="11"/>
      <c r="I93" s="12"/>
      <c r="J93" s="11"/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8">
        <v>87</v>
      </c>
      <c r="B94" s="9"/>
      <c r="C94" s="9"/>
      <c r="D94" s="9"/>
      <c r="E94" s="10"/>
      <c r="F94" s="11"/>
      <c r="G94" s="11"/>
      <c r="H94" s="11"/>
      <c r="I94" s="12"/>
      <c r="J94" s="11"/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/>
      <c r="H95" s="11"/>
      <c r="I95" s="12"/>
      <c r="J95" s="11"/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/>
      <c r="H96" s="11"/>
      <c r="I96" s="12"/>
      <c r="J96" s="11"/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/>
      <c r="H97" s="11"/>
      <c r="I97" s="26"/>
      <c r="J97" s="11"/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/>
      <c r="H98" s="11"/>
      <c r="I98" s="12"/>
      <c r="J98" s="11"/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/>
      <c r="H99" s="11"/>
      <c r="I99" s="12"/>
      <c r="J99" s="11"/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/>
      <c r="H100" s="11"/>
      <c r="I100" s="12"/>
      <c r="J100" s="11"/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/>
      <c r="H101" s="11"/>
      <c r="I101" s="12"/>
      <c r="J101" s="11"/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/>
      <c r="H102" s="11"/>
      <c r="I102" s="12"/>
      <c r="J102" s="11"/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/>
      <c r="H103" s="11"/>
      <c r="I103" s="12"/>
      <c r="J103" s="11"/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/>
      <c r="H104" s="11"/>
      <c r="I104" s="12"/>
      <c r="J104" s="11"/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/>
      <c r="H105" s="11"/>
      <c r="I105" s="12"/>
      <c r="J105" s="11"/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/>
      <c r="H106" s="11"/>
      <c r="I106" s="12"/>
      <c r="J106" s="11"/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/>
      <c r="H107" s="11"/>
      <c r="I107" s="12"/>
      <c r="J107" s="11"/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/>
      <c r="H108" s="11"/>
      <c r="I108" s="12"/>
      <c r="J108" s="11"/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/>
      <c r="H109" s="33"/>
      <c r="I109" s="34"/>
      <c r="J109" s="11"/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/>
      <c r="H110" s="11"/>
      <c r="I110" s="12"/>
      <c r="J110" s="11"/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/>
      <c r="H111" s="11"/>
      <c r="I111" s="12"/>
      <c r="J111" s="11"/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/>
      <c r="H112" s="11"/>
      <c r="I112" s="12"/>
      <c r="J112" s="11"/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/>
      <c r="H113" s="11"/>
      <c r="I113" s="12"/>
      <c r="J113" s="11"/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/>
      <c r="H114" s="11"/>
      <c r="I114" s="26"/>
      <c r="J114" s="11"/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/>
      <c r="H115" s="11"/>
      <c r="I115" s="12"/>
      <c r="J115" s="11"/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/>
      <c r="H116" s="11"/>
      <c r="I116" s="12"/>
      <c r="J116" s="11"/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/>
      <c r="H117" s="11"/>
      <c r="I117" s="12"/>
      <c r="J117" s="11"/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/>
      <c r="H118" s="11"/>
      <c r="I118" s="26"/>
      <c r="J118" s="11"/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/>
      <c r="H119" s="11"/>
      <c r="I119" s="12"/>
      <c r="J119" s="11"/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/>
      <c r="H120" s="11"/>
      <c r="I120" s="12"/>
      <c r="J120" s="11"/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/>
      <c r="H121" s="11"/>
      <c r="I121" s="12"/>
      <c r="J121" s="11"/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/>
      <c r="H122" s="11"/>
      <c r="I122" s="12"/>
      <c r="J122" s="11"/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/>
      <c r="H123" s="11"/>
      <c r="I123" s="12"/>
      <c r="J123" s="11"/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/>
      <c r="H124" s="11"/>
      <c r="I124" s="12"/>
      <c r="J124" s="11"/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/>
      <c r="H125" s="11"/>
      <c r="I125" s="12"/>
      <c r="J125" s="11"/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/>
      <c r="H126" s="11"/>
      <c r="I126" s="12"/>
      <c r="J126" s="11"/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/>
      <c r="H127" s="11"/>
      <c r="I127" s="12"/>
      <c r="J127" s="11"/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/>
      <c r="H128" s="11"/>
      <c r="I128" s="12"/>
      <c r="J128" s="11"/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/>
      <c r="H129" s="11"/>
      <c r="I129" s="12"/>
      <c r="J129" s="11"/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/>
      <c r="H130" s="11"/>
      <c r="I130" s="12"/>
      <c r="J130" s="11"/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/>
      <c r="H131" s="11"/>
      <c r="I131" s="12"/>
      <c r="J131" s="11"/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/>
      <c r="H132" s="11"/>
      <c r="I132" s="12"/>
      <c r="J132" s="11"/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/>
      <c r="H133" s="11"/>
      <c r="I133" s="12"/>
      <c r="J133" s="11"/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/>
      <c r="H134" s="11"/>
      <c r="I134" s="12"/>
      <c r="J134" s="11"/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/>
      <c r="H135" s="11"/>
      <c r="I135" s="12"/>
      <c r="J135" s="11"/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/>
      <c r="H136" s="11"/>
      <c r="I136" s="12"/>
      <c r="J136" s="11"/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/>
      <c r="H137" s="11"/>
      <c r="I137" s="12"/>
      <c r="J137" s="11"/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/>
      <c r="H138" s="11"/>
      <c r="I138" s="26"/>
      <c r="J138" s="11"/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/>
      <c r="H139" s="11"/>
      <c r="I139" s="12"/>
      <c r="J139" s="11"/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/>
      <c r="H140" s="11"/>
      <c r="I140" s="12"/>
      <c r="J140" s="11"/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/>
      <c r="H141" s="11"/>
      <c r="I141" s="12"/>
      <c r="J141" s="11"/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/>
      <c r="H142" s="11"/>
      <c r="I142" s="12"/>
      <c r="J142" s="11"/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/>
      <c r="H143" s="11"/>
      <c r="I143" s="12"/>
      <c r="J143" s="11"/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/>
      <c r="H144" s="11"/>
      <c r="I144" s="12"/>
      <c r="J144" s="11"/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/>
      <c r="H145" s="11"/>
      <c r="I145" s="12"/>
      <c r="J145" s="11"/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/>
      <c r="H146" s="11"/>
      <c r="I146" s="12"/>
      <c r="J146" s="11"/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/>
      <c r="H147" s="11"/>
      <c r="I147" s="12"/>
      <c r="J147" s="11"/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/>
      <c r="H148" s="11"/>
      <c r="I148" s="12"/>
      <c r="J148" s="11"/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/>
      <c r="H149" s="11"/>
      <c r="I149" s="12"/>
      <c r="J149" s="11"/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/>
      <c r="H150" s="11"/>
      <c r="I150" s="12"/>
      <c r="J150" s="11"/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/>
      <c r="H151" s="11"/>
      <c r="I151" s="12"/>
      <c r="J151" s="11"/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/>
      <c r="H152" s="11"/>
      <c r="I152" s="12"/>
      <c r="J152" s="11"/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/>
      <c r="H153" s="11"/>
      <c r="I153" s="12"/>
      <c r="J153" s="11"/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/>
      <c r="H154" s="11"/>
      <c r="I154" s="12"/>
      <c r="J154" s="11"/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/>
      <c r="H155" s="11"/>
      <c r="I155" s="24"/>
      <c r="J155" s="11"/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/>
      <c r="H156" s="11"/>
      <c r="I156" s="12"/>
      <c r="J156" s="11"/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/>
      <c r="H157" s="11"/>
      <c r="I157" s="12"/>
      <c r="J157" s="11"/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/>
      <c r="H158" s="11"/>
      <c r="I158" s="12"/>
      <c r="J158" s="11"/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/>
      <c r="H159" s="11"/>
      <c r="I159" s="12"/>
      <c r="J159" s="11"/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/>
      <c r="H160" s="11"/>
      <c r="I160" s="12"/>
      <c r="J160" s="11"/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/>
      <c r="H161" s="11"/>
      <c r="I161" s="12"/>
      <c r="J161" s="11"/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/>
      <c r="H162" s="11"/>
      <c r="I162" s="12"/>
      <c r="J162" s="11"/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/>
      <c r="H163" s="11"/>
      <c r="I163" s="12"/>
      <c r="J163" s="11"/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/>
      <c r="H164" s="11"/>
      <c r="I164" s="12"/>
      <c r="J164" s="11"/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/>
      <c r="H165" s="11"/>
      <c r="I165" s="12"/>
      <c r="J165" s="11"/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/>
      <c r="H166" s="11"/>
      <c r="I166" s="12"/>
      <c r="J166" s="11"/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/>
      <c r="H167" s="11"/>
      <c r="I167" s="12"/>
      <c r="J167" s="11"/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285D4D90-388A-4C22-A8D0-EFE3B7DB61AD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T6:AT7"/>
    <mergeCell ref="AU6:AU7"/>
    <mergeCell ref="AN6:AN7"/>
    <mergeCell ref="AO6:AO7"/>
    <mergeCell ref="AP6:AP7"/>
    <mergeCell ref="AQ6:AQ7"/>
    <mergeCell ref="AR6:AR7"/>
    <mergeCell ref="AS6:AS7"/>
    <mergeCell ref="O6:O7"/>
    <mergeCell ref="AM6:AM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N6:N7"/>
    <mergeCell ref="B2:J2"/>
    <mergeCell ref="A3:B3"/>
    <mergeCell ref="C3:J3"/>
    <mergeCell ref="A4:B4"/>
    <mergeCell ref="C4:J4"/>
  </mergeCells>
  <dataValidations count="7">
    <dataValidation type="list" allowBlank="1" showErrorMessage="1" sqref="E142:E341 G142:G341" xr:uid="{892336B9-1E3A-4FF4-B4DA-E758F554C3F2}">
      <formula1>#REF!</formula1>
    </dataValidation>
    <dataValidation type="list" allowBlank="1" showInputMessage="1" showErrorMessage="1" sqref="AL8:AR167" xr:uid="{71085715-4532-4C8D-A20E-7394CFE24BA6}">
      <formula1>$AX$8:$AX$9</formula1>
    </dataValidation>
    <dataValidation type="list" allowBlank="1" showInputMessage="1" showErrorMessage="1" sqref="AU8:AU167" xr:uid="{6215B99E-4BC3-4FAD-B884-0316AA5282E5}">
      <formula1>$AX$11:$AX$13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8479019F-7EDD-4934-A27D-9D0802D02007}"/>
    <dataValidation type="list" allowBlank="1" showInputMessage="1" showErrorMessage="1" sqref="M8:O194" xr:uid="{DDD59E75-45BC-4BCD-9DFD-F143DB0A9AED}">
      <formula1>$AX$18:$AX$24</formula1>
    </dataValidation>
    <dataValidation type="list" allowBlank="1" showInputMessage="1" showErrorMessage="1" sqref="L8:L194" xr:uid="{F930F69A-97E5-438B-9C48-FE05DEB87C8D}">
      <formula1>$AX$18:$AX$26</formula1>
    </dataValidation>
    <dataValidation type="list" allowBlank="1" showInputMessage="1" showErrorMessage="1" sqref="P8:Q198" xr:uid="{1CC21B29-4EBD-479C-AA08-FD11921676FE}">
      <formula1>$BA$9:$BA$13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27F6-33A0-4C8F-AAEF-302168D576F5}">
  <sheetPr>
    <tabColor rgb="FF00B0F0"/>
  </sheetPr>
  <dimension ref="A1:BA934"/>
  <sheetViews>
    <sheetView topLeftCell="W4" zoomScaleNormal="100" workbookViewId="0">
      <pane ySplit="4" topLeftCell="A39" activePane="bottomLeft" state="frozen"/>
      <selection activeCell="A4" sqref="A4"/>
      <selection pane="bottomLeft" activeCell="A47" sqref="A47:XFD47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customWidth="1"/>
    <col min="6" max="6" width="18.109375" customWidth="1"/>
    <col min="7" max="7" width="26.6640625" customWidth="1"/>
    <col min="8" max="8" width="48" customWidth="1"/>
    <col min="9" max="9" width="35.6640625" customWidth="1"/>
    <col min="10" max="10" width="33" customWidth="1"/>
    <col min="11" max="11" width="39.33203125" customWidth="1"/>
    <col min="12" max="12" width="52.3320312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657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43" t="s">
        <v>485</v>
      </c>
      <c r="C8" s="43" t="s">
        <v>486</v>
      </c>
      <c r="D8" s="43" t="s">
        <v>487</v>
      </c>
      <c r="E8" s="56" t="s">
        <v>88</v>
      </c>
      <c r="F8" s="23">
        <v>49</v>
      </c>
      <c r="G8" s="50" t="s">
        <v>89</v>
      </c>
      <c r="H8" s="50" t="s">
        <v>394</v>
      </c>
      <c r="I8" s="23"/>
      <c r="J8" s="50" t="s">
        <v>59</v>
      </c>
      <c r="K8" s="13" t="s">
        <v>1499</v>
      </c>
      <c r="L8" s="13"/>
      <c r="M8" s="13"/>
      <c r="N8" s="13"/>
      <c r="O8" s="13"/>
      <c r="P8" s="13">
        <v>2</v>
      </c>
      <c r="Q8" s="13">
        <v>4</v>
      </c>
      <c r="R8" s="14">
        <v>1.58</v>
      </c>
      <c r="S8" s="14">
        <v>75</v>
      </c>
      <c r="T8" s="15">
        <f t="shared" ref="T8:T71" si="0">S8/R8^2</f>
        <v>30.043262297708697</v>
      </c>
      <c r="U8" s="16" t="str">
        <f t="shared" ref="U8:U71" si="1">IF(T8&lt;=18.5,"Underweight",IF(T8&lt;=24.9,"Normal",IF(T8&lt;=29.9,"Overweight",IF(T8&gt;30,"Obese"))))</f>
        <v>Obese</v>
      </c>
      <c r="V8" s="14" t="s">
        <v>1351</v>
      </c>
      <c r="W8" s="14" t="s">
        <v>1351</v>
      </c>
      <c r="X8" s="14" t="s">
        <v>1360</v>
      </c>
      <c r="Y8" s="14" t="s">
        <v>1351</v>
      </c>
      <c r="Z8" s="14"/>
      <c r="AA8" s="14"/>
      <c r="AB8" s="14"/>
      <c r="AC8" s="14">
        <v>0.41</v>
      </c>
      <c r="AD8" s="14"/>
      <c r="AE8" s="14"/>
      <c r="AF8" s="14"/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/>
      <c r="AP8" s="14"/>
      <c r="AQ8" s="14" t="s">
        <v>60</v>
      </c>
      <c r="AR8" s="14" t="s">
        <v>60</v>
      </c>
      <c r="AS8" s="14" t="s">
        <v>29</v>
      </c>
      <c r="AT8" s="14"/>
      <c r="AU8" s="14" t="s">
        <v>63</v>
      </c>
      <c r="AX8" t="s">
        <v>60</v>
      </c>
    </row>
    <row r="9" spans="1:53" ht="18" customHeight="1">
      <c r="A9" s="48">
        <v>2</v>
      </c>
      <c r="B9" s="43" t="s">
        <v>488</v>
      </c>
      <c r="C9" s="43" t="s">
        <v>489</v>
      </c>
      <c r="D9" s="43" t="s">
        <v>490</v>
      </c>
      <c r="E9" s="56" t="s">
        <v>88</v>
      </c>
      <c r="F9" s="23">
        <v>34</v>
      </c>
      <c r="G9" s="50" t="s">
        <v>89</v>
      </c>
      <c r="H9" s="50" t="s">
        <v>401</v>
      </c>
      <c r="I9" s="23">
        <v>9989977026</v>
      </c>
      <c r="J9" s="50" t="s">
        <v>59</v>
      </c>
      <c r="K9" s="13"/>
      <c r="L9" s="13"/>
      <c r="M9" s="13"/>
      <c r="N9" s="13"/>
      <c r="O9" s="13"/>
      <c r="P9" s="13"/>
      <c r="Q9" s="13"/>
      <c r="R9" s="14"/>
      <c r="S9" s="14"/>
      <c r="T9" s="15" t="e">
        <f t="shared" si="0"/>
        <v>#DIV/0!</v>
      </c>
      <c r="U9" s="16" t="e">
        <f t="shared" si="1"/>
        <v>#DIV/0!</v>
      </c>
      <c r="V9" s="14" t="s">
        <v>1351</v>
      </c>
      <c r="W9" s="14" t="s">
        <v>1351</v>
      </c>
      <c r="X9" s="14" t="s">
        <v>1360</v>
      </c>
      <c r="Y9" s="14" t="s">
        <v>1351</v>
      </c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 t="s">
        <v>1982</v>
      </c>
      <c r="AT9" s="14" t="s">
        <v>1983</v>
      </c>
      <c r="AU9" s="14" t="s">
        <v>63</v>
      </c>
      <c r="AX9" t="s">
        <v>59</v>
      </c>
      <c r="BA9">
        <v>1</v>
      </c>
    </row>
    <row r="10" spans="1:53" ht="18" customHeight="1">
      <c r="A10" s="48">
        <v>3</v>
      </c>
      <c r="B10" s="51" t="s">
        <v>491</v>
      </c>
      <c r="C10" s="43" t="s">
        <v>492</v>
      </c>
      <c r="D10" s="43" t="s">
        <v>493</v>
      </c>
      <c r="E10" s="56" t="s">
        <v>88</v>
      </c>
      <c r="F10" s="23">
        <v>47</v>
      </c>
      <c r="G10" s="50" t="s">
        <v>89</v>
      </c>
      <c r="H10" s="50" t="s">
        <v>310</v>
      </c>
      <c r="I10" s="23">
        <v>9451998000</v>
      </c>
      <c r="J10" s="50" t="s">
        <v>59</v>
      </c>
      <c r="K10" s="13" t="s">
        <v>1508</v>
      </c>
      <c r="L10" s="13" t="s">
        <v>70</v>
      </c>
      <c r="M10" s="13"/>
      <c r="N10" s="13"/>
      <c r="O10" s="13"/>
      <c r="P10" s="13">
        <v>3</v>
      </c>
      <c r="Q10" s="13">
        <v>4</v>
      </c>
      <c r="R10" s="14">
        <v>1.5</v>
      </c>
      <c r="S10" s="14">
        <v>51</v>
      </c>
      <c r="T10" s="15">
        <f t="shared" si="0"/>
        <v>22.666666666666668</v>
      </c>
      <c r="U10" s="16" t="str">
        <f t="shared" si="1"/>
        <v>Normal</v>
      </c>
      <c r="V10" s="14" t="s">
        <v>1351</v>
      </c>
      <c r="W10" s="14" t="s">
        <v>1351</v>
      </c>
      <c r="X10" s="14" t="s">
        <v>1351</v>
      </c>
      <c r="Y10" s="14" t="s">
        <v>1351</v>
      </c>
      <c r="Z10" s="14"/>
      <c r="AA10" s="14"/>
      <c r="AB10" s="14"/>
      <c r="AC10" s="14"/>
      <c r="AD10" s="14"/>
      <c r="AE10" s="14"/>
      <c r="AF10" s="14"/>
      <c r="AG10" s="14"/>
      <c r="AH10" s="14">
        <v>50</v>
      </c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 t="s">
        <v>60</v>
      </c>
      <c r="AP10" s="14"/>
      <c r="AQ10" s="14" t="s">
        <v>60</v>
      </c>
      <c r="AR10" s="14" t="s">
        <v>60</v>
      </c>
      <c r="AS10" s="14"/>
      <c r="AT10" s="14"/>
      <c r="AU10" s="14" t="s">
        <v>63</v>
      </c>
      <c r="BA10">
        <v>2</v>
      </c>
    </row>
    <row r="11" spans="1:53" ht="18" customHeight="1">
      <c r="A11" s="48">
        <v>4</v>
      </c>
      <c r="B11" s="51" t="s">
        <v>494</v>
      </c>
      <c r="C11" s="43" t="s">
        <v>495</v>
      </c>
      <c r="D11" s="43" t="s">
        <v>496</v>
      </c>
      <c r="E11" s="56" t="s">
        <v>88</v>
      </c>
      <c r="F11" s="23">
        <v>37</v>
      </c>
      <c r="G11" s="50" t="s">
        <v>89</v>
      </c>
      <c r="H11" s="50" t="s">
        <v>310</v>
      </c>
      <c r="I11" s="23">
        <v>9087546479</v>
      </c>
      <c r="J11" s="50" t="s">
        <v>59</v>
      </c>
      <c r="K11" s="17" t="s">
        <v>1493</v>
      </c>
      <c r="L11" s="13"/>
      <c r="M11" s="13"/>
      <c r="N11" s="13"/>
      <c r="O11" s="13"/>
      <c r="P11" s="13">
        <v>2</v>
      </c>
      <c r="Q11" s="13">
        <v>3</v>
      </c>
      <c r="R11" s="14">
        <v>1.52</v>
      </c>
      <c r="S11" s="14">
        <v>68</v>
      </c>
      <c r="T11" s="15">
        <f t="shared" si="0"/>
        <v>29.43213296398892</v>
      </c>
      <c r="U11" s="16" t="str">
        <f t="shared" si="1"/>
        <v>Overweight</v>
      </c>
      <c r="V11" s="14" t="s">
        <v>1351</v>
      </c>
      <c r="W11" s="14" t="s">
        <v>1351</v>
      </c>
      <c r="X11" s="14" t="s">
        <v>1351</v>
      </c>
      <c r="Y11" s="14" t="s">
        <v>1494</v>
      </c>
      <c r="Z11" s="14"/>
      <c r="AA11" s="14"/>
      <c r="AB11" s="14"/>
      <c r="AC11" s="14">
        <v>90.2</v>
      </c>
      <c r="AD11" s="14"/>
      <c r="AE11" s="14"/>
      <c r="AF11" s="14"/>
      <c r="AG11" s="14"/>
      <c r="AH11" s="14"/>
      <c r="AI11" s="14"/>
      <c r="AJ11" s="14"/>
      <c r="AK11" s="14"/>
      <c r="AL11" s="14" t="s">
        <v>60</v>
      </c>
      <c r="AM11" s="14" t="s">
        <v>60</v>
      </c>
      <c r="AN11" s="14" t="s">
        <v>60</v>
      </c>
      <c r="AO11" s="14" t="s">
        <v>60</v>
      </c>
      <c r="AP11" s="14" t="s">
        <v>60</v>
      </c>
      <c r="AQ11" s="14" t="s">
        <v>60</v>
      </c>
      <c r="AR11" s="14" t="s">
        <v>60</v>
      </c>
      <c r="AS11" s="14"/>
      <c r="AT11" s="14" t="s">
        <v>1495</v>
      </c>
      <c r="AU11" s="14" t="s">
        <v>63</v>
      </c>
      <c r="AX11" s="38" t="s">
        <v>63</v>
      </c>
      <c r="AY11" s="38">
        <f>COUNTIF(AU8:AU69,"FULLY COMPLIANT")</f>
        <v>58</v>
      </c>
      <c r="BA11">
        <v>3</v>
      </c>
    </row>
    <row r="12" spans="1:53" ht="18" customHeight="1">
      <c r="A12" s="48">
        <v>5</v>
      </c>
      <c r="B12" s="51" t="s">
        <v>497</v>
      </c>
      <c r="C12" s="43" t="s">
        <v>498</v>
      </c>
      <c r="D12" s="43" t="s">
        <v>499</v>
      </c>
      <c r="E12" s="56" t="s">
        <v>88</v>
      </c>
      <c r="F12" s="23">
        <v>41</v>
      </c>
      <c r="G12" s="50" t="s">
        <v>89</v>
      </c>
      <c r="H12" s="50" t="s">
        <v>318</v>
      </c>
      <c r="I12" s="23">
        <v>9098525891</v>
      </c>
      <c r="J12" s="50" t="s">
        <v>59</v>
      </c>
      <c r="K12" s="13" t="s">
        <v>1473</v>
      </c>
      <c r="L12" s="13"/>
      <c r="M12" s="13"/>
      <c r="N12" s="13"/>
      <c r="O12" s="13"/>
      <c r="P12" s="13">
        <v>1</v>
      </c>
      <c r="Q12" s="13">
        <v>4</v>
      </c>
      <c r="R12" s="14">
        <v>1.52</v>
      </c>
      <c r="S12" s="14">
        <v>66</v>
      </c>
      <c r="T12" s="15">
        <f t="shared" si="0"/>
        <v>28.566481994459835</v>
      </c>
      <c r="U12" s="16" t="str">
        <f t="shared" si="1"/>
        <v>Overweight</v>
      </c>
      <c r="V12" s="14" t="s">
        <v>1351</v>
      </c>
      <c r="W12" s="14" t="s">
        <v>1351</v>
      </c>
      <c r="X12" s="14" t="s">
        <v>1351</v>
      </c>
      <c r="Y12" s="14" t="s">
        <v>1474</v>
      </c>
      <c r="Z12" s="14"/>
      <c r="AA12" s="14">
        <v>254</v>
      </c>
      <c r="AB12" s="14"/>
      <c r="AC12" s="14">
        <v>196</v>
      </c>
      <c r="AD12" s="14"/>
      <c r="AE12" s="14"/>
      <c r="AF12" s="14"/>
      <c r="AG12" s="14"/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 t="s">
        <v>60</v>
      </c>
      <c r="AP12" s="14"/>
      <c r="AQ12" s="14" t="s">
        <v>60</v>
      </c>
      <c r="AR12" s="14" t="s">
        <v>60</v>
      </c>
      <c r="AS12" s="14"/>
      <c r="AT12" s="14"/>
      <c r="AU12" s="14" t="s">
        <v>63</v>
      </c>
      <c r="AX12" s="38" t="s">
        <v>64</v>
      </c>
      <c r="AY12" s="38">
        <f>COUNTIF(AU8:AU70,"PARTIALLY COMPLIANT")</f>
        <v>2</v>
      </c>
      <c r="BA12">
        <v>4</v>
      </c>
    </row>
    <row r="13" spans="1:53" ht="18" customHeight="1">
      <c r="A13" s="48">
        <v>6</v>
      </c>
      <c r="B13" s="52" t="s">
        <v>500</v>
      </c>
      <c r="C13" s="43" t="s">
        <v>501</v>
      </c>
      <c r="D13" s="43" t="s">
        <v>502</v>
      </c>
      <c r="E13" s="56" t="s">
        <v>88</v>
      </c>
      <c r="F13" s="23">
        <v>45</v>
      </c>
      <c r="G13" s="50" t="s">
        <v>89</v>
      </c>
      <c r="H13" s="50" t="s">
        <v>318</v>
      </c>
      <c r="I13" s="23">
        <v>9917154364</v>
      </c>
      <c r="J13" s="50" t="s">
        <v>59</v>
      </c>
      <c r="K13" s="13" t="s">
        <v>1532</v>
      </c>
      <c r="L13" s="13" t="s">
        <v>74</v>
      </c>
      <c r="M13" s="13"/>
      <c r="N13" s="13"/>
      <c r="O13" s="13"/>
      <c r="P13" s="13">
        <v>2</v>
      </c>
      <c r="Q13" s="13">
        <v>4</v>
      </c>
      <c r="R13" s="14">
        <v>1.65</v>
      </c>
      <c r="S13" s="14">
        <v>80</v>
      </c>
      <c r="T13" s="15">
        <f t="shared" si="0"/>
        <v>29.384756657483933</v>
      </c>
      <c r="U13" s="16" t="str">
        <f t="shared" si="1"/>
        <v>Overweight</v>
      </c>
      <c r="V13" s="14" t="s">
        <v>1533</v>
      </c>
      <c r="W13" s="14" t="s">
        <v>1351</v>
      </c>
      <c r="X13" s="86">
        <v>45689</v>
      </c>
      <c r="Y13" s="14" t="s">
        <v>1534</v>
      </c>
      <c r="Z13" s="14"/>
      <c r="AA13" s="14"/>
      <c r="AB13" s="14">
        <v>177</v>
      </c>
      <c r="AC13" s="14"/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/>
      <c r="AP13" s="14"/>
      <c r="AQ13" s="14" t="s">
        <v>60</v>
      </c>
      <c r="AR13" s="14" t="s">
        <v>60</v>
      </c>
      <c r="AS13" s="14"/>
      <c r="AT13" s="14" t="s">
        <v>1535</v>
      </c>
      <c r="AU13" s="14" t="s">
        <v>63</v>
      </c>
      <c r="AX13" s="38" t="s">
        <v>66</v>
      </c>
      <c r="AY13" s="38">
        <f>COUNTIF(AU8:AU71,"NON COMPLIANT")</f>
        <v>0</v>
      </c>
      <c r="BA13">
        <v>5</v>
      </c>
    </row>
    <row r="14" spans="1:53" ht="18" customHeight="1">
      <c r="A14" s="48">
        <v>7</v>
      </c>
      <c r="B14" s="51" t="s">
        <v>503</v>
      </c>
      <c r="C14" s="43" t="s">
        <v>504</v>
      </c>
      <c r="D14" s="43" t="s">
        <v>505</v>
      </c>
      <c r="E14" s="56" t="s">
        <v>88</v>
      </c>
      <c r="F14" s="23">
        <v>49</v>
      </c>
      <c r="G14" s="50" t="s">
        <v>89</v>
      </c>
      <c r="H14" s="50" t="s">
        <v>310</v>
      </c>
      <c r="I14" s="23">
        <v>9264995256</v>
      </c>
      <c r="J14" s="50" t="s">
        <v>59</v>
      </c>
      <c r="K14" s="13" t="s">
        <v>1467</v>
      </c>
      <c r="L14" s="13" t="s">
        <v>70</v>
      </c>
      <c r="M14" s="13"/>
      <c r="N14" s="13"/>
      <c r="O14" s="13"/>
      <c r="P14" s="13">
        <v>4</v>
      </c>
      <c r="Q14" s="13">
        <v>4</v>
      </c>
      <c r="R14" s="14">
        <v>1.55</v>
      </c>
      <c r="S14" s="14">
        <v>61</v>
      </c>
      <c r="T14" s="15">
        <f t="shared" si="0"/>
        <v>25.390218522372525</v>
      </c>
      <c r="U14" s="16" t="str">
        <f t="shared" si="1"/>
        <v>Overweight</v>
      </c>
      <c r="V14" s="14" t="s">
        <v>1351</v>
      </c>
      <c r="W14" s="14" t="s">
        <v>1351</v>
      </c>
      <c r="X14" s="14" t="s">
        <v>1351</v>
      </c>
      <c r="Y14" s="14" t="s">
        <v>1468</v>
      </c>
      <c r="Z14" s="14"/>
      <c r="AA14" s="14">
        <v>6.3</v>
      </c>
      <c r="AB14" s="14"/>
      <c r="AC14" s="14">
        <v>4.1399999999999997</v>
      </c>
      <c r="AD14" s="14"/>
      <c r="AE14" s="14"/>
      <c r="AF14" s="14"/>
      <c r="AG14" s="14">
        <v>7.19</v>
      </c>
      <c r="AH14" s="14">
        <v>137</v>
      </c>
      <c r="AI14" s="14">
        <v>100</v>
      </c>
      <c r="AJ14" s="14"/>
      <c r="AK14" s="14"/>
      <c r="AL14" s="14" t="s">
        <v>60</v>
      </c>
      <c r="AM14" s="14" t="s">
        <v>60</v>
      </c>
      <c r="AN14" s="14" t="s">
        <v>60</v>
      </c>
      <c r="AO14" s="14" t="s">
        <v>60</v>
      </c>
      <c r="AP14" s="14"/>
      <c r="AQ14" s="14" t="s">
        <v>60</v>
      </c>
      <c r="AR14" s="14" t="s">
        <v>60</v>
      </c>
      <c r="AS14" s="14"/>
      <c r="AT14" s="18" t="s">
        <v>1469</v>
      </c>
      <c r="AU14" s="14" t="s">
        <v>63</v>
      </c>
    </row>
    <row r="15" spans="1:53" ht="18" customHeight="1">
      <c r="A15" s="48">
        <v>8</v>
      </c>
      <c r="B15" s="52" t="s">
        <v>506</v>
      </c>
      <c r="C15" s="43" t="s">
        <v>507</v>
      </c>
      <c r="D15" s="43" t="s">
        <v>508</v>
      </c>
      <c r="E15" s="56" t="s">
        <v>88</v>
      </c>
      <c r="F15" s="23">
        <v>43</v>
      </c>
      <c r="G15" s="50" t="s">
        <v>89</v>
      </c>
      <c r="H15" s="50" t="s">
        <v>318</v>
      </c>
      <c r="I15" s="23">
        <v>9602845925</v>
      </c>
      <c r="J15" s="50" t="s">
        <v>59</v>
      </c>
      <c r="K15" s="13" t="s">
        <v>1507</v>
      </c>
      <c r="L15" s="13" t="s">
        <v>70</v>
      </c>
      <c r="M15" s="13"/>
      <c r="N15" s="13"/>
      <c r="O15" s="13"/>
      <c r="P15" s="13">
        <v>3</v>
      </c>
      <c r="Q15" s="13">
        <v>4</v>
      </c>
      <c r="R15" s="14">
        <v>1.44</v>
      </c>
      <c r="S15" s="14">
        <v>44</v>
      </c>
      <c r="T15" s="15">
        <f t="shared" si="0"/>
        <v>21.219135802469136</v>
      </c>
      <c r="U15" s="16" t="str">
        <f t="shared" si="1"/>
        <v>Normal</v>
      </c>
      <c r="V15" s="14" t="s">
        <v>1351</v>
      </c>
      <c r="W15" s="14" t="s">
        <v>1351</v>
      </c>
      <c r="X15" s="14" t="s">
        <v>1351</v>
      </c>
      <c r="Y15" s="14" t="s">
        <v>1351</v>
      </c>
      <c r="Z15" s="14"/>
      <c r="AA15" s="14">
        <v>239</v>
      </c>
      <c r="AB15" s="14">
        <v>194</v>
      </c>
      <c r="AC15" s="14">
        <v>161</v>
      </c>
      <c r="AD15" s="14"/>
      <c r="AE15" s="14"/>
      <c r="AF15" s="14"/>
      <c r="AG15" s="14"/>
      <c r="AH15" s="14"/>
      <c r="AI15" s="14"/>
      <c r="AJ15" s="14"/>
      <c r="AK15" s="14"/>
      <c r="AL15" s="14" t="s">
        <v>60</v>
      </c>
      <c r="AM15" s="14" t="s">
        <v>60</v>
      </c>
      <c r="AN15" s="14" t="s">
        <v>60</v>
      </c>
      <c r="AO15" s="14"/>
      <c r="AP15" s="14"/>
      <c r="AQ15" s="14" t="s">
        <v>60</v>
      </c>
      <c r="AR15" s="14" t="s">
        <v>60</v>
      </c>
      <c r="AS15" s="14"/>
      <c r="AT15" s="14"/>
      <c r="AU15" s="14" t="s">
        <v>63</v>
      </c>
    </row>
    <row r="16" spans="1:53" ht="18" customHeight="1">
      <c r="A16" s="48">
        <v>9</v>
      </c>
      <c r="B16" s="52" t="s">
        <v>509</v>
      </c>
      <c r="C16" s="43" t="s">
        <v>510</v>
      </c>
      <c r="D16" s="43" t="s">
        <v>511</v>
      </c>
      <c r="E16" s="56" t="s">
        <v>88</v>
      </c>
      <c r="F16" s="23">
        <v>46</v>
      </c>
      <c r="G16" s="50" t="s">
        <v>89</v>
      </c>
      <c r="H16" s="50" t="s">
        <v>318</v>
      </c>
      <c r="I16" s="23">
        <v>9394388242</v>
      </c>
      <c r="J16" s="50" t="s">
        <v>59</v>
      </c>
      <c r="K16" s="13" t="s">
        <v>1516</v>
      </c>
      <c r="L16" s="13"/>
      <c r="M16" s="13"/>
      <c r="N16" s="13"/>
      <c r="O16" s="13"/>
      <c r="P16" s="13">
        <v>1</v>
      </c>
      <c r="Q16" s="13">
        <v>4</v>
      </c>
      <c r="R16" s="14">
        <v>1.52</v>
      </c>
      <c r="S16" s="14">
        <v>56</v>
      </c>
      <c r="T16" s="15">
        <f t="shared" si="0"/>
        <v>24.238227146814403</v>
      </c>
      <c r="U16" s="16" t="str">
        <f t="shared" si="1"/>
        <v>Normal</v>
      </c>
      <c r="V16" s="14" t="s">
        <v>1351</v>
      </c>
      <c r="W16" s="14" t="s">
        <v>1351</v>
      </c>
      <c r="X16" s="14" t="s">
        <v>1351</v>
      </c>
      <c r="Y16" s="14" t="s">
        <v>1433</v>
      </c>
      <c r="Z16" s="14">
        <v>214</v>
      </c>
      <c r="AA16" s="14"/>
      <c r="AB16" s="14"/>
      <c r="AC16" s="14"/>
      <c r="AD16" s="14"/>
      <c r="AE16" s="14"/>
      <c r="AF16" s="14">
        <v>0.8</v>
      </c>
      <c r="AG16" s="14"/>
      <c r="AH16" s="14"/>
      <c r="AI16" s="14"/>
      <c r="AJ16" s="14"/>
      <c r="AK16" s="14"/>
      <c r="AL16" s="14" t="s">
        <v>60</v>
      </c>
      <c r="AM16" s="14" t="s">
        <v>60</v>
      </c>
      <c r="AN16" s="14" t="s">
        <v>60</v>
      </c>
      <c r="AO16" s="14" t="s">
        <v>60</v>
      </c>
      <c r="AP16" s="14"/>
      <c r="AQ16" s="14" t="s">
        <v>60</v>
      </c>
      <c r="AR16" s="14" t="s">
        <v>60</v>
      </c>
      <c r="AS16" s="14"/>
      <c r="AT16" s="14"/>
      <c r="AU16" s="14" t="s">
        <v>63</v>
      </c>
    </row>
    <row r="17" spans="1:50" ht="18" customHeight="1">
      <c r="A17" s="48">
        <v>10</v>
      </c>
      <c r="B17" s="51" t="s">
        <v>512</v>
      </c>
      <c r="C17" s="43" t="s">
        <v>513</v>
      </c>
      <c r="D17" s="43" t="s">
        <v>514</v>
      </c>
      <c r="E17" s="56" t="s">
        <v>88</v>
      </c>
      <c r="F17" s="23">
        <v>31</v>
      </c>
      <c r="G17" s="50" t="s">
        <v>89</v>
      </c>
      <c r="H17" s="50" t="s">
        <v>310</v>
      </c>
      <c r="I17" s="23">
        <v>9560921337</v>
      </c>
      <c r="J17" s="50" t="s">
        <v>60</v>
      </c>
      <c r="K17" s="13" t="s">
        <v>1492</v>
      </c>
      <c r="L17" s="13"/>
      <c r="M17" s="13"/>
      <c r="N17" s="13"/>
      <c r="O17" s="13"/>
      <c r="P17" s="13"/>
      <c r="Q17" s="13"/>
      <c r="R17" s="14">
        <v>1.51</v>
      </c>
      <c r="S17" s="14">
        <v>63</v>
      </c>
      <c r="T17" s="15">
        <f t="shared" si="0"/>
        <v>27.630367089162757</v>
      </c>
      <c r="U17" s="16" t="str">
        <f t="shared" si="1"/>
        <v>Overweight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 t="s">
        <v>60</v>
      </c>
      <c r="AM17" s="14" t="s">
        <v>60</v>
      </c>
      <c r="AN17" s="14" t="s">
        <v>60</v>
      </c>
      <c r="AO17" s="14"/>
      <c r="AP17" s="14"/>
      <c r="AQ17" s="14" t="s">
        <v>60</v>
      </c>
      <c r="AR17" s="14" t="s">
        <v>60</v>
      </c>
      <c r="AS17" s="14"/>
      <c r="AT17" s="14" t="s">
        <v>1492</v>
      </c>
      <c r="AU17" s="14" t="s">
        <v>63</v>
      </c>
      <c r="AX17" t="s">
        <v>69</v>
      </c>
    </row>
    <row r="18" spans="1:50" ht="18" customHeight="1">
      <c r="A18" s="48">
        <v>11</v>
      </c>
      <c r="B18" s="52" t="s">
        <v>515</v>
      </c>
      <c r="C18" s="43" t="s">
        <v>516</v>
      </c>
      <c r="D18" s="43" t="s">
        <v>517</v>
      </c>
      <c r="E18" s="56" t="s">
        <v>88</v>
      </c>
      <c r="F18" s="23">
        <v>40</v>
      </c>
      <c r="G18" s="50" t="s">
        <v>89</v>
      </c>
      <c r="H18" s="50" t="s">
        <v>310</v>
      </c>
      <c r="I18" s="23"/>
      <c r="J18" s="50" t="s">
        <v>59</v>
      </c>
      <c r="K18" s="13"/>
      <c r="L18" s="13"/>
      <c r="M18" s="13"/>
      <c r="N18" s="13"/>
      <c r="O18" s="13"/>
      <c r="P18" s="13"/>
      <c r="Q18" s="13"/>
      <c r="R18" s="14"/>
      <c r="S18" s="14"/>
      <c r="T18" s="15" t="e">
        <f t="shared" si="0"/>
        <v>#DIV/0!</v>
      </c>
      <c r="U18" s="16" t="e">
        <f t="shared" si="1"/>
        <v>#DIV/0!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 t="s">
        <v>1977</v>
      </c>
      <c r="AU18" s="14" t="s">
        <v>63</v>
      </c>
      <c r="AX18" t="s">
        <v>70</v>
      </c>
    </row>
    <row r="19" spans="1:50" ht="18" customHeight="1">
      <c r="A19" s="48">
        <v>12</v>
      </c>
      <c r="B19" s="52" t="s">
        <v>518</v>
      </c>
      <c r="C19" s="43" t="s">
        <v>519</v>
      </c>
      <c r="D19" s="43" t="s">
        <v>520</v>
      </c>
      <c r="E19" s="56" t="s">
        <v>88</v>
      </c>
      <c r="F19" s="23">
        <v>41</v>
      </c>
      <c r="G19" s="50" t="s">
        <v>89</v>
      </c>
      <c r="H19" s="50" t="s">
        <v>220</v>
      </c>
      <c r="I19" s="23">
        <v>9434382700</v>
      </c>
      <c r="J19" s="50" t="s">
        <v>59</v>
      </c>
      <c r="K19" s="13" t="s">
        <v>1520</v>
      </c>
      <c r="L19" s="13"/>
      <c r="M19" s="13"/>
      <c r="N19" s="13"/>
      <c r="O19" s="13"/>
      <c r="P19" s="13">
        <v>1</v>
      </c>
      <c r="Q19" s="13">
        <v>4</v>
      </c>
      <c r="R19" s="14">
        <v>1.56</v>
      </c>
      <c r="S19" s="14">
        <v>48</v>
      </c>
      <c r="T19" s="15">
        <f t="shared" si="0"/>
        <v>19.723865877712029</v>
      </c>
      <c r="U19" s="16" t="str">
        <f t="shared" si="1"/>
        <v>Normal</v>
      </c>
      <c r="V19" s="14" t="s">
        <v>1519</v>
      </c>
      <c r="W19" s="14" cm="1">
        <f t="array" aca="1" ref="W19" ca="1">+++K19:W19</f>
        <v>0</v>
      </c>
      <c r="X19" s="14" t="s">
        <v>1351</v>
      </c>
      <c r="Y19" s="14" t="s">
        <v>1351</v>
      </c>
      <c r="Z19" s="14"/>
      <c r="AA19" s="14"/>
      <c r="AB19" s="14">
        <v>32</v>
      </c>
      <c r="AC19" s="14"/>
      <c r="AD19" s="14"/>
      <c r="AE19" s="14"/>
      <c r="AF19" s="14">
        <v>0.4</v>
      </c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/>
      <c r="AP19" s="14"/>
      <c r="AQ19" s="14" t="s">
        <v>60</v>
      </c>
      <c r="AR19" s="14" t="s">
        <v>60</v>
      </c>
      <c r="AS19" s="14"/>
      <c r="AT19" s="14"/>
      <c r="AU19" s="14" t="s">
        <v>63</v>
      </c>
      <c r="AX19" t="s">
        <v>71</v>
      </c>
    </row>
    <row r="20" spans="1:50" ht="18" customHeight="1">
      <c r="A20" s="48">
        <v>13</v>
      </c>
      <c r="B20" s="52" t="s">
        <v>521</v>
      </c>
      <c r="C20" s="43" t="s">
        <v>522</v>
      </c>
      <c r="D20" s="43" t="s">
        <v>523</v>
      </c>
      <c r="E20" s="56" t="s">
        <v>88</v>
      </c>
      <c r="F20" s="23">
        <v>33</v>
      </c>
      <c r="G20" s="50" t="s">
        <v>89</v>
      </c>
      <c r="H20" s="50" t="s">
        <v>310</v>
      </c>
      <c r="I20" s="23"/>
      <c r="J20" s="50" t="s">
        <v>59</v>
      </c>
      <c r="K20" s="13" t="s">
        <v>1503</v>
      </c>
      <c r="L20" s="13"/>
      <c r="M20" s="13"/>
      <c r="N20" s="13"/>
      <c r="O20" s="13"/>
      <c r="P20" s="13">
        <v>2</v>
      </c>
      <c r="Q20" s="13">
        <v>2</v>
      </c>
      <c r="R20" s="14">
        <v>1.46</v>
      </c>
      <c r="S20" s="14">
        <v>75.5</v>
      </c>
      <c r="T20" s="15">
        <f t="shared" si="0"/>
        <v>35.419403265152944</v>
      </c>
      <c r="U20" s="16" t="str">
        <f t="shared" si="1"/>
        <v>Obese</v>
      </c>
      <c r="V20" s="14" t="s">
        <v>1351</v>
      </c>
      <c r="W20" s="14" t="s">
        <v>1351</v>
      </c>
      <c r="X20" s="14" t="s">
        <v>1351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 t="s">
        <v>60</v>
      </c>
      <c r="AM20" s="14" t="s">
        <v>60</v>
      </c>
      <c r="AN20" s="14" t="s">
        <v>60</v>
      </c>
      <c r="AO20" s="14"/>
      <c r="AP20" s="14"/>
      <c r="AQ20" s="14" t="s">
        <v>60</v>
      </c>
      <c r="AR20" s="14" t="s">
        <v>60</v>
      </c>
      <c r="AS20" s="14"/>
      <c r="AT20" s="14"/>
      <c r="AU20" s="14" t="s">
        <v>63</v>
      </c>
      <c r="AX20" t="s">
        <v>73</v>
      </c>
    </row>
    <row r="21" spans="1:50" ht="18" customHeight="1">
      <c r="A21" s="48">
        <v>14</v>
      </c>
      <c r="B21" s="53" t="s">
        <v>524</v>
      </c>
      <c r="C21" s="43" t="s">
        <v>525</v>
      </c>
      <c r="D21" s="43" t="s">
        <v>526</v>
      </c>
      <c r="E21" s="56" t="s">
        <v>88</v>
      </c>
      <c r="F21" s="23">
        <v>47</v>
      </c>
      <c r="G21" s="50" t="s">
        <v>282</v>
      </c>
      <c r="H21" s="50" t="s">
        <v>248</v>
      </c>
      <c r="I21" s="23">
        <v>9308179273</v>
      </c>
      <c r="J21" s="50" t="s">
        <v>59</v>
      </c>
      <c r="K21" s="13" t="s">
        <v>1549</v>
      </c>
      <c r="L21" s="13"/>
      <c r="M21" s="13"/>
      <c r="N21" s="13"/>
      <c r="O21" s="13"/>
      <c r="P21" s="13">
        <v>2</v>
      </c>
      <c r="Q21" s="13">
        <v>3</v>
      </c>
      <c r="R21" s="14">
        <v>1.66</v>
      </c>
      <c r="S21" s="14">
        <v>54</v>
      </c>
      <c r="T21" s="15">
        <f t="shared" si="0"/>
        <v>19.596458121643199</v>
      </c>
      <c r="U21" s="16" t="str">
        <f t="shared" si="1"/>
        <v>Normal</v>
      </c>
      <c r="V21" s="14" t="s">
        <v>1998</v>
      </c>
      <c r="W21" s="14" t="s">
        <v>1351</v>
      </c>
      <c r="X21" s="14" t="s">
        <v>1351</v>
      </c>
      <c r="Y21" s="14" t="s">
        <v>1999</v>
      </c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 t="s">
        <v>60</v>
      </c>
      <c r="AP21" s="14"/>
      <c r="AQ21" s="14" t="s">
        <v>60</v>
      </c>
      <c r="AR21" s="14" t="s">
        <v>60</v>
      </c>
      <c r="AS21" s="14"/>
      <c r="AT21" s="14" t="s">
        <v>2000</v>
      </c>
      <c r="AU21" s="14" t="s">
        <v>63</v>
      </c>
      <c r="AX21" t="s">
        <v>74</v>
      </c>
    </row>
    <row r="22" spans="1:50" ht="18" customHeight="1">
      <c r="A22" s="48">
        <v>15</v>
      </c>
      <c r="B22" s="54" t="s">
        <v>527</v>
      </c>
      <c r="C22" s="43" t="s">
        <v>528</v>
      </c>
      <c r="D22" s="43" t="s">
        <v>529</v>
      </c>
      <c r="E22" s="56" t="s">
        <v>88</v>
      </c>
      <c r="F22" s="23">
        <v>41</v>
      </c>
      <c r="G22" s="50" t="s">
        <v>89</v>
      </c>
      <c r="H22" s="50" t="s">
        <v>220</v>
      </c>
      <c r="I22" s="23">
        <v>9073700224</v>
      </c>
      <c r="J22" s="50" t="s">
        <v>59</v>
      </c>
      <c r="K22" s="13" t="s">
        <v>1476</v>
      </c>
      <c r="L22" s="13" t="s">
        <v>70</v>
      </c>
      <c r="M22" s="13" t="s">
        <v>74</v>
      </c>
      <c r="N22" s="13"/>
      <c r="O22" s="13"/>
      <c r="P22" s="13">
        <v>3</v>
      </c>
      <c r="Q22" s="13">
        <v>3</v>
      </c>
      <c r="R22" s="14">
        <v>1.51</v>
      </c>
      <c r="S22" s="14">
        <v>57</v>
      </c>
      <c r="T22" s="15">
        <f t="shared" si="0"/>
        <v>24.998903556861542</v>
      </c>
      <c r="U22" s="16" t="str">
        <f t="shared" si="1"/>
        <v>Overweight</v>
      </c>
      <c r="V22" s="14" t="s">
        <v>1351</v>
      </c>
      <c r="W22" s="14" t="s">
        <v>1351</v>
      </c>
      <c r="X22" s="14" t="s">
        <v>1351</v>
      </c>
      <c r="Y22" s="14" t="s">
        <v>1351</v>
      </c>
      <c r="Z22" s="14"/>
      <c r="AA22" s="14">
        <v>263</v>
      </c>
      <c r="AB22" s="14"/>
      <c r="AC22" s="14">
        <v>195</v>
      </c>
      <c r="AD22" s="14"/>
      <c r="AE22" s="14"/>
      <c r="AF22" s="14"/>
      <c r="AG22" s="14">
        <v>8.8000000000000007</v>
      </c>
      <c r="AH22" s="14"/>
      <c r="AI22" s="14">
        <v>50</v>
      </c>
      <c r="AJ22" s="14">
        <v>117</v>
      </c>
      <c r="AK22" s="14"/>
      <c r="AL22" s="14" t="s">
        <v>60</v>
      </c>
      <c r="AM22" s="14" t="s">
        <v>60</v>
      </c>
      <c r="AN22" s="14" t="s">
        <v>60</v>
      </c>
      <c r="AO22" s="14" t="s">
        <v>60</v>
      </c>
      <c r="AP22" s="14"/>
      <c r="AQ22" s="14" t="s">
        <v>60</v>
      </c>
      <c r="AR22" s="14" t="s">
        <v>60</v>
      </c>
      <c r="AS22" s="14"/>
      <c r="AT22" s="14"/>
      <c r="AU22" s="14" t="s">
        <v>63</v>
      </c>
      <c r="AX22" t="s">
        <v>75</v>
      </c>
    </row>
    <row r="23" spans="1:50" ht="18" customHeight="1">
      <c r="A23" s="48">
        <v>16</v>
      </c>
      <c r="B23" s="52" t="s">
        <v>530</v>
      </c>
      <c r="C23" s="43" t="s">
        <v>531</v>
      </c>
      <c r="D23" s="43" t="s">
        <v>532</v>
      </c>
      <c r="E23" s="56" t="s">
        <v>88</v>
      </c>
      <c r="F23" s="23">
        <v>36</v>
      </c>
      <c r="G23" s="50" t="s">
        <v>89</v>
      </c>
      <c r="H23" s="50" t="s">
        <v>310</v>
      </c>
      <c r="I23" s="23">
        <v>9502441866</v>
      </c>
      <c r="J23" s="50" t="s">
        <v>60</v>
      </c>
      <c r="K23" s="13" t="s">
        <v>1492</v>
      </c>
      <c r="L23" s="13"/>
      <c r="M23" s="13"/>
      <c r="N23" s="13"/>
      <c r="O23" s="13"/>
      <c r="P23" s="13"/>
      <c r="Q23" s="13"/>
      <c r="R23" s="14"/>
      <c r="S23" s="14"/>
      <c r="T23" s="15" t="e">
        <f t="shared" si="0"/>
        <v>#DIV/0!</v>
      </c>
      <c r="U23" s="16" t="e">
        <f t="shared" si="1"/>
        <v>#DIV/0!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 t="s">
        <v>63</v>
      </c>
      <c r="AX23" t="s">
        <v>76</v>
      </c>
    </row>
    <row r="24" spans="1:50" ht="18" customHeight="1">
      <c r="A24" s="48">
        <v>17</v>
      </c>
      <c r="B24" s="52" t="s">
        <v>533</v>
      </c>
      <c r="C24" s="43" t="s">
        <v>534</v>
      </c>
      <c r="D24" s="43" t="s">
        <v>535</v>
      </c>
      <c r="E24" s="56" t="s">
        <v>88</v>
      </c>
      <c r="F24" s="23">
        <v>47</v>
      </c>
      <c r="G24" s="50" t="s">
        <v>89</v>
      </c>
      <c r="H24" s="50" t="s">
        <v>310</v>
      </c>
      <c r="I24" s="23">
        <v>9466761960</v>
      </c>
      <c r="J24" s="50" t="s">
        <v>59</v>
      </c>
      <c r="K24" s="13" t="s">
        <v>1485</v>
      </c>
      <c r="L24" s="13" t="s">
        <v>70</v>
      </c>
      <c r="M24" s="13"/>
      <c r="N24" s="13"/>
      <c r="O24" s="13"/>
      <c r="P24" s="13">
        <v>1</v>
      </c>
      <c r="Q24" s="13">
        <v>4</v>
      </c>
      <c r="R24" s="14">
        <v>1.5</v>
      </c>
      <c r="S24" s="14">
        <v>56.5</v>
      </c>
      <c r="T24" s="15">
        <f t="shared" si="0"/>
        <v>25.111111111111111</v>
      </c>
      <c r="U24" s="16" t="str">
        <f t="shared" si="1"/>
        <v>Overweight</v>
      </c>
      <c r="V24" s="14" t="s">
        <v>1351</v>
      </c>
      <c r="W24" s="14" t="s">
        <v>1351</v>
      </c>
      <c r="X24" s="14" t="s">
        <v>1351</v>
      </c>
      <c r="Y24" s="14" t="s">
        <v>1351</v>
      </c>
      <c r="Z24" s="14"/>
      <c r="AA24" s="14"/>
      <c r="AB24" s="14"/>
      <c r="AC24" s="14">
        <v>109.1</v>
      </c>
      <c r="AD24" s="14"/>
      <c r="AE24" s="14"/>
      <c r="AF24" s="14"/>
      <c r="AG24" s="14"/>
      <c r="AH24" s="14"/>
      <c r="AI24" s="14"/>
      <c r="AJ24" s="14"/>
      <c r="AK24" s="14"/>
      <c r="AL24" s="14" t="s">
        <v>60</v>
      </c>
      <c r="AM24" s="14" t="s">
        <v>60</v>
      </c>
      <c r="AN24" s="14" t="s">
        <v>60</v>
      </c>
      <c r="AO24" s="14" t="s">
        <v>60</v>
      </c>
      <c r="AP24" s="14"/>
      <c r="AQ24" s="14" t="s">
        <v>60</v>
      </c>
      <c r="AR24" s="14" t="s">
        <v>60</v>
      </c>
      <c r="AS24" s="14"/>
      <c r="AT24" s="14"/>
      <c r="AU24" s="14" t="s">
        <v>63</v>
      </c>
      <c r="AX24" t="s">
        <v>77</v>
      </c>
    </row>
    <row r="25" spans="1:50" ht="18" customHeight="1">
      <c r="A25" s="48">
        <v>18</v>
      </c>
      <c r="B25" s="52" t="s">
        <v>536</v>
      </c>
      <c r="C25" s="43" t="s">
        <v>537</v>
      </c>
      <c r="D25" s="43" t="s">
        <v>538</v>
      </c>
      <c r="E25" s="56" t="s">
        <v>88</v>
      </c>
      <c r="F25" s="23">
        <v>53</v>
      </c>
      <c r="G25" s="50" t="s">
        <v>89</v>
      </c>
      <c r="H25" s="50" t="s">
        <v>318</v>
      </c>
      <c r="I25" s="23">
        <v>9763705003</v>
      </c>
      <c r="J25" s="50" t="s">
        <v>59</v>
      </c>
      <c r="K25" s="13" t="s">
        <v>1529</v>
      </c>
      <c r="L25" s="13"/>
      <c r="M25" s="13"/>
      <c r="N25" s="13"/>
      <c r="O25" s="13"/>
      <c r="P25" s="13">
        <v>2</v>
      </c>
      <c r="Q25" s="13">
        <v>4</v>
      </c>
      <c r="R25" s="19">
        <v>1.55</v>
      </c>
      <c r="S25" s="14">
        <v>51</v>
      </c>
      <c r="T25" s="15">
        <f t="shared" si="0"/>
        <v>21.227887617065555</v>
      </c>
      <c r="U25" s="16" t="str">
        <f t="shared" si="1"/>
        <v>Normal</v>
      </c>
      <c r="V25" s="14" t="s">
        <v>1530</v>
      </c>
      <c r="W25" s="14" t="s">
        <v>1351</v>
      </c>
      <c r="X25" s="14" t="s">
        <v>1531</v>
      </c>
      <c r="Y25" s="14" t="s">
        <v>1351</v>
      </c>
      <c r="Z25" s="14"/>
      <c r="AA25" s="14">
        <v>202</v>
      </c>
      <c r="AB25" s="14">
        <v>206</v>
      </c>
      <c r="AC25" s="14">
        <v>115</v>
      </c>
      <c r="AD25" s="14"/>
      <c r="AE25" s="14"/>
      <c r="AF25" s="14"/>
      <c r="AG25" s="14">
        <v>7.02</v>
      </c>
      <c r="AH25" s="14">
        <v>42</v>
      </c>
      <c r="AI25" s="14">
        <v>35</v>
      </c>
      <c r="AJ25" s="14"/>
      <c r="AK25" s="14"/>
      <c r="AL25" s="14" t="s">
        <v>60</v>
      </c>
      <c r="AM25" s="14" t="s">
        <v>60</v>
      </c>
      <c r="AN25" s="14" t="s">
        <v>60</v>
      </c>
      <c r="AO25" s="14" t="s">
        <v>60</v>
      </c>
      <c r="AP25" s="14"/>
      <c r="AQ25" s="14" t="s">
        <v>60</v>
      </c>
      <c r="AR25" s="14" t="s">
        <v>60</v>
      </c>
      <c r="AS25" s="14"/>
      <c r="AT25" s="14"/>
      <c r="AU25" s="14" t="s">
        <v>63</v>
      </c>
      <c r="AX25" t="s">
        <v>78</v>
      </c>
    </row>
    <row r="26" spans="1:50" ht="18" customHeight="1">
      <c r="A26" s="48">
        <v>19</v>
      </c>
      <c r="B26" s="52" t="s">
        <v>539</v>
      </c>
      <c r="C26" s="43" t="s">
        <v>540</v>
      </c>
      <c r="D26" s="43" t="s">
        <v>541</v>
      </c>
      <c r="E26" s="56" t="s">
        <v>88</v>
      </c>
      <c r="F26" s="23">
        <v>53</v>
      </c>
      <c r="G26" s="50" t="s">
        <v>282</v>
      </c>
      <c r="H26" s="50" t="s">
        <v>310</v>
      </c>
      <c r="I26" s="23">
        <v>9120077778</v>
      </c>
      <c r="J26" s="50" t="s">
        <v>59</v>
      </c>
      <c r="K26" s="13"/>
      <c r="L26" s="13"/>
      <c r="M26" s="13"/>
      <c r="N26" s="13"/>
      <c r="O26" s="13"/>
      <c r="P26" s="13">
        <v>1</v>
      </c>
      <c r="Q26" s="13">
        <v>4</v>
      </c>
      <c r="R26" s="14">
        <v>1.67</v>
      </c>
      <c r="S26" s="14">
        <v>70</v>
      </c>
      <c r="T26" s="15">
        <f t="shared" si="0"/>
        <v>25.099501595611173</v>
      </c>
      <c r="U26" s="16" t="str">
        <f t="shared" si="1"/>
        <v>Overweight</v>
      </c>
      <c r="V26" s="14" t="s">
        <v>1351</v>
      </c>
      <c r="W26" s="14" t="s">
        <v>1351</v>
      </c>
      <c r="X26" s="14" t="s">
        <v>1351</v>
      </c>
      <c r="Y26" s="14" t="s">
        <v>1351</v>
      </c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 t="s">
        <v>60</v>
      </c>
      <c r="AP26" s="14"/>
      <c r="AQ26" s="14" t="s">
        <v>60</v>
      </c>
      <c r="AR26" s="14" t="s">
        <v>60</v>
      </c>
      <c r="AS26" s="14"/>
      <c r="AT26" s="14"/>
      <c r="AU26" s="14" t="s">
        <v>63</v>
      </c>
      <c r="AX26" t="s">
        <v>79</v>
      </c>
    </row>
    <row r="27" spans="1:50" ht="18" customHeight="1">
      <c r="A27" s="48">
        <v>20</v>
      </c>
      <c r="B27" s="52" t="s">
        <v>542</v>
      </c>
      <c r="C27" s="43" t="s">
        <v>543</v>
      </c>
      <c r="D27" s="43" t="s">
        <v>544</v>
      </c>
      <c r="E27" s="56" t="s">
        <v>88</v>
      </c>
      <c r="F27" s="23">
        <v>37</v>
      </c>
      <c r="G27" s="50" t="s">
        <v>89</v>
      </c>
      <c r="H27" s="50" t="s">
        <v>318</v>
      </c>
      <c r="I27" s="23">
        <v>9913173089</v>
      </c>
      <c r="J27" s="50" t="s">
        <v>59</v>
      </c>
      <c r="K27" s="14" t="s">
        <v>1486</v>
      </c>
      <c r="L27" s="13"/>
      <c r="M27" s="13"/>
      <c r="N27" s="13"/>
      <c r="O27" s="13"/>
      <c r="P27" s="13">
        <v>2</v>
      </c>
      <c r="Q27" s="13">
        <v>3</v>
      </c>
      <c r="R27" s="14">
        <v>1.62</v>
      </c>
      <c r="S27" s="14">
        <v>61</v>
      </c>
      <c r="T27" s="15">
        <f t="shared" si="0"/>
        <v>23.243408017070564</v>
      </c>
      <c r="U27" s="16" t="str">
        <f t="shared" si="1"/>
        <v>Normal</v>
      </c>
      <c r="V27" s="14" t="s">
        <v>1351</v>
      </c>
      <c r="W27" s="14" t="s">
        <v>1487</v>
      </c>
      <c r="X27" s="14" t="s">
        <v>1351</v>
      </c>
      <c r="Y27" s="14" t="s">
        <v>1351</v>
      </c>
      <c r="Z27" s="14"/>
      <c r="AA27" s="14">
        <v>208</v>
      </c>
      <c r="AB27" s="14"/>
      <c r="AC27" s="14">
        <v>150</v>
      </c>
      <c r="AD27" s="14"/>
      <c r="AE27" s="14"/>
      <c r="AF27" s="14"/>
      <c r="AG27" s="14"/>
      <c r="AH27" s="14"/>
      <c r="AI27" s="14"/>
      <c r="AJ27" s="14"/>
      <c r="AK27" s="14"/>
      <c r="AL27" s="14" t="s">
        <v>60</v>
      </c>
      <c r="AM27" s="14" t="s">
        <v>60</v>
      </c>
      <c r="AN27" s="14" t="s">
        <v>60</v>
      </c>
      <c r="AO27" s="14" t="s">
        <v>60</v>
      </c>
      <c r="AP27" s="14"/>
      <c r="AQ27" s="14" t="s">
        <v>60</v>
      </c>
      <c r="AR27" s="14" t="s">
        <v>60</v>
      </c>
      <c r="AS27" s="14"/>
      <c r="AT27" s="14" t="s">
        <v>1488</v>
      </c>
      <c r="AU27" s="14" t="s">
        <v>63</v>
      </c>
    </row>
    <row r="28" spans="1:50" ht="18" customHeight="1">
      <c r="A28" s="48">
        <v>21</v>
      </c>
      <c r="B28" s="52" t="s">
        <v>545</v>
      </c>
      <c r="C28" s="43" t="s">
        <v>546</v>
      </c>
      <c r="D28" s="43" t="s">
        <v>547</v>
      </c>
      <c r="E28" s="56" t="s">
        <v>88</v>
      </c>
      <c r="F28" s="23">
        <v>36</v>
      </c>
      <c r="G28" s="50" t="s">
        <v>89</v>
      </c>
      <c r="H28" s="50" t="s">
        <v>310</v>
      </c>
      <c r="I28" s="23">
        <v>9297141533</v>
      </c>
      <c r="J28" s="50" t="s">
        <v>59</v>
      </c>
      <c r="K28" s="14" t="s">
        <v>1505</v>
      </c>
      <c r="L28" s="13" t="s">
        <v>70</v>
      </c>
      <c r="M28" s="13"/>
      <c r="N28" s="13"/>
      <c r="O28" s="13"/>
      <c r="P28" s="13">
        <v>2</v>
      </c>
      <c r="Q28" s="13">
        <v>3</v>
      </c>
      <c r="R28" s="14">
        <v>1.49</v>
      </c>
      <c r="S28" s="14">
        <v>58</v>
      </c>
      <c r="T28" s="15">
        <f t="shared" si="0"/>
        <v>26.124949326606909</v>
      </c>
      <c r="U28" s="16" t="str">
        <f t="shared" si="1"/>
        <v>Overweight</v>
      </c>
      <c r="V28" s="14" t="s">
        <v>1351</v>
      </c>
      <c r="W28" s="14" t="s">
        <v>1351</v>
      </c>
      <c r="X28" s="14" t="s">
        <v>1351</v>
      </c>
      <c r="Y28" s="14" t="s">
        <v>1351</v>
      </c>
      <c r="Z28" s="14"/>
      <c r="AA28" s="14"/>
      <c r="AB28" s="14"/>
      <c r="AC28" s="14"/>
      <c r="AD28" s="14"/>
      <c r="AE28" s="14"/>
      <c r="AF28" s="14"/>
      <c r="AG28" s="14">
        <v>248</v>
      </c>
      <c r="AH28" s="14">
        <v>47</v>
      </c>
      <c r="AI28" s="14">
        <v>49</v>
      </c>
      <c r="AJ28" s="14"/>
      <c r="AK28" s="14"/>
      <c r="AL28" s="14" t="s">
        <v>60</v>
      </c>
      <c r="AM28" s="14" t="s">
        <v>60</v>
      </c>
      <c r="AN28" s="14" t="s">
        <v>60</v>
      </c>
      <c r="AO28" s="14"/>
      <c r="AP28" s="14"/>
      <c r="AQ28" s="14" t="s">
        <v>60</v>
      </c>
      <c r="AR28" s="14" t="s">
        <v>60</v>
      </c>
      <c r="AS28" s="14"/>
      <c r="AT28" s="14" t="s">
        <v>1506</v>
      </c>
      <c r="AU28" s="14" t="s">
        <v>63</v>
      </c>
    </row>
    <row r="29" spans="1:50" ht="18" customHeight="1">
      <c r="A29" s="48">
        <v>22</v>
      </c>
      <c r="B29" s="51" t="s">
        <v>548</v>
      </c>
      <c r="C29" s="43" t="s">
        <v>549</v>
      </c>
      <c r="D29" s="43" t="s">
        <v>550</v>
      </c>
      <c r="E29" s="56" t="s">
        <v>88</v>
      </c>
      <c r="F29" s="23">
        <v>40</v>
      </c>
      <c r="G29" s="50" t="s">
        <v>282</v>
      </c>
      <c r="H29" s="50" t="s">
        <v>318</v>
      </c>
      <c r="I29" s="23">
        <v>9308852650</v>
      </c>
      <c r="J29" s="50" t="s">
        <v>59</v>
      </c>
      <c r="K29" s="14" t="s">
        <v>1550</v>
      </c>
      <c r="L29" s="13"/>
      <c r="M29" s="13"/>
      <c r="N29" s="13"/>
      <c r="O29" s="13"/>
      <c r="P29" s="13">
        <v>3</v>
      </c>
      <c r="Q29" s="13">
        <v>3</v>
      </c>
      <c r="R29" s="14">
        <v>1.59</v>
      </c>
      <c r="S29" s="14">
        <v>69.5</v>
      </c>
      <c r="T29" s="15">
        <f t="shared" si="0"/>
        <v>27.49100114710652</v>
      </c>
      <c r="U29" s="16" t="str">
        <f t="shared" si="1"/>
        <v>Overweight</v>
      </c>
      <c r="V29" s="14" t="s">
        <v>1351</v>
      </c>
      <c r="W29" s="14" t="s">
        <v>1351</v>
      </c>
      <c r="X29" s="14" t="s">
        <v>1351</v>
      </c>
      <c r="Y29" s="14" t="s">
        <v>1481</v>
      </c>
      <c r="Z29" s="14"/>
      <c r="AA29" s="14">
        <v>303</v>
      </c>
      <c r="AB29" s="14"/>
      <c r="AC29" s="14">
        <v>231</v>
      </c>
      <c r="AD29" s="14"/>
      <c r="AE29" s="14"/>
      <c r="AF29" s="14"/>
      <c r="AG29" s="14"/>
      <c r="AH29" s="14">
        <v>46</v>
      </c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 t="s">
        <v>60</v>
      </c>
      <c r="AP29" s="14"/>
      <c r="AQ29" s="14" t="s">
        <v>60</v>
      </c>
      <c r="AR29" s="14" t="s">
        <v>60</v>
      </c>
      <c r="AS29" s="14"/>
      <c r="AT29" s="14" t="s">
        <v>1482</v>
      </c>
      <c r="AU29" s="14" t="s">
        <v>63</v>
      </c>
    </row>
    <row r="30" spans="1:50" ht="18" customHeight="1">
      <c r="A30" s="48">
        <v>23</v>
      </c>
      <c r="B30" s="52" t="s">
        <v>551</v>
      </c>
      <c r="C30" s="43" t="s">
        <v>552</v>
      </c>
      <c r="D30" s="43" t="s">
        <v>553</v>
      </c>
      <c r="E30" s="56" t="s">
        <v>88</v>
      </c>
      <c r="F30" s="23">
        <v>34</v>
      </c>
      <c r="G30" s="50" t="s">
        <v>282</v>
      </c>
      <c r="H30" s="50" t="s">
        <v>310</v>
      </c>
      <c r="I30" s="23">
        <v>9914803202</v>
      </c>
      <c r="J30" s="50" t="s">
        <v>59</v>
      </c>
      <c r="K30" s="14"/>
      <c r="L30" s="13"/>
      <c r="M30" s="13"/>
      <c r="N30" s="13"/>
      <c r="O30" s="13"/>
      <c r="P30" s="13">
        <v>2</v>
      </c>
      <c r="Q30" s="13">
        <v>3</v>
      </c>
      <c r="R30" s="14">
        <v>1.68</v>
      </c>
      <c r="S30" s="14">
        <v>72</v>
      </c>
      <c r="T30" s="15">
        <f t="shared" si="0"/>
        <v>25.510204081632658</v>
      </c>
      <c r="U30" s="16" t="str">
        <f t="shared" si="1"/>
        <v>Overweight</v>
      </c>
      <c r="V30" s="14" t="s">
        <v>1351</v>
      </c>
      <c r="W30" s="14" t="s">
        <v>1351</v>
      </c>
      <c r="X30" s="14" t="s">
        <v>1351</v>
      </c>
      <c r="Y30" s="14" t="s">
        <v>1351</v>
      </c>
      <c r="Z30" s="14">
        <v>111</v>
      </c>
      <c r="AA30" s="14"/>
      <c r="AB30" s="14">
        <v>219</v>
      </c>
      <c r="AC30" s="14"/>
      <c r="AD30" s="14">
        <v>148</v>
      </c>
      <c r="AE30" s="14"/>
      <c r="AF30" s="14"/>
      <c r="AG30" s="14">
        <v>6.72</v>
      </c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/>
      <c r="AP30" s="14"/>
      <c r="AQ30" s="14" t="s">
        <v>60</v>
      </c>
      <c r="AR30" s="14" t="s">
        <v>60</v>
      </c>
      <c r="AS30" s="14"/>
      <c r="AT30" s="14"/>
      <c r="AU30" s="14" t="s">
        <v>63</v>
      </c>
    </row>
    <row r="31" spans="1:50" ht="18" customHeight="1">
      <c r="A31" s="48">
        <v>24</v>
      </c>
      <c r="B31" s="52" t="s">
        <v>554</v>
      </c>
      <c r="C31" s="43" t="s">
        <v>555</v>
      </c>
      <c r="D31" s="43" t="s">
        <v>556</v>
      </c>
      <c r="E31" s="56" t="s">
        <v>88</v>
      </c>
      <c r="F31" s="23">
        <v>42</v>
      </c>
      <c r="G31" s="50" t="s">
        <v>89</v>
      </c>
      <c r="H31" s="50" t="s">
        <v>310</v>
      </c>
      <c r="I31" s="23">
        <v>9483602903</v>
      </c>
      <c r="J31" s="50" t="s">
        <v>59</v>
      </c>
      <c r="K31" s="14" t="s">
        <v>1517</v>
      </c>
      <c r="L31" s="13" t="s">
        <v>73</v>
      </c>
      <c r="M31" s="13" t="s">
        <v>70</v>
      </c>
      <c r="N31" s="13"/>
      <c r="O31" s="13"/>
      <c r="P31" s="13">
        <v>3</v>
      </c>
      <c r="Q31" s="13">
        <v>3</v>
      </c>
      <c r="R31" s="14">
        <v>1.58</v>
      </c>
      <c r="S31" s="14">
        <v>76.5</v>
      </c>
      <c r="T31" s="15">
        <f t="shared" si="0"/>
        <v>30.644127543662869</v>
      </c>
      <c r="U31" s="16" t="str">
        <f t="shared" si="1"/>
        <v>Obese</v>
      </c>
      <c r="V31" s="14" t="s">
        <v>1351</v>
      </c>
      <c r="W31" s="14" t="s">
        <v>1360</v>
      </c>
      <c r="X31" s="14" t="s">
        <v>1360</v>
      </c>
      <c r="Y31" s="14" t="s">
        <v>1433</v>
      </c>
      <c r="Z31" s="14">
        <v>112</v>
      </c>
      <c r="AA31" s="14">
        <v>207</v>
      </c>
      <c r="AB31" s="14"/>
      <c r="AC31" s="14">
        <v>131</v>
      </c>
      <c r="AD31" s="14"/>
      <c r="AE31" s="14"/>
      <c r="AF31" s="14"/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/>
      <c r="AP31" s="14"/>
      <c r="AQ31" s="14" t="s">
        <v>60</v>
      </c>
      <c r="AR31" s="14" t="s">
        <v>60</v>
      </c>
      <c r="AS31" s="14" t="s">
        <v>1518</v>
      </c>
      <c r="AT31" s="14"/>
      <c r="AU31" s="14" t="s">
        <v>64</v>
      </c>
    </row>
    <row r="32" spans="1:50" ht="18" customHeight="1">
      <c r="A32" s="48">
        <v>25</v>
      </c>
      <c r="B32" s="51" t="s">
        <v>557</v>
      </c>
      <c r="C32" s="43" t="s">
        <v>558</v>
      </c>
      <c r="D32" s="43" t="s">
        <v>559</v>
      </c>
      <c r="E32" s="56" t="s">
        <v>88</v>
      </c>
      <c r="F32" s="23">
        <v>48</v>
      </c>
      <c r="G32" s="50" t="s">
        <v>89</v>
      </c>
      <c r="H32" s="50" t="s">
        <v>310</v>
      </c>
      <c r="I32" s="23">
        <v>9287484555</v>
      </c>
      <c r="J32" s="50" t="s">
        <v>59</v>
      </c>
      <c r="K32" s="14" t="s">
        <v>1489</v>
      </c>
      <c r="L32" s="13" t="s">
        <v>70</v>
      </c>
      <c r="M32" s="13"/>
      <c r="N32" s="13"/>
      <c r="O32" s="13"/>
      <c r="P32" s="13">
        <v>3</v>
      </c>
      <c r="Q32" s="13">
        <v>3</v>
      </c>
      <c r="R32" s="14">
        <v>1.51</v>
      </c>
      <c r="S32" s="14">
        <v>62.5</v>
      </c>
      <c r="T32" s="15">
        <f t="shared" si="0"/>
        <v>27.411078461470989</v>
      </c>
      <c r="U32" s="16" t="str">
        <f t="shared" si="1"/>
        <v>Overweight</v>
      </c>
      <c r="V32" s="14" t="s">
        <v>1351</v>
      </c>
      <c r="W32" s="14" t="s">
        <v>1351</v>
      </c>
      <c r="X32" s="14" t="s">
        <v>1351</v>
      </c>
      <c r="Y32" s="14" t="s">
        <v>1433</v>
      </c>
      <c r="Z32" s="14"/>
      <c r="AA32" s="14">
        <v>277</v>
      </c>
      <c r="AB32" s="14">
        <v>274</v>
      </c>
      <c r="AC32" s="14">
        <v>183</v>
      </c>
      <c r="AD32" s="14"/>
      <c r="AE32" s="14"/>
      <c r="AF32" s="14"/>
      <c r="AG32" s="14"/>
      <c r="AH32" s="14"/>
      <c r="AI32" s="14"/>
      <c r="AJ32" s="14"/>
      <c r="AK32" s="14"/>
      <c r="AL32" s="14" t="s">
        <v>60</v>
      </c>
      <c r="AM32" s="14" t="s">
        <v>60</v>
      </c>
      <c r="AN32" s="14" t="s">
        <v>60</v>
      </c>
      <c r="AO32" s="14"/>
      <c r="AP32" s="14"/>
      <c r="AQ32" s="14" t="s">
        <v>60</v>
      </c>
      <c r="AR32" s="14" t="s">
        <v>60</v>
      </c>
      <c r="AS32" s="14"/>
      <c r="AT32" s="14"/>
      <c r="AU32" s="14" t="s">
        <v>63</v>
      </c>
    </row>
    <row r="33" spans="1:47" ht="18" customHeight="1">
      <c r="A33" s="48">
        <v>26</v>
      </c>
      <c r="B33" s="51" t="s">
        <v>560</v>
      </c>
      <c r="C33" s="43" t="s">
        <v>561</v>
      </c>
      <c r="D33" s="43" t="s">
        <v>562</v>
      </c>
      <c r="E33" s="56" t="s">
        <v>88</v>
      </c>
      <c r="F33" s="23">
        <v>31</v>
      </c>
      <c r="G33" s="50" t="s">
        <v>89</v>
      </c>
      <c r="H33" s="50" t="s">
        <v>310</v>
      </c>
      <c r="I33" s="23">
        <v>9759391963</v>
      </c>
      <c r="J33" s="50" t="s">
        <v>59</v>
      </c>
      <c r="K33" s="14" t="s">
        <v>1553</v>
      </c>
      <c r="L33" s="13"/>
      <c r="M33" s="13"/>
      <c r="N33" s="13"/>
      <c r="O33" s="13"/>
      <c r="P33" s="13">
        <v>3</v>
      </c>
      <c r="Q33" s="13">
        <v>3</v>
      </c>
      <c r="R33" s="14">
        <v>1.54</v>
      </c>
      <c r="S33" s="14">
        <v>54</v>
      </c>
      <c r="T33" s="15">
        <f t="shared" si="0"/>
        <v>22.769438353853939</v>
      </c>
      <c r="U33" s="16" t="str">
        <f t="shared" si="1"/>
        <v>Normal</v>
      </c>
      <c r="V33" s="14" t="s">
        <v>1351</v>
      </c>
      <c r="W33" s="14" t="s">
        <v>1351</v>
      </c>
      <c r="X33" s="14" t="s">
        <v>1351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 t="s">
        <v>60</v>
      </c>
      <c r="AM33" s="14" t="s">
        <v>60</v>
      </c>
      <c r="AN33" s="14" t="s">
        <v>60</v>
      </c>
      <c r="AO33" s="14"/>
      <c r="AP33" s="14"/>
      <c r="AQ33" s="14" t="s">
        <v>60</v>
      </c>
      <c r="AR33" s="14" t="s">
        <v>60</v>
      </c>
      <c r="AS33" s="14"/>
      <c r="AT33" s="14"/>
      <c r="AU33" s="14" t="s">
        <v>63</v>
      </c>
    </row>
    <row r="34" spans="1:47" ht="18" customHeight="1">
      <c r="A34" s="48">
        <v>27</v>
      </c>
      <c r="B34" s="52" t="s">
        <v>563</v>
      </c>
      <c r="C34" s="43" t="s">
        <v>564</v>
      </c>
      <c r="D34" s="43" t="s">
        <v>565</v>
      </c>
      <c r="E34" s="56" t="s">
        <v>88</v>
      </c>
      <c r="F34" s="23">
        <v>37</v>
      </c>
      <c r="G34" s="50" t="s">
        <v>89</v>
      </c>
      <c r="H34" s="50" t="s">
        <v>310</v>
      </c>
      <c r="I34" s="23">
        <v>9076225074</v>
      </c>
      <c r="J34" s="50" t="s">
        <v>59</v>
      </c>
      <c r="K34" s="14" t="s">
        <v>1543</v>
      </c>
      <c r="L34" s="13"/>
      <c r="M34" s="13"/>
      <c r="N34" s="13"/>
      <c r="O34" s="13"/>
      <c r="P34" s="13">
        <v>2</v>
      </c>
      <c r="Q34" s="13">
        <v>3</v>
      </c>
      <c r="R34" s="14">
        <v>1.6</v>
      </c>
      <c r="S34" s="14">
        <v>81</v>
      </c>
      <c r="T34" s="15">
        <f t="shared" si="0"/>
        <v>31.640624999999993</v>
      </c>
      <c r="U34" s="16" t="str">
        <f t="shared" si="1"/>
        <v>Obese</v>
      </c>
      <c r="V34" s="14" t="s">
        <v>1351</v>
      </c>
      <c r="W34" s="14" t="s">
        <v>1351</v>
      </c>
      <c r="X34" s="14" t="s">
        <v>1544</v>
      </c>
      <c r="Y34" s="14" t="s">
        <v>1351</v>
      </c>
      <c r="Z34" s="14"/>
      <c r="AA34" s="14">
        <v>207</v>
      </c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60</v>
      </c>
      <c r="AM34" s="14" t="s">
        <v>60</v>
      </c>
      <c r="AN34" s="14" t="s">
        <v>60</v>
      </c>
      <c r="AO34" s="14" t="s">
        <v>60</v>
      </c>
      <c r="AP34" s="14" t="s">
        <v>60</v>
      </c>
      <c r="AQ34" s="14" t="s">
        <v>60</v>
      </c>
      <c r="AR34" s="14" t="s">
        <v>60</v>
      </c>
      <c r="AS34" s="14"/>
      <c r="AT34" s="14"/>
      <c r="AU34" s="14" t="s">
        <v>63</v>
      </c>
    </row>
    <row r="35" spans="1:47" ht="18" customHeight="1">
      <c r="A35" s="48">
        <v>28</v>
      </c>
      <c r="B35" s="52" t="s">
        <v>566</v>
      </c>
      <c r="C35" s="43" t="s">
        <v>567</v>
      </c>
      <c r="D35" s="43" t="s">
        <v>568</v>
      </c>
      <c r="E35" s="56" t="s">
        <v>88</v>
      </c>
      <c r="F35" s="23">
        <v>33</v>
      </c>
      <c r="G35" s="50" t="s">
        <v>89</v>
      </c>
      <c r="H35" s="50" t="s">
        <v>310</v>
      </c>
      <c r="I35" s="23">
        <v>9917914752</v>
      </c>
      <c r="J35" s="50" t="s">
        <v>59</v>
      </c>
      <c r="K35" s="14" t="s">
        <v>1463</v>
      </c>
      <c r="L35" s="13"/>
      <c r="M35" s="13"/>
      <c r="N35" s="13"/>
      <c r="O35" s="13"/>
      <c r="P35" s="13">
        <v>3</v>
      </c>
      <c r="Q35" s="13">
        <v>4</v>
      </c>
      <c r="R35" s="14">
        <v>1.65</v>
      </c>
      <c r="S35" s="14">
        <v>94</v>
      </c>
      <c r="T35" s="15">
        <f t="shared" si="0"/>
        <v>34.527089072543625</v>
      </c>
      <c r="U35" s="16" t="str">
        <f t="shared" si="1"/>
        <v>Obese</v>
      </c>
      <c r="V35" s="14" t="s">
        <v>1351</v>
      </c>
      <c r="W35" s="14" t="s">
        <v>1351</v>
      </c>
      <c r="X35" s="14" t="s">
        <v>1351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 t="s">
        <v>60</v>
      </c>
      <c r="AM35" s="14" t="s">
        <v>60</v>
      </c>
      <c r="AN35" s="14" t="s">
        <v>60</v>
      </c>
      <c r="AO35" s="14"/>
      <c r="AP35" s="14"/>
      <c r="AQ35" s="14" t="s">
        <v>60</v>
      </c>
      <c r="AR35" s="14" t="s">
        <v>60</v>
      </c>
      <c r="AS35" s="14"/>
      <c r="AT35" s="14"/>
      <c r="AU35" s="14" t="s">
        <v>63</v>
      </c>
    </row>
    <row r="36" spans="1:47" ht="18" customHeight="1">
      <c r="A36" s="48">
        <v>29</v>
      </c>
      <c r="B36" s="53" t="s">
        <v>569</v>
      </c>
      <c r="C36" s="43" t="s">
        <v>570</v>
      </c>
      <c r="D36" s="43" t="s">
        <v>571</v>
      </c>
      <c r="E36" s="56" t="s">
        <v>88</v>
      </c>
      <c r="F36" s="23">
        <v>48</v>
      </c>
      <c r="G36" s="50" t="s">
        <v>89</v>
      </c>
      <c r="H36" s="50" t="s">
        <v>318</v>
      </c>
      <c r="I36" s="23">
        <v>9657228000</v>
      </c>
      <c r="J36" s="50" t="s">
        <v>59</v>
      </c>
      <c r="K36" s="14" t="s">
        <v>1483</v>
      </c>
      <c r="L36" s="13"/>
      <c r="M36" s="13"/>
      <c r="N36" s="13"/>
      <c r="O36" s="13"/>
      <c r="P36" s="13">
        <v>2</v>
      </c>
      <c r="Q36" s="13">
        <v>3</v>
      </c>
      <c r="R36" s="14">
        <v>1.5</v>
      </c>
      <c r="S36" s="14">
        <v>56</v>
      </c>
      <c r="T36" s="15">
        <f t="shared" si="0"/>
        <v>24.888888888888889</v>
      </c>
      <c r="U36" s="16" t="str">
        <f t="shared" si="1"/>
        <v>Normal</v>
      </c>
      <c r="V36" s="14" t="s">
        <v>1351</v>
      </c>
      <c r="W36" s="14" t="s">
        <v>1351</v>
      </c>
      <c r="X36" s="14" t="s">
        <v>1351</v>
      </c>
      <c r="Y36" s="14" t="s">
        <v>1401</v>
      </c>
      <c r="Z36" s="14"/>
      <c r="AA36" s="14">
        <v>231</v>
      </c>
      <c r="AB36" s="14"/>
      <c r="AC36" s="14">
        <v>167</v>
      </c>
      <c r="AD36" s="14"/>
      <c r="AE36" s="14"/>
      <c r="AF36" s="14"/>
      <c r="AG36" s="14"/>
      <c r="AH36" s="14"/>
      <c r="AI36" s="14"/>
      <c r="AJ36" s="14"/>
      <c r="AK36" s="14"/>
      <c r="AL36" s="14" t="s">
        <v>60</v>
      </c>
      <c r="AM36" s="14" t="s">
        <v>60</v>
      </c>
      <c r="AN36" s="14" t="s">
        <v>60</v>
      </c>
      <c r="AO36" s="14"/>
      <c r="AP36" s="14"/>
      <c r="AQ36" s="14" t="s">
        <v>60</v>
      </c>
      <c r="AR36" s="14" t="s">
        <v>60</v>
      </c>
      <c r="AS36" s="14" t="s">
        <v>1484</v>
      </c>
      <c r="AT36" s="14"/>
      <c r="AU36" s="14" t="s">
        <v>63</v>
      </c>
    </row>
    <row r="37" spans="1:47" ht="18" customHeight="1">
      <c r="A37" s="48">
        <v>30</v>
      </c>
      <c r="B37" s="53" t="s">
        <v>572</v>
      </c>
      <c r="C37" s="43" t="s">
        <v>573</v>
      </c>
      <c r="D37" s="43" t="s">
        <v>490</v>
      </c>
      <c r="E37" s="56" t="s">
        <v>88</v>
      </c>
      <c r="F37" s="23">
        <v>31</v>
      </c>
      <c r="G37" s="50" t="s">
        <v>89</v>
      </c>
      <c r="H37" s="50" t="s">
        <v>318</v>
      </c>
      <c r="I37" s="23">
        <v>9605314129</v>
      </c>
      <c r="J37" s="50" t="s">
        <v>59</v>
      </c>
      <c r="K37" s="14" t="s">
        <v>1510</v>
      </c>
      <c r="L37" s="13"/>
      <c r="M37" s="13"/>
      <c r="N37" s="13"/>
      <c r="O37" s="13"/>
      <c r="P37" s="13">
        <v>2</v>
      </c>
      <c r="Q37" s="13">
        <v>4</v>
      </c>
      <c r="R37" s="14">
        <v>1.48</v>
      </c>
      <c r="S37" s="14">
        <v>77.5</v>
      </c>
      <c r="T37" s="15">
        <f t="shared" si="0"/>
        <v>35.381665449233019</v>
      </c>
      <c r="U37" s="16" t="str">
        <f t="shared" si="1"/>
        <v>Obese</v>
      </c>
      <c r="V37" s="14" t="s">
        <v>1511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 t="s">
        <v>60</v>
      </c>
      <c r="AM37" s="14" t="s">
        <v>60</v>
      </c>
      <c r="AN37" s="14" t="s">
        <v>60</v>
      </c>
      <c r="AO37" s="14"/>
      <c r="AP37" s="14"/>
      <c r="AQ37" s="14" t="s">
        <v>60</v>
      </c>
      <c r="AR37" s="14" t="s">
        <v>60</v>
      </c>
      <c r="AS37" s="14"/>
      <c r="AT37" s="14" t="s">
        <v>1512</v>
      </c>
      <c r="AU37" s="14" t="s">
        <v>63</v>
      </c>
    </row>
    <row r="38" spans="1:47" ht="18" customHeight="1">
      <c r="A38" s="48">
        <v>31</v>
      </c>
      <c r="B38" s="51" t="s">
        <v>574</v>
      </c>
      <c r="C38" s="43" t="s">
        <v>575</v>
      </c>
      <c r="D38" s="43" t="s">
        <v>576</v>
      </c>
      <c r="E38" s="56" t="s">
        <v>88</v>
      </c>
      <c r="F38" s="23">
        <v>38</v>
      </c>
      <c r="G38" s="50" t="s">
        <v>89</v>
      </c>
      <c r="H38" s="50" t="s">
        <v>318</v>
      </c>
      <c r="I38" s="23">
        <v>9298429736</v>
      </c>
      <c r="J38" s="50" t="s">
        <v>59</v>
      </c>
      <c r="K38" s="14" t="s">
        <v>1479</v>
      </c>
      <c r="L38" s="13"/>
      <c r="M38" s="13"/>
      <c r="N38" s="13"/>
      <c r="O38" s="13"/>
      <c r="P38" s="13">
        <v>2</v>
      </c>
      <c r="Q38" s="13">
        <v>4</v>
      </c>
      <c r="R38" s="14">
        <v>1.53</v>
      </c>
      <c r="S38" s="14">
        <v>68.5</v>
      </c>
      <c r="T38" s="15">
        <f t="shared" si="0"/>
        <v>29.262249562134222</v>
      </c>
      <c r="U38" s="16" t="str">
        <f t="shared" si="1"/>
        <v>Overweight</v>
      </c>
      <c r="V38" s="14" t="s">
        <v>1351</v>
      </c>
      <c r="W38" s="14" t="s">
        <v>1351</v>
      </c>
      <c r="X38" s="14" t="s">
        <v>1351</v>
      </c>
      <c r="Y38" s="14" t="s">
        <v>1480</v>
      </c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 t="s">
        <v>60</v>
      </c>
      <c r="AM38" s="14" t="s">
        <v>60</v>
      </c>
      <c r="AN38" s="14" t="s">
        <v>60</v>
      </c>
      <c r="AO38" s="14"/>
      <c r="AP38" s="14"/>
      <c r="AQ38" s="14" t="s">
        <v>60</v>
      </c>
      <c r="AR38" s="14" t="s">
        <v>60</v>
      </c>
      <c r="AS38" s="14"/>
      <c r="AT38" s="14"/>
      <c r="AU38" s="14" t="s">
        <v>63</v>
      </c>
    </row>
    <row r="39" spans="1:47" ht="18" customHeight="1">
      <c r="A39" s="48">
        <v>32</v>
      </c>
      <c r="B39" s="51" t="s">
        <v>577</v>
      </c>
      <c r="C39" s="43" t="s">
        <v>578</v>
      </c>
      <c r="D39" s="43" t="s">
        <v>579</v>
      </c>
      <c r="E39" s="56" t="s">
        <v>88</v>
      </c>
      <c r="F39" s="23">
        <v>53</v>
      </c>
      <c r="G39" s="50" t="s">
        <v>89</v>
      </c>
      <c r="H39" s="50" t="s">
        <v>310</v>
      </c>
      <c r="I39" s="23">
        <v>9193797416</v>
      </c>
      <c r="J39" s="50" t="s">
        <v>59</v>
      </c>
      <c r="K39" s="14" t="s">
        <v>1537</v>
      </c>
      <c r="L39" s="13" t="s">
        <v>70</v>
      </c>
      <c r="M39" s="13"/>
      <c r="N39" s="13"/>
      <c r="O39" s="13"/>
      <c r="P39" s="13">
        <v>2</v>
      </c>
      <c r="Q39" s="13">
        <v>3</v>
      </c>
      <c r="R39" s="14">
        <v>1.4450000000000001</v>
      </c>
      <c r="S39" s="14">
        <v>70</v>
      </c>
      <c r="T39" s="15">
        <f t="shared" si="0"/>
        <v>33.524502819650145</v>
      </c>
      <c r="U39" s="16" t="str">
        <f t="shared" si="1"/>
        <v>Obese</v>
      </c>
      <c r="V39" s="14" t="s">
        <v>1538</v>
      </c>
      <c r="W39" s="14" t="s">
        <v>1351</v>
      </c>
      <c r="X39" s="14" t="s">
        <v>1539</v>
      </c>
      <c r="Y39" s="14" t="s">
        <v>1540</v>
      </c>
      <c r="Z39" s="14">
        <v>132</v>
      </c>
      <c r="AA39" s="14">
        <v>200</v>
      </c>
      <c r="AB39" s="14">
        <v>256</v>
      </c>
      <c r="AC39" s="14"/>
      <c r="AD39" s="14"/>
      <c r="AE39" s="14"/>
      <c r="AF39" s="14"/>
      <c r="AG39" s="14"/>
      <c r="AH39" s="14">
        <v>98</v>
      </c>
      <c r="AI39" s="14">
        <v>58</v>
      </c>
      <c r="AJ39" s="14"/>
      <c r="AK39" s="14"/>
      <c r="AL39" s="14" t="s">
        <v>60</v>
      </c>
      <c r="AM39" s="14" t="s">
        <v>60</v>
      </c>
      <c r="AN39" s="14" t="s">
        <v>60</v>
      </c>
      <c r="AO39" s="14" t="s">
        <v>60</v>
      </c>
      <c r="AP39" s="14"/>
      <c r="AQ39" s="14" t="s">
        <v>60</v>
      </c>
      <c r="AR39" s="14" t="s">
        <v>60</v>
      </c>
      <c r="AS39" s="14"/>
      <c r="AT39" s="14" t="s">
        <v>1541</v>
      </c>
      <c r="AU39" s="14" t="s">
        <v>63</v>
      </c>
    </row>
    <row r="40" spans="1:47" ht="18" customHeight="1">
      <c r="A40" s="48">
        <v>33</v>
      </c>
      <c r="B40" s="51" t="s">
        <v>580</v>
      </c>
      <c r="C40" s="43" t="s">
        <v>519</v>
      </c>
      <c r="D40" s="43" t="s">
        <v>581</v>
      </c>
      <c r="E40" s="56" t="s">
        <v>88</v>
      </c>
      <c r="F40" s="23">
        <v>45</v>
      </c>
      <c r="G40" s="50" t="s">
        <v>89</v>
      </c>
      <c r="H40" s="50" t="s">
        <v>310</v>
      </c>
      <c r="I40" s="23">
        <v>9684992668</v>
      </c>
      <c r="J40" s="50" t="s">
        <v>59</v>
      </c>
      <c r="K40" s="14" t="s">
        <v>1475</v>
      </c>
      <c r="L40" s="13"/>
      <c r="M40" s="13"/>
      <c r="N40" s="13"/>
      <c r="O40" s="13"/>
      <c r="P40" s="13">
        <v>2</v>
      </c>
      <c r="Q40" s="13">
        <v>3</v>
      </c>
      <c r="R40" s="14">
        <v>1.58</v>
      </c>
      <c r="S40" s="14">
        <v>61</v>
      </c>
      <c r="T40" s="15">
        <f t="shared" si="0"/>
        <v>24.435186668803073</v>
      </c>
      <c r="U40" s="16" t="str">
        <f t="shared" si="1"/>
        <v>Normal</v>
      </c>
      <c r="V40" s="14" t="s">
        <v>1351</v>
      </c>
      <c r="W40" s="14" t="s">
        <v>1351</v>
      </c>
      <c r="X40" s="14" t="s">
        <v>1351</v>
      </c>
      <c r="Y40" s="14" t="s">
        <v>1351</v>
      </c>
      <c r="Z40" s="14"/>
      <c r="AA40" s="14">
        <v>213</v>
      </c>
      <c r="AB40" s="14"/>
      <c r="AC40" s="14">
        <v>156</v>
      </c>
      <c r="AD40" s="14"/>
      <c r="AE40" s="14"/>
      <c r="AF40" s="14"/>
      <c r="AG40" s="14"/>
      <c r="AH40" s="14"/>
      <c r="AI40" s="14"/>
      <c r="AJ40" s="14"/>
      <c r="AK40" s="14"/>
      <c r="AL40" s="14" t="s">
        <v>60</v>
      </c>
      <c r="AM40" s="14" t="s">
        <v>60</v>
      </c>
      <c r="AN40" s="14" t="s">
        <v>60</v>
      </c>
      <c r="AO40" s="14" t="s">
        <v>60</v>
      </c>
      <c r="AP40" s="14"/>
      <c r="AQ40" s="14" t="s">
        <v>60</v>
      </c>
      <c r="AR40" s="14" t="s">
        <v>60</v>
      </c>
      <c r="AS40" s="14"/>
      <c r="AT40" s="14"/>
      <c r="AU40" s="14" t="s">
        <v>63</v>
      </c>
    </row>
    <row r="41" spans="1:47" ht="18" customHeight="1">
      <c r="A41" s="48">
        <v>34</v>
      </c>
      <c r="B41" s="52" t="s">
        <v>582</v>
      </c>
      <c r="C41" s="43" t="s">
        <v>583</v>
      </c>
      <c r="D41" s="43" t="s">
        <v>584</v>
      </c>
      <c r="E41" s="56" t="s">
        <v>88</v>
      </c>
      <c r="F41" s="23">
        <v>31</v>
      </c>
      <c r="G41" s="50" t="s">
        <v>89</v>
      </c>
      <c r="H41" s="50" t="s">
        <v>310</v>
      </c>
      <c r="I41" s="23">
        <v>9754021476</v>
      </c>
      <c r="J41" s="50" t="s">
        <v>59</v>
      </c>
      <c r="K41" s="14" t="s">
        <v>1552</v>
      </c>
      <c r="L41" s="13"/>
      <c r="M41" s="13"/>
      <c r="N41" s="13"/>
      <c r="O41" s="13"/>
      <c r="P41" s="13">
        <v>3</v>
      </c>
      <c r="Q41" s="13">
        <v>4</v>
      </c>
      <c r="R41" s="14">
        <v>1.49</v>
      </c>
      <c r="S41" s="14">
        <v>64</v>
      </c>
      <c r="T41" s="15">
        <f t="shared" si="0"/>
        <v>28.827530291428314</v>
      </c>
      <c r="U41" s="16" t="str">
        <f t="shared" si="1"/>
        <v>Overweight</v>
      </c>
      <c r="V41" s="14" t="s">
        <v>1351</v>
      </c>
      <c r="W41" s="14" t="s">
        <v>1351</v>
      </c>
      <c r="X41" s="14" t="s">
        <v>1351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60</v>
      </c>
      <c r="AM41" s="14" t="s">
        <v>60</v>
      </c>
      <c r="AN41" s="14" t="s">
        <v>60</v>
      </c>
      <c r="AO41" s="14"/>
      <c r="AP41" s="14"/>
      <c r="AQ41" s="14" t="s">
        <v>60</v>
      </c>
      <c r="AR41" s="14" t="s">
        <v>60</v>
      </c>
      <c r="AS41" s="14"/>
      <c r="AT41" s="14"/>
      <c r="AU41" s="14" t="s">
        <v>63</v>
      </c>
    </row>
    <row r="42" spans="1:47" ht="18" customHeight="1">
      <c r="A42" s="48">
        <v>35</v>
      </c>
      <c r="B42" s="52" t="s">
        <v>585</v>
      </c>
      <c r="C42" s="43" t="s">
        <v>586</v>
      </c>
      <c r="D42" s="43" t="s">
        <v>587</v>
      </c>
      <c r="E42" s="56" t="s">
        <v>88</v>
      </c>
      <c r="F42" s="23">
        <v>36</v>
      </c>
      <c r="G42" s="50" t="s">
        <v>282</v>
      </c>
      <c r="H42" s="50" t="s">
        <v>310</v>
      </c>
      <c r="I42" s="23">
        <v>9183897810</v>
      </c>
      <c r="J42" s="50" t="s">
        <v>59</v>
      </c>
      <c r="K42" s="14"/>
      <c r="L42" s="13" t="s">
        <v>70</v>
      </c>
      <c r="M42" s="13"/>
      <c r="N42" s="13"/>
      <c r="O42" s="13"/>
      <c r="P42" s="13">
        <v>2</v>
      </c>
      <c r="Q42" s="13">
        <v>3</v>
      </c>
      <c r="R42" s="14">
        <v>1.73</v>
      </c>
      <c r="S42" s="14">
        <v>78</v>
      </c>
      <c r="T42" s="15">
        <f t="shared" si="0"/>
        <v>26.061679307694877</v>
      </c>
      <c r="U42" s="16" t="str">
        <f t="shared" si="1"/>
        <v>Overweight</v>
      </c>
      <c r="V42" s="14" t="s">
        <v>1351</v>
      </c>
      <c r="W42" s="14" t="s">
        <v>1351</v>
      </c>
      <c r="X42" s="14" t="s">
        <v>1351</v>
      </c>
      <c r="Y42" s="14" t="s">
        <v>1351</v>
      </c>
      <c r="Z42" s="14">
        <v>118</v>
      </c>
      <c r="AA42" s="14"/>
      <c r="AB42" s="14">
        <v>173.6</v>
      </c>
      <c r="AC42" s="14"/>
      <c r="AD42" s="14"/>
      <c r="AE42" s="14"/>
      <c r="AF42" s="14"/>
      <c r="AG42" s="14">
        <v>486</v>
      </c>
      <c r="AH42" s="14">
        <v>70.819999999999993</v>
      </c>
      <c r="AI42" s="14"/>
      <c r="AJ42" s="14"/>
      <c r="AK42" s="14"/>
      <c r="AL42" s="14" t="s">
        <v>60</v>
      </c>
      <c r="AM42" s="14" t="s">
        <v>60</v>
      </c>
      <c r="AN42" s="14" t="s">
        <v>60</v>
      </c>
      <c r="AO42" s="14"/>
      <c r="AP42" s="14"/>
      <c r="AQ42" s="14" t="s">
        <v>60</v>
      </c>
      <c r="AR42" s="14" t="s">
        <v>60</v>
      </c>
      <c r="AS42" s="14"/>
      <c r="AT42" s="14" t="s">
        <v>1504</v>
      </c>
      <c r="AU42" s="14" t="s">
        <v>63</v>
      </c>
    </row>
    <row r="43" spans="1:47" ht="18" customHeight="1">
      <c r="A43" s="48">
        <v>36</v>
      </c>
      <c r="B43" s="54" t="s">
        <v>588</v>
      </c>
      <c r="C43" s="43" t="s">
        <v>589</v>
      </c>
      <c r="D43" s="43" t="s">
        <v>590</v>
      </c>
      <c r="E43" s="56" t="s">
        <v>88</v>
      </c>
      <c r="F43" s="23">
        <v>56</v>
      </c>
      <c r="G43" s="50" t="s">
        <v>89</v>
      </c>
      <c r="H43" s="50" t="s">
        <v>248</v>
      </c>
      <c r="I43" s="23"/>
      <c r="J43" s="50" t="s">
        <v>59</v>
      </c>
      <c r="K43" s="14" t="s">
        <v>1470</v>
      </c>
      <c r="L43" s="13" t="s">
        <v>73</v>
      </c>
      <c r="M43" s="13"/>
      <c r="N43" s="13"/>
      <c r="O43" s="13"/>
      <c r="P43" s="13">
        <v>1</v>
      </c>
      <c r="Q43" s="13">
        <v>4</v>
      </c>
      <c r="R43" s="14">
        <v>1.46</v>
      </c>
      <c r="S43" s="14">
        <v>49</v>
      </c>
      <c r="T43" s="15">
        <f t="shared" si="0"/>
        <v>22.987427284668797</v>
      </c>
      <c r="U43" s="16" t="str">
        <f t="shared" si="1"/>
        <v>Normal</v>
      </c>
      <c r="V43" s="14" t="s">
        <v>1351</v>
      </c>
      <c r="W43" s="14" t="s">
        <v>1351</v>
      </c>
      <c r="X43" s="14" t="s">
        <v>1351</v>
      </c>
      <c r="Y43" s="14" t="s">
        <v>1471</v>
      </c>
      <c r="Z43" s="14"/>
      <c r="AA43" s="14">
        <v>243</v>
      </c>
      <c r="AB43" s="14"/>
      <c r="AC43" s="14">
        <v>181</v>
      </c>
      <c r="AD43" s="14"/>
      <c r="AE43" s="14"/>
      <c r="AF43" s="14"/>
      <c r="AG43" s="14"/>
      <c r="AH43" s="14"/>
      <c r="AI43" s="14"/>
      <c r="AJ43" s="14"/>
      <c r="AK43" s="14"/>
      <c r="AL43" s="14" t="s">
        <v>60</v>
      </c>
      <c r="AM43" s="14" t="s">
        <v>60</v>
      </c>
      <c r="AN43" s="14" t="s">
        <v>60</v>
      </c>
      <c r="AO43" s="14" t="s">
        <v>60</v>
      </c>
      <c r="AP43" s="14"/>
      <c r="AQ43" s="14" t="s">
        <v>60</v>
      </c>
      <c r="AR43" s="14" t="s">
        <v>60</v>
      </c>
      <c r="AS43" s="14"/>
      <c r="AT43" s="14"/>
      <c r="AU43" s="14" t="s">
        <v>63</v>
      </c>
    </row>
    <row r="44" spans="1:47" ht="18" customHeight="1">
      <c r="A44" s="48">
        <v>37</v>
      </c>
      <c r="B44" s="54" t="s">
        <v>535</v>
      </c>
      <c r="C44" s="43" t="s">
        <v>591</v>
      </c>
      <c r="D44" s="43" t="s">
        <v>592</v>
      </c>
      <c r="E44" s="56" t="s">
        <v>88</v>
      </c>
      <c r="F44" s="23">
        <v>36</v>
      </c>
      <c r="G44" s="50" t="s">
        <v>89</v>
      </c>
      <c r="H44" s="50" t="s">
        <v>310</v>
      </c>
      <c r="I44" s="23">
        <v>9227797047</v>
      </c>
      <c r="J44" s="50" t="s">
        <v>59</v>
      </c>
      <c r="K44" s="14" t="s">
        <v>1490</v>
      </c>
      <c r="L44" s="13" t="s">
        <v>74</v>
      </c>
      <c r="M44" s="13"/>
      <c r="N44" s="13"/>
      <c r="O44" s="13"/>
      <c r="P44" s="13">
        <v>2</v>
      </c>
      <c r="Q44" s="13">
        <v>3</v>
      </c>
      <c r="R44" s="14">
        <v>1.59</v>
      </c>
      <c r="S44" s="14">
        <v>95</v>
      </c>
      <c r="T44" s="15">
        <f t="shared" si="0"/>
        <v>37.577627467267902</v>
      </c>
      <c r="U44" s="16" t="str">
        <f t="shared" si="1"/>
        <v>Obese</v>
      </c>
      <c r="V44" s="14" t="s">
        <v>1351</v>
      </c>
      <c r="W44" s="14" t="s">
        <v>1351</v>
      </c>
      <c r="X44" s="14" t="s">
        <v>1351</v>
      </c>
      <c r="Y44" s="14" t="s">
        <v>1351</v>
      </c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 t="s">
        <v>60</v>
      </c>
      <c r="AM44" s="14" t="s">
        <v>60</v>
      </c>
      <c r="AN44" s="14" t="s">
        <v>60</v>
      </c>
      <c r="AO44" s="14" t="s">
        <v>60</v>
      </c>
      <c r="AP44" s="14"/>
      <c r="AQ44" s="14" t="s">
        <v>59</v>
      </c>
      <c r="AR44" s="14" t="s">
        <v>60</v>
      </c>
      <c r="AS44" s="14"/>
      <c r="AT44" s="14"/>
      <c r="AU44" s="14" t="s">
        <v>63</v>
      </c>
    </row>
    <row r="45" spans="1:47" ht="18" customHeight="1">
      <c r="A45" s="48">
        <v>38</v>
      </c>
      <c r="B45" s="52" t="s">
        <v>593</v>
      </c>
      <c r="C45" s="43" t="s">
        <v>594</v>
      </c>
      <c r="D45" s="43" t="s">
        <v>595</v>
      </c>
      <c r="E45" s="56" t="s">
        <v>88</v>
      </c>
      <c r="F45" s="23">
        <v>26</v>
      </c>
      <c r="G45" s="50" t="s">
        <v>89</v>
      </c>
      <c r="H45" s="50" t="s">
        <v>310</v>
      </c>
      <c r="I45" s="23">
        <v>9505104078</v>
      </c>
      <c r="J45" s="50" t="s">
        <v>59</v>
      </c>
      <c r="K45" s="14" t="s">
        <v>1460</v>
      </c>
      <c r="L45" s="13"/>
      <c r="M45" s="13"/>
      <c r="N45" s="13"/>
      <c r="O45" s="13"/>
      <c r="P45" s="13">
        <v>2</v>
      </c>
      <c r="Q45" s="13">
        <v>4</v>
      </c>
      <c r="R45" s="14">
        <v>1.4750000000000001</v>
      </c>
      <c r="S45" s="14">
        <v>66</v>
      </c>
      <c r="T45" s="15">
        <f t="shared" si="0"/>
        <v>30.336110313128408</v>
      </c>
      <c r="U45" s="16" t="str">
        <f t="shared" si="1"/>
        <v>Obese</v>
      </c>
      <c r="V45" s="14" t="s">
        <v>1351</v>
      </c>
      <c r="W45" s="14" t="s">
        <v>1351</v>
      </c>
      <c r="X45" s="14" t="s">
        <v>1351</v>
      </c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 t="s">
        <v>60</v>
      </c>
      <c r="AM45" s="14" t="s">
        <v>60</v>
      </c>
      <c r="AN45" s="14" t="s">
        <v>60</v>
      </c>
      <c r="AO45" s="14" t="s">
        <v>60</v>
      </c>
      <c r="AP45" s="14"/>
      <c r="AQ45" s="14" t="s">
        <v>60</v>
      </c>
      <c r="AR45" s="14" t="s">
        <v>60</v>
      </c>
      <c r="AS45" s="14"/>
      <c r="AT45" s="14"/>
      <c r="AU45" s="14" t="s">
        <v>63</v>
      </c>
    </row>
    <row r="46" spans="1:47" ht="18" customHeight="1">
      <c r="A46" s="48">
        <v>39</v>
      </c>
      <c r="B46" s="52" t="s">
        <v>596</v>
      </c>
      <c r="C46" s="43" t="s">
        <v>597</v>
      </c>
      <c r="D46" s="43" t="s">
        <v>598</v>
      </c>
      <c r="E46" s="56" t="s">
        <v>88</v>
      </c>
      <c r="F46" s="23">
        <v>45</v>
      </c>
      <c r="G46" s="50" t="s">
        <v>89</v>
      </c>
      <c r="H46" s="50" t="s">
        <v>220</v>
      </c>
      <c r="I46" s="23">
        <v>9237414134</v>
      </c>
      <c r="J46" s="50" t="s">
        <v>59</v>
      </c>
      <c r="K46" s="14" t="s">
        <v>1461</v>
      </c>
      <c r="L46" s="13"/>
      <c r="M46" s="13"/>
      <c r="N46" s="13"/>
      <c r="O46" s="13"/>
      <c r="P46" s="13">
        <v>1</v>
      </c>
      <c r="Q46" s="13">
        <v>4</v>
      </c>
      <c r="R46" s="14">
        <v>1.59</v>
      </c>
      <c r="S46" s="14">
        <v>72</v>
      </c>
      <c r="T46" s="15">
        <f t="shared" si="0"/>
        <v>28.479886080455675</v>
      </c>
      <c r="U46" s="16" t="str">
        <f t="shared" si="1"/>
        <v>Overweight</v>
      </c>
      <c r="V46" s="14" t="s">
        <v>1351</v>
      </c>
      <c r="W46" s="14" t="s">
        <v>1351</v>
      </c>
      <c r="X46" s="14" t="s">
        <v>1462</v>
      </c>
      <c r="Y46" s="14" t="s">
        <v>1351</v>
      </c>
      <c r="Z46" s="14"/>
      <c r="AA46" s="14">
        <v>213</v>
      </c>
      <c r="AB46" s="14"/>
      <c r="AC46" s="14"/>
      <c r="AD46" s="14">
        <v>40</v>
      </c>
      <c r="AE46" s="14"/>
      <c r="AF46" s="14"/>
      <c r="AG46" s="14">
        <v>6.08</v>
      </c>
      <c r="AH46" s="14"/>
      <c r="AI46" s="14"/>
      <c r="AJ46" s="14"/>
      <c r="AK46" s="14"/>
      <c r="AL46" s="14" t="s">
        <v>60</v>
      </c>
      <c r="AM46" s="14" t="s">
        <v>60</v>
      </c>
      <c r="AN46" s="14" t="s">
        <v>60</v>
      </c>
      <c r="AO46" s="14" t="s">
        <v>60</v>
      </c>
      <c r="AP46" s="14" t="s">
        <v>60</v>
      </c>
      <c r="AQ46" s="14" t="s">
        <v>60</v>
      </c>
      <c r="AR46" s="14" t="s">
        <v>60</v>
      </c>
      <c r="AS46" s="14" t="s">
        <v>28</v>
      </c>
      <c r="AT46" s="14"/>
      <c r="AU46" s="14" t="s">
        <v>63</v>
      </c>
    </row>
    <row r="47" spans="1:47" ht="18" customHeight="1">
      <c r="A47" s="48">
        <v>40</v>
      </c>
      <c r="B47" s="52" t="s">
        <v>599</v>
      </c>
      <c r="C47" s="43" t="s">
        <v>600</v>
      </c>
      <c r="D47" s="43" t="s">
        <v>508</v>
      </c>
      <c r="E47" s="56" t="s">
        <v>88</v>
      </c>
      <c r="F47" s="23">
        <v>36</v>
      </c>
      <c r="G47" s="50" t="s">
        <v>89</v>
      </c>
      <c r="H47" s="50" t="s">
        <v>318</v>
      </c>
      <c r="I47" s="23"/>
      <c r="J47" s="50" t="s">
        <v>59</v>
      </c>
      <c r="K47" s="14" t="s">
        <v>1472</v>
      </c>
      <c r="L47" s="13"/>
      <c r="M47" s="13"/>
      <c r="N47" s="13"/>
      <c r="O47" s="13"/>
      <c r="P47" s="13">
        <v>3</v>
      </c>
      <c r="Q47" s="13">
        <v>4</v>
      </c>
      <c r="R47" s="14">
        <v>1.57</v>
      </c>
      <c r="S47" s="14">
        <v>60</v>
      </c>
      <c r="T47" s="15">
        <f t="shared" si="0"/>
        <v>24.341758286340216</v>
      </c>
      <c r="U47" s="16" t="str">
        <f t="shared" si="1"/>
        <v>Normal</v>
      </c>
      <c r="V47" s="14" t="s">
        <v>1351</v>
      </c>
      <c r="W47" s="14" t="s">
        <v>1351</v>
      </c>
      <c r="X47" s="14" t="s">
        <v>1351</v>
      </c>
      <c r="Y47" s="14" t="s">
        <v>1351</v>
      </c>
      <c r="Z47" s="14"/>
      <c r="AA47" s="14">
        <v>226</v>
      </c>
      <c r="AB47" s="14">
        <v>240</v>
      </c>
      <c r="AC47" s="14"/>
      <c r="AD47" s="14"/>
      <c r="AE47" s="14"/>
      <c r="AF47" s="14"/>
      <c r="AG47" s="14"/>
      <c r="AH47" s="14"/>
      <c r="AI47" s="14"/>
      <c r="AJ47" s="14"/>
      <c r="AK47" s="14"/>
      <c r="AL47" s="14" t="s">
        <v>60</v>
      </c>
      <c r="AM47" s="14" t="s">
        <v>60</v>
      </c>
      <c r="AN47" s="14" t="s">
        <v>60</v>
      </c>
      <c r="AO47" s="14" t="s">
        <v>60</v>
      </c>
      <c r="AP47" s="14"/>
      <c r="AQ47" s="14" t="s">
        <v>60</v>
      </c>
      <c r="AR47" s="14" t="s">
        <v>60</v>
      </c>
      <c r="AS47" s="14"/>
      <c r="AT47" s="14"/>
      <c r="AU47" s="14" t="s">
        <v>63</v>
      </c>
    </row>
    <row r="48" spans="1:47" ht="18" customHeight="1">
      <c r="A48" s="48">
        <v>41</v>
      </c>
      <c r="B48" s="52" t="s">
        <v>601</v>
      </c>
      <c r="C48" s="43" t="s">
        <v>602</v>
      </c>
      <c r="D48" s="43" t="s">
        <v>603</v>
      </c>
      <c r="E48" s="56" t="s">
        <v>88</v>
      </c>
      <c r="F48" s="23">
        <v>42</v>
      </c>
      <c r="G48" s="50" t="s">
        <v>89</v>
      </c>
      <c r="H48" s="50" t="s">
        <v>310</v>
      </c>
      <c r="I48" s="23">
        <v>9063028468</v>
      </c>
      <c r="J48" s="50" t="s">
        <v>59</v>
      </c>
      <c r="K48" s="14" t="s">
        <v>1536</v>
      </c>
      <c r="L48" s="13" t="s">
        <v>71</v>
      </c>
      <c r="M48" s="13"/>
      <c r="N48" s="13"/>
      <c r="O48" s="13"/>
      <c r="P48" s="13">
        <v>2</v>
      </c>
      <c r="Q48" s="13">
        <v>2</v>
      </c>
      <c r="R48" s="14">
        <v>1.65</v>
      </c>
      <c r="S48" s="14">
        <v>62</v>
      </c>
      <c r="T48" s="15">
        <f t="shared" si="0"/>
        <v>22.77318640955005</v>
      </c>
      <c r="U48" s="16" t="str">
        <f t="shared" si="1"/>
        <v>Normal</v>
      </c>
      <c r="V48" s="14" t="s">
        <v>1351</v>
      </c>
      <c r="W48" s="14" t="s">
        <v>1351</v>
      </c>
      <c r="X48" s="14" t="s">
        <v>1351</v>
      </c>
      <c r="Y48" s="14" t="s">
        <v>1351</v>
      </c>
      <c r="Z48" s="14"/>
      <c r="AA48" s="14">
        <v>209</v>
      </c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 t="s">
        <v>60</v>
      </c>
      <c r="AM48" s="14" t="s">
        <v>60</v>
      </c>
      <c r="AN48" s="14" t="s">
        <v>60</v>
      </c>
      <c r="AO48" s="14"/>
      <c r="AP48" s="14"/>
      <c r="AQ48" s="14" t="s">
        <v>60</v>
      </c>
      <c r="AR48" s="14" t="s">
        <v>60</v>
      </c>
      <c r="AS48" s="14"/>
      <c r="AT48" s="14"/>
      <c r="AU48" s="14" t="s">
        <v>63</v>
      </c>
    </row>
    <row r="49" spans="1:47" ht="18" customHeight="1">
      <c r="A49" s="48">
        <v>42</v>
      </c>
      <c r="B49" s="52" t="s">
        <v>604</v>
      </c>
      <c r="C49" s="43" t="s">
        <v>605</v>
      </c>
      <c r="D49" s="43" t="s">
        <v>606</v>
      </c>
      <c r="E49" s="56" t="s">
        <v>88</v>
      </c>
      <c r="F49" s="23">
        <v>34</v>
      </c>
      <c r="G49" s="50" t="s">
        <v>89</v>
      </c>
      <c r="H49" s="50" t="s">
        <v>318</v>
      </c>
      <c r="I49" s="23">
        <v>9389424124</v>
      </c>
      <c r="J49" s="50" t="s">
        <v>59</v>
      </c>
      <c r="K49" s="14" t="s">
        <v>1500</v>
      </c>
      <c r="L49" s="13"/>
      <c r="M49" s="13"/>
      <c r="N49" s="13"/>
      <c r="O49" s="13"/>
      <c r="P49" s="13">
        <v>2</v>
      </c>
      <c r="Q49" s="13">
        <v>3</v>
      </c>
      <c r="R49" s="14">
        <v>1.64</v>
      </c>
      <c r="S49" s="14">
        <v>98.5</v>
      </c>
      <c r="T49" s="15">
        <f t="shared" si="0"/>
        <v>36.622546103509819</v>
      </c>
      <c r="U49" s="16" t="str">
        <f t="shared" si="1"/>
        <v>Obese</v>
      </c>
      <c r="V49" s="14" t="s">
        <v>1351</v>
      </c>
      <c r="W49" s="14" t="s">
        <v>1351</v>
      </c>
      <c r="X49" s="14" t="s">
        <v>1351</v>
      </c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 t="s">
        <v>60</v>
      </c>
      <c r="AM49" s="14" t="s">
        <v>60</v>
      </c>
      <c r="AN49" s="14" t="s">
        <v>60</v>
      </c>
      <c r="AO49" s="14" t="s">
        <v>60</v>
      </c>
      <c r="AP49" s="14"/>
      <c r="AQ49" s="14" t="s">
        <v>60</v>
      </c>
      <c r="AR49" s="14" t="s">
        <v>60</v>
      </c>
      <c r="AS49" s="14"/>
      <c r="AT49" s="14" t="s">
        <v>1973</v>
      </c>
      <c r="AU49" s="14" t="s">
        <v>63</v>
      </c>
    </row>
    <row r="50" spans="1:47" ht="18" customHeight="1">
      <c r="A50" s="48">
        <v>43</v>
      </c>
      <c r="B50" s="52" t="s">
        <v>607</v>
      </c>
      <c r="C50" s="43" t="s">
        <v>608</v>
      </c>
      <c r="D50" s="43" t="s">
        <v>609</v>
      </c>
      <c r="E50" s="56" t="s">
        <v>88</v>
      </c>
      <c r="F50" s="23">
        <v>32</v>
      </c>
      <c r="G50" s="50" t="s">
        <v>89</v>
      </c>
      <c r="H50" s="50" t="s">
        <v>318</v>
      </c>
      <c r="I50" s="23">
        <v>9208341809</v>
      </c>
      <c r="J50" s="50" t="s">
        <v>59</v>
      </c>
      <c r="K50" s="14" t="s">
        <v>1556</v>
      </c>
      <c r="L50" s="13"/>
      <c r="M50" s="13"/>
      <c r="N50" s="13"/>
      <c r="O50" s="13"/>
      <c r="P50" s="13">
        <v>2</v>
      </c>
      <c r="Q50" s="13">
        <v>2</v>
      </c>
      <c r="R50" s="14">
        <v>1.56</v>
      </c>
      <c r="S50" s="14">
        <v>58.5</v>
      </c>
      <c r="T50" s="15">
        <f t="shared" si="0"/>
        <v>24.038461538461537</v>
      </c>
      <c r="U50" s="16" t="str">
        <f t="shared" si="1"/>
        <v>Normal</v>
      </c>
      <c r="V50" s="18" t="s">
        <v>1360</v>
      </c>
      <c r="W50" s="14" t="s">
        <v>1351</v>
      </c>
      <c r="X50" s="14" t="s">
        <v>1351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 t="s">
        <v>60</v>
      </c>
      <c r="AM50" s="14" t="s">
        <v>60</v>
      </c>
      <c r="AN50" s="14" t="s">
        <v>60</v>
      </c>
      <c r="AO50" s="14"/>
      <c r="AP50" s="14"/>
      <c r="AQ50" s="14" t="s">
        <v>60</v>
      </c>
      <c r="AR50" s="14" t="s">
        <v>60</v>
      </c>
      <c r="AS50" s="14" t="s">
        <v>1448</v>
      </c>
      <c r="AT50" s="14"/>
      <c r="AU50" s="14" t="s">
        <v>63</v>
      </c>
    </row>
    <row r="51" spans="1:47" ht="18" customHeight="1">
      <c r="A51" s="48">
        <v>44</v>
      </c>
      <c r="B51" s="54" t="s">
        <v>610</v>
      </c>
      <c r="C51" s="43" t="s">
        <v>611</v>
      </c>
      <c r="D51" s="43" t="s">
        <v>612</v>
      </c>
      <c r="E51" s="56" t="s">
        <v>88</v>
      </c>
      <c r="F51" s="23">
        <v>29</v>
      </c>
      <c r="G51" s="50" t="s">
        <v>89</v>
      </c>
      <c r="H51" s="50" t="s">
        <v>310</v>
      </c>
      <c r="I51" s="23">
        <v>9439503300</v>
      </c>
      <c r="J51" s="50" t="s">
        <v>59</v>
      </c>
      <c r="K51" s="14" t="s">
        <v>1501</v>
      </c>
      <c r="L51" s="13"/>
      <c r="M51" s="13"/>
      <c r="N51" s="13"/>
      <c r="O51" s="13"/>
      <c r="P51" s="13">
        <v>2</v>
      </c>
      <c r="Q51" s="13">
        <v>3</v>
      </c>
      <c r="R51" s="14">
        <v>1.57</v>
      </c>
      <c r="S51" s="14">
        <v>53</v>
      </c>
      <c r="T51" s="15">
        <f t="shared" si="0"/>
        <v>21.501886486267189</v>
      </c>
      <c r="U51" s="16" t="str">
        <f t="shared" si="1"/>
        <v>Normal</v>
      </c>
      <c r="V51" s="14" t="s">
        <v>1502</v>
      </c>
      <c r="W51" s="14" t="s">
        <v>1351</v>
      </c>
      <c r="X51" s="14" t="s">
        <v>1360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60</v>
      </c>
      <c r="AM51" s="14" t="s">
        <v>60</v>
      </c>
      <c r="AN51" s="14" t="s">
        <v>60</v>
      </c>
      <c r="AO51" s="14"/>
      <c r="AP51" s="14"/>
      <c r="AQ51" s="14" t="s">
        <v>60</v>
      </c>
      <c r="AR51" s="14" t="s">
        <v>60</v>
      </c>
      <c r="AS51" s="14" t="s">
        <v>29</v>
      </c>
      <c r="AT51" s="14" t="s">
        <v>1974</v>
      </c>
      <c r="AU51" s="14" t="s">
        <v>63</v>
      </c>
    </row>
    <row r="52" spans="1:47" ht="18" customHeight="1">
      <c r="A52" s="48">
        <v>45</v>
      </c>
      <c r="B52" s="43" t="s">
        <v>499</v>
      </c>
      <c r="C52" s="43" t="s">
        <v>613</v>
      </c>
      <c r="D52" s="43" t="s">
        <v>614</v>
      </c>
      <c r="E52" s="56" t="s">
        <v>88</v>
      </c>
      <c r="F52" s="23">
        <v>36</v>
      </c>
      <c r="G52" s="50" t="s">
        <v>89</v>
      </c>
      <c r="H52" s="50" t="s">
        <v>318</v>
      </c>
      <c r="I52" s="23">
        <v>9479805698</v>
      </c>
      <c r="J52" s="50" t="s">
        <v>59</v>
      </c>
      <c r="K52" s="14" t="s">
        <v>1496</v>
      </c>
      <c r="L52" s="13"/>
      <c r="M52" s="13"/>
      <c r="N52" s="13"/>
      <c r="O52" s="13"/>
      <c r="P52" s="13">
        <v>2</v>
      </c>
      <c r="Q52" s="13">
        <v>3</v>
      </c>
      <c r="R52" s="14">
        <v>1.54</v>
      </c>
      <c r="S52" s="14">
        <v>51</v>
      </c>
      <c r="T52" s="15">
        <f t="shared" si="0"/>
        <v>21.504469556417607</v>
      </c>
      <c r="U52" s="16" t="str">
        <f t="shared" si="1"/>
        <v>Normal</v>
      </c>
      <c r="V52" s="14" t="s">
        <v>1351</v>
      </c>
      <c r="W52" s="14" t="s">
        <v>1351</v>
      </c>
      <c r="X52" s="14" t="s">
        <v>1351</v>
      </c>
      <c r="Y52" s="14" t="s">
        <v>1497</v>
      </c>
      <c r="Z52" s="14"/>
      <c r="AA52" s="14">
        <v>220</v>
      </c>
      <c r="AB52" s="14">
        <v>237</v>
      </c>
      <c r="AC52" s="14"/>
      <c r="AD52" s="14"/>
      <c r="AE52" s="14"/>
      <c r="AF52" s="14"/>
      <c r="AG52" s="14"/>
      <c r="AH52" s="14"/>
      <c r="AI52" s="14"/>
      <c r="AJ52" s="14"/>
      <c r="AK52" s="14"/>
      <c r="AL52" s="14" t="s">
        <v>60</v>
      </c>
      <c r="AM52" s="14" t="s">
        <v>60</v>
      </c>
      <c r="AN52" s="14" t="s">
        <v>60</v>
      </c>
      <c r="AO52" s="14"/>
      <c r="AP52" s="14"/>
      <c r="AQ52" s="14" t="s">
        <v>60</v>
      </c>
      <c r="AR52" s="14" t="s">
        <v>60</v>
      </c>
      <c r="AS52" s="14"/>
      <c r="AT52" s="14" t="s">
        <v>1498</v>
      </c>
      <c r="AU52" s="14" t="s">
        <v>63</v>
      </c>
    </row>
    <row r="53" spans="1:47" ht="18" customHeight="1">
      <c r="A53" s="48">
        <v>46</v>
      </c>
      <c r="B53" s="43" t="s">
        <v>615</v>
      </c>
      <c r="C53" s="43" t="s">
        <v>616</v>
      </c>
      <c r="D53" s="43" t="s">
        <v>617</v>
      </c>
      <c r="E53" s="56" t="s">
        <v>88</v>
      </c>
      <c r="F53" s="23">
        <v>57</v>
      </c>
      <c r="G53" s="50" t="s">
        <v>282</v>
      </c>
      <c r="H53" s="50" t="s">
        <v>318</v>
      </c>
      <c r="I53" s="23">
        <v>9481996319</v>
      </c>
      <c r="J53" s="50" t="s">
        <v>59</v>
      </c>
      <c r="K53" s="14" t="s">
        <v>1528</v>
      </c>
      <c r="L53" s="13"/>
      <c r="M53" s="13"/>
      <c r="N53" s="13"/>
      <c r="O53" s="13"/>
      <c r="P53" s="13">
        <v>2</v>
      </c>
      <c r="Q53" s="13">
        <v>4</v>
      </c>
      <c r="R53" s="14">
        <v>1.6</v>
      </c>
      <c r="S53" s="14">
        <v>80</v>
      </c>
      <c r="T53" s="15">
        <f t="shared" si="0"/>
        <v>31.249999999999993</v>
      </c>
      <c r="U53" s="16" t="str">
        <f t="shared" si="1"/>
        <v>Obese</v>
      </c>
      <c r="V53" s="14" t="s">
        <v>1360</v>
      </c>
      <c r="W53" s="14" t="s">
        <v>1360</v>
      </c>
      <c r="X53" s="14" t="s">
        <v>1360</v>
      </c>
      <c r="Y53" s="14" t="s">
        <v>1360</v>
      </c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 t="s">
        <v>60</v>
      </c>
      <c r="AM53" s="14" t="s">
        <v>60</v>
      </c>
      <c r="AN53" s="14" t="s">
        <v>60</v>
      </c>
      <c r="AO53" s="14"/>
      <c r="AP53" s="14"/>
      <c r="AQ53" s="14" t="s">
        <v>60</v>
      </c>
      <c r="AR53" s="14" t="s">
        <v>60</v>
      </c>
      <c r="AS53" s="14" t="s">
        <v>1491</v>
      </c>
      <c r="AT53" s="14" t="s">
        <v>2011</v>
      </c>
      <c r="AU53" s="14" t="s">
        <v>63</v>
      </c>
    </row>
    <row r="54" spans="1:47" ht="18" customHeight="1">
      <c r="A54" s="48">
        <v>47</v>
      </c>
      <c r="B54" s="43" t="s">
        <v>618</v>
      </c>
      <c r="C54" s="43" t="s">
        <v>619</v>
      </c>
      <c r="D54" s="43" t="s">
        <v>620</v>
      </c>
      <c r="E54" s="56" t="s">
        <v>88</v>
      </c>
      <c r="F54" s="23">
        <v>29</v>
      </c>
      <c r="G54" s="50" t="s">
        <v>89</v>
      </c>
      <c r="H54" s="50" t="s">
        <v>310</v>
      </c>
      <c r="I54" s="23">
        <v>9684997600</v>
      </c>
      <c r="J54" s="50" t="s">
        <v>59</v>
      </c>
      <c r="K54" s="14" t="s">
        <v>1509</v>
      </c>
      <c r="L54" s="13"/>
      <c r="M54" s="13"/>
      <c r="N54" s="13"/>
      <c r="O54" s="13"/>
      <c r="P54" s="13">
        <v>3</v>
      </c>
      <c r="Q54" s="13">
        <v>4</v>
      </c>
      <c r="R54" s="14">
        <v>1.53</v>
      </c>
      <c r="S54" s="14">
        <v>50</v>
      </c>
      <c r="T54" s="15">
        <f t="shared" si="0"/>
        <v>21.35930624973301</v>
      </c>
      <c r="U54" s="16" t="str">
        <f t="shared" si="1"/>
        <v>Normal</v>
      </c>
      <c r="V54" s="14" t="s">
        <v>1351</v>
      </c>
      <c r="W54" s="14" t="s">
        <v>1351</v>
      </c>
      <c r="X54" s="14" t="s">
        <v>1351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 t="s">
        <v>60</v>
      </c>
      <c r="AM54" s="14" t="s">
        <v>60</v>
      </c>
      <c r="AN54" s="14" t="s">
        <v>60</v>
      </c>
      <c r="AO54" s="14"/>
      <c r="AP54" s="14"/>
      <c r="AQ54" s="14" t="s">
        <v>60</v>
      </c>
      <c r="AR54" s="14" t="s">
        <v>60</v>
      </c>
      <c r="AS54" s="14"/>
      <c r="AT54" s="14"/>
      <c r="AU54" s="14" t="s">
        <v>63</v>
      </c>
    </row>
    <row r="55" spans="1:47" ht="18" customHeight="1">
      <c r="A55" s="48">
        <v>48</v>
      </c>
      <c r="B55" s="43" t="s">
        <v>621</v>
      </c>
      <c r="C55" s="43" t="s">
        <v>622</v>
      </c>
      <c r="D55" s="43" t="s">
        <v>508</v>
      </c>
      <c r="E55" s="56" t="s">
        <v>88</v>
      </c>
      <c r="F55" s="23">
        <v>43</v>
      </c>
      <c r="G55" s="50" t="s">
        <v>89</v>
      </c>
      <c r="H55" s="50" t="s">
        <v>220</v>
      </c>
      <c r="I55" s="23">
        <v>9366825421</v>
      </c>
      <c r="J55" s="50" t="s">
        <v>59</v>
      </c>
      <c r="K55" s="14" t="s">
        <v>1521</v>
      </c>
      <c r="L55" s="13"/>
      <c r="M55" s="13"/>
      <c r="N55" s="13"/>
      <c r="O55" s="13"/>
      <c r="P55" s="13">
        <v>2</v>
      </c>
      <c r="Q55" s="13">
        <v>4</v>
      </c>
      <c r="R55" s="14">
        <v>1.57</v>
      </c>
      <c r="S55" s="14">
        <v>75.5</v>
      </c>
      <c r="T55" s="15">
        <f t="shared" si="0"/>
        <v>30.630045843644773</v>
      </c>
      <c r="U55" s="16" t="str">
        <f t="shared" si="1"/>
        <v>Obese</v>
      </c>
      <c r="V55" s="14" t="s">
        <v>1351</v>
      </c>
      <c r="W55" s="14" t="s">
        <v>1351</v>
      </c>
      <c r="X55" s="14" t="s">
        <v>1522</v>
      </c>
      <c r="Y55" s="14" t="s">
        <v>1523</v>
      </c>
      <c r="Z55" s="14"/>
      <c r="AA55" s="14">
        <v>215</v>
      </c>
      <c r="AB55" s="14"/>
      <c r="AC55" s="14">
        <v>140</v>
      </c>
      <c r="AD55" s="14"/>
      <c r="AE55" s="14"/>
      <c r="AF55" s="14"/>
      <c r="AG55" s="14"/>
      <c r="AH55" s="14"/>
      <c r="AI55" s="14"/>
      <c r="AJ55" s="14"/>
      <c r="AK55" s="14"/>
      <c r="AL55" s="14" t="s">
        <v>60</v>
      </c>
      <c r="AM55" s="14" t="s">
        <v>60</v>
      </c>
      <c r="AN55" s="14" t="s">
        <v>60</v>
      </c>
      <c r="AO55" s="14"/>
      <c r="AP55" s="14"/>
      <c r="AQ55" s="14" t="s">
        <v>60</v>
      </c>
      <c r="AR55" s="14" t="s">
        <v>60</v>
      </c>
      <c r="AS55" s="14"/>
      <c r="AT55" s="14"/>
      <c r="AU55" s="14" t="s">
        <v>63</v>
      </c>
    </row>
    <row r="56" spans="1:47" ht="18" customHeight="1">
      <c r="A56" s="48">
        <v>49</v>
      </c>
      <c r="B56" s="55" t="s">
        <v>623</v>
      </c>
      <c r="C56" s="43" t="s">
        <v>1524</v>
      </c>
      <c r="D56" s="43" t="s">
        <v>624</v>
      </c>
      <c r="E56" s="56" t="s">
        <v>88</v>
      </c>
      <c r="F56" s="23">
        <v>42</v>
      </c>
      <c r="G56" s="50" t="s">
        <v>89</v>
      </c>
      <c r="H56" s="50" t="s">
        <v>318</v>
      </c>
      <c r="I56" s="23">
        <v>9984006528</v>
      </c>
      <c r="J56" s="50" t="s">
        <v>59</v>
      </c>
      <c r="K56" s="14" t="s">
        <v>1477</v>
      </c>
      <c r="L56" s="13"/>
      <c r="M56" s="13"/>
      <c r="N56" s="13"/>
      <c r="O56" s="13"/>
      <c r="P56" s="13">
        <v>4</v>
      </c>
      <c r="Q56" s="13">
        <v>3</v>
      </c>
      <c r="R56" s="14">
        <v>1.53</v>
      </c>
      <c r="S56" s="14">
        <v>90</v>
      </c>
      <c r="T56" s="15">
        <f t="shared" si="0"/>
        <v>38.446751249519416</v>
      </c>
      <c r="U56" s="16" t="str">
        <f t="shared" si="1"/>
        <v>Obese</v>
      </c>
      <c r="V56" s="14" t="s">
        <v>1351</v>
      </c>
      <c r="W56" s="14" t="s">
        <v>1351</v>
      </c>
      <c r="X56" s="14" t="s">
        <v>1351</v>
      </c>
      <c r="Y56" s="14" t="s">
        <v>1478</v>
      </c>
      <c r="Z56" s="14">
        <v>165</v>
      </c>
      <c r="AA56" s="14">
        <v>243</v>
      </c>
      <c r="AB56" s="14">
        <v>233</v>
      </c>
      <c r="AC56" s="14">
        <v>159</v>
      </c>
      <c r="AD56" s="14"/>
      <c r="AE56" s="14"/>
      <c r="AF56" s="14"/>
      <c r="AG56" s="14"/>
      <c r="AH56" s="14">
        <v>60</v>
      </c>
      <c r="AI56" s="14">
        <v>56</v>
      </c>
      <c r="AJ56" s="14"/>
      <c r="AK56" s="14"/>
      <c r="AL56" s="14" t="s">
        <v>60</v>
      </c>
      <c r="AM56" s="14" t="s">
        <v>60</v>
      </c>
      <c r="AN56" s="14" t="s">
        <v>60</v>
      </c>
      <c r="AO56" s="14" t="s">
        <v>60</v>
      </c>
      <c r="AP56" s="14"/>
      <c r="AQ56" s="14" t="s">
        <v>60</v>
      </c>
      <c r="AR56" s="14" t="s">
        <v>60</v>
      </c>
      <c r="AS56" s="14"/>
      <c r="AT56" s="14" t="s">
        <v>1515</v>
      </c>
      <c r="AU56" s="14" t="s">
        <v>63</v>
      </c>
    </row>
    <row r="57" spans="1:47" ht="18" customHeight="1">
      <c r="A57" s="48">
        <v>50</v>
      </c>
      <c r="B57" s="20" t="s">
        <v>625</v>
      </c>
      <c r="C57" s="20" t="s">
        <v>626</v>
      </c>
      <c r="D57" s="20" t="s">
        <v>627</v>
      </c>
      <c r="E57" s="56" t="s">
        <v>88</v>
      </c>
      <c r="F57" s="23">
        <v>53</v>
      </c>
      <c r="G57" s="50" t="s">
        <v>89</v>
      </c>
      <c r="H57" s="23" t="s">
        <v>310</v>
      </c>
      <c r="I57" s="23">
        <v>9480656238</v>
      </c>
      <c r="J57" s="50" t="s">
        <v>59</v>
      </c>
      <c r="K57" s="14" t="s">
        <v>1542</v>
      </c>
      <c r="L57" s="13" t="s">
        <v>74</v>
      </c>
      <c r="M57" s="13"/>
      <c r="N57" s="13"/>
      <c r="O57" s="13"/>
      <c r="P57" s="13">
        <v>2</v>
      </c>
      <c r="Q57" s="13">
        <v>3</v>
      </c>
      <c r="R57" s="14">
        <v>1.45</v>
      </c>
      <c r="S57" s="14">
        <v>59</v>
      </c>
      <c r="T57" s="15">
        <f t="shared" si="0"/>
        <v>28.061831153388823</v>
      </c>
      <c r="U57" s="16" t="str">
        <f t="shared" si="1"/>
        <v>Overweight</v>
      </c>
      <c r="V57" s="14" t="s">
        <v>1351</v>
      </c>
      <c r="W57" s="14" t="s">
        <v>1351</v>
      </c>
      <c r="X57" s="14" t="s">
        <v>1351</v>
      </c>
      <c r="Y57" s="14" t="s">
        <v>1351</v>
      </c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 t="s">
        <v>60</v>
      </c>
      <c r="AM57" s="14" t="s">
        <v>60</v>
      </c>
      <c r="AN57" s="14" t="s">
        <v>60</v>
      </c>
      <c r="AO57" s="14" t="s">
        <v>60</v>
      </c>
      <c r="AP57" s="14"/>
      <c r="AQ57" s="14" t="s">
        <v>60</v>
      </c>
      <c r="AR57" s="14" t="s">
        <v>60</v>
      </c>
      <c r="AS57" s="14" t="s">
        <v>1970</v>
      </c>
      <c r="AT57" s="14"/>
      <c r="AU57" s="14" t="s">
        <v>63</v>
      </c>
    </row>
    <row r="58" spans="1:47" ht="18" customHeight="1">
      <c r="A58" s="48">
        <v>51</v>
      </c>
      <c r="B58" s="20" t="s">
        <v>628</v>
      </c>
      <c r="C58" s="20" t="s">
        <v>629</v>
      </c>
      <c r="D58" s="20" t="s">
        <v>630</v>
      </c>
      <c r="E58" s="56" t="s">
        <v>88</v>
      </c>
      <c r="F58" s="23">
        <v>42</v>
      </c>
      <c r="G58" s="50" t="s">
        <v>89</v>
      </c>
      <c r="H58" s="23" t="s">
        <v>631</v>
      </c>
      <c r="I58" s="23">
        <v>9171541644</v>
      </c>
      <c r="J58" s="50" t="s">
        <v>59</v>
      </c>
      <c r="K58" s="14" t="s">
        <v>1964</v>
      </c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 t="s">
        <v>63</v>
      </c>
    </row>
    <row r="59" spans="1:47" ht="18" customHeight="1">
      <c r="A59" s="48">
        <v>52</v>
      </c>
      <c r="B59" s="20" t="s">
        <v>632</v>
      </c>
      <c r="C59" s="20" t="s">
        <v>633</v>
      </c>
      <c r="D59" s="20" t="s">
        <v>634</v>
      </c>
      <c r="E59" s="56" t="s">
        <v>88</v>
      </c>
      <c r="F59" s="23">
        <v>55</v>
      </c>
      <c r="G59" s="50" t="s">
        <v>89</v>
      </c>
      <c r="H59" s="23" t="s">
        <v>318</v>
      </c>
      <c r="I59" s="23">
        <v>9991785100</v>
      </c>
      <c r="J59" s="50" t="s">
        <v>59</v>
      </c>
      <c r="K59" s="14" t="s">
        <v>1513</v>
      </c>
      <c r="L59" s="13" t="s">
        <v>71</v>
      </c>
      <c r="M59" s="13" t="s">
        <v>70</v>
      </c>
      <c r="N59" s="13"/>
      <c r="O59" s="13"/>
      <c r="P59" s="13">
        <v>2</v>
      </c>
      <c r="Q59" s="13">
        <v>4</v>
      </c>
      <c r="R59" s="14">
        <v>1.51</v>
      </c>
      <c r="S59" s="14">
        <v>50.5</v>
      </c>
      <c r="T59" s="15">
        <f t="shared" si="0"/>
        <v>22.14815139686856</v>
      </c>
      <c r="U59" s="16" t="str">
        <f t="shared" si="1"/>
        <v>Normal</v>
      </c>
      <c r="V59" s="14" t="s">
        <v>1351</v>
      </c>
      <c r="W59" s="14" t="s">
        <v>1351</v>
      </c>
      <c r="X59" s="14" t="s">
        <v>1351</v>
      </c>
      <c r="Y59" s="14" t="s">
        <v>1351</v>
      </c>
      <c r="Z59" s="14"/>
      <c r="AA59" s="14"/>
      <c r="AB59" s="14" t="s">
        <v>1995</v>
      </c>
      <c r="AC59" s="14"/>
      <c r="AD59" s="14"/>
      <c r="AE59" s="14"/>
      <c r="AF59" s="14"/>
      <c r="AG59" s="14"/>
      <c r="AH59" s="14"/>
      <c r="AI59" s="14"/>
      <c r="AJ59" s="14"/>
      <c r="AK59" s="14"/>
      <c r="AL59" s="14" t="s">
        <v>60</v>
      </c>
      <c r="AM59" s="14" t="s">
        <v>60</v>
      </c>
      <c r="AN59" s="14" t="s">
        <v>60</v>
      </c>
      <c r="AO59" s="14" t="s">
        <v>60</v>
      </c>
      <c r="AP59" s="14"/>
      <c r="AQ59" s="14" t="s">
        <v>60</v>
      </c>
      <c r="AR59" s="14" t="s">
        <v>60</v>
      </c>
      <c r="AS59" s="14" t="s">
        <v>1514</v>
      </c>
      <c r="AT59" s="14"/>
      <c r="AU59" s="14" t="s">
        <v>63</v>
      </c>
    </row>
    <row r="60" spans="1:47" ht="18" customHeight="1">
      <c r="A60" s="48">
        <v>53</v>
      </c>
      <c r="B60" s="20" t="s">
        <v>632</v>
      </c>
      <c r="C60" s="20" t="s">
        <v>635</v>
      </c>
      <c r="D60" s="20" t="s">
        <v>636</v>
      </c>
      <c r="E60" s="56" t="s">
        <v>88</v>
      </c>
      <c r="F60" s="23">
        <v>34</v>
      </c>
      <c r="G60" s="50" t="s">
        <v>89</v>
      </c>
      <c r="H60" s="23" t="s">
        <v>318</v>
      </c>
      <c r="I60" s="23">
        <v>9297289535</v>
      </c>
      <c r="J60" s="50" t="s">
        <v>59</v>
      </c>
      <c r="K60" s="14" t="s">
        <v>1547</v>
      </c>
      <c r="L60" s="13"/>
      <c r="M60" s="13"/>
      <c r="N60" s="13"/>
      <c r="O60" s="13"/>
      <c r="P60" s="13">
        <v>2</v>
      </c>
      <c r="Q60" s="13">
        <v>4</v>
      </c>
      <c r="R60" s="14">
        <v>1.52</v>
      </c>
      <c r="S60" s="14">
        <v>51</v>
      </c>
      <c r="T60" s="15">
        <f t="shared" si="0"/>
        <v>22.07409972299169</v>
      </c>
      <c r="U60" s="16" t="str">
        <f t="shared" si="1"/>
        <v>Normal</v>
      </c>
      <c r="V60" s="14" t="s">
        <v>1416</v>
      </c>
      <c r="W60" s="14" t="s">
        <v>1351</v>
      </c>
      <c r="X60" s="14" t="s">
        <v>1548</v>
      </c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 t="s">
        <v>60</v>
      </c>
      <c r="AM60" s="14" t="s">
        <v>60</v>
      </c>
      <c r="AN60" s="14" t="s">
        <v>60</v>
      </c>
      <c r="AO60" s="14"/>
      <c r="AP60" s="14"/>
      <c r="AQ60" s="14" t="s">
        <v>60</v>
      </c>
      <c r="AR60" s="14" t="s">
        <v>60</v>
      </c>
      <c r="AS60" s="14"/>
      <c r="AT60" s="14"/>
      <c r="AU60" s="14" t="s">
        <v>63</v>
      </c>
    </row>
    <row r="61" spans="1:47" ht="18" customHeight="1">
      <c r="A61" s="48">
        <v>54</v>
      </c>
      <c r="B61" s="20" t="s">
        <v>637</v>
      </c>
      <c r="C61" s="20" t="s">
        <v>638</v>
      </c>
      <c r="D61" s="20" t="s">
        <v>639</v>
      </c>
      <c r="E61" s="56" t="s">
        <v>88</v>
      </c>
      <c r="F61" s="23">
        <v>53</v>
      </c>
      <c r="G61" s="50" t="s">
        <v>282</v>
      </c>
      <c r="H61" s="23" t="s">
        <v>310</v>
      </c>
      <c r="I61" s="23"/>
      <c r="J61" s="50" t="s">
        <v>59</v>
      </c>
      <c r="K61" s="14"/>
      <c r="L61" s="13" t="s">
        <v>71</v>
      </c>
      <c r="M61" s="13"/>
      <c r="N61" s="13"/>
      <c r="O61" s="13"/>
      <c r="P61" s="13">
        <v>2</v>
      </c>
      <c r="Q61" s="13">
        <v>2</v>
      </c>
      <c r="R61" s="14">
        <v>1.55</v>
      </c>
      <c r="S61" s="14">
        <v>58</v>
      </c>
      <c r="T61" s="15">
        <f t="shared" si="0"/>
        <v>24.141519250780433</v>
      </c>
      <c r="U61" s="16" t="str">
        <f t="shared" si="1"/>
        <v>Normal</v>
      </c>
      <c r="V61" s="14" t="s">
        <v>1545</v>
      </c>
      <c r="W61" s="14" t="s">
        <v>1351</v>
      </c>
      <c r="X61" s="14" t="s">
        <v>1351</v>
      </c>
      <c r="Y61" s="14" t="s">
        <v>1358</v>
      </c>
      <c r="Z61" s="14">
        <v>172</v>
      </c>
      <c r="AA61" s="14">
        <v>203</v>
      </c>
      <c r="AB61" s="14">
        <v>319</v>
      </c>
      <c r="AC61" s="14">
        <v>105</v>
      </c>
      <c r="AD61" s="14"/>
      <c r="AE61" s="14"/>
      <c r="AF61" s="14"/>
      <c r="AG61" s="14"/>
      <c r="AH61" s="14"/>
      <c r="AI61" s="14"/>
      <c r="AJ61" s="14"/>
      <c r="AK61" s="14"/>
      <c r="AL61" s="14" t="s">
        <v>60</v>
      </c>
      <c r="AM61" s="14" t="s">
        <v>60</v>
      </c>
      <c r="AN61" s="14" t="s">
        <v>60</v>
      </c>
      <c r="AO61" s="14"/>
      <c r="AP61" s="14"/>
      <c r="AQ61" s="14" t="s">
        <v>60</v>
      </c>
      <c r="AR61" s="14" t="s">
        <v>60</v>
      </c>
      <c r="AS61" s="14"/>
      <c r="AT61" s="14" t="s">
        <v>1546</v>
      </c>
      <c r="AU61" s="14" t="s">
        <v>64</v>
      </c>
    </row>
    <row r="62" spans="1:47" ht="18" customHeight="1">
      <c r="A62" s="48">
        <v>55</v>
      </c>
      <c r="B62" s="20" t="s">
        <v>640</v>
      </c>
      <c r="C62" s="20" t="s">
        <v>641</v>
      </c>
      <c r="D62" s="20" t="s">
        <v>642</v>
      </c>
      <c r="E62" s="56" t="s">
        <v>88</v>
      </c>
      <c r="F62" s="23">
        <v>43</v>
      </c>
      <c r="G62" s="50" t="s">
        <v>89</v>
      </c>
      <c r="H62" s="23" t="s">
        <v>318</v>
      </c>
      <c r="I62" s="23">
        <v>9464347744</v>
      </c>
      <c r="J62" s="50" t="s">
        <v>59</v>
      </c>
      <c r="K62" s="14" t="s">
        <v>1464</v>
      </c>
      <c r="L62" s="13" t="s">
        <v>73</v>
      </c>
      <c r="M62" s="13"/>
      <c r="N62" s="13"/>
      <c r="O62" s="13"/>
      <c r="P62" s="13">
        <v>1</v>
      </c>
      <c r="Q62" s="13">
        <v>3</v>
      </c>
      <c r="R62" s="14">
        <v>1.5</v>
      </c>
      <c r="S62" s="14">
        <v>53</v>
      </c>
      <c r="T62" s="15">
        <f t="shared" si="0"/>
        <v>23.555555555555557</v>
      </c>
      <c r="U62" s="16" t="str">
        <f t="shared" si="1"/>
        <v>Normal</v>
      </c>
      <c r="V62" s="14"/>
      <c r="W62" s="14" t="s">
        <v>1351</v>
      </c>
      <c r="X62" s="14"/>
      <c r="Y62" s="14" t="s">
        <v>1465</v>
      </c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 t="s">
        <v>60</v>
      </c>
      <c r="AM62" s="14" t="s">
        <v>60</v>
      </c>
      <c r="AN62" s="14" t="s">
        <v>60</v>
      </c>
      <c r="AO62" s="14" t="s">
        <v>60</v>
      </c>
      <c r="AP62" s="14" t="s">
        <v>60</v>
      </c>
      <c r="AQ62" s="14" t="s">
        <v>60</v>
      </c>
      <c r="AR62" s="14" t="s">
        <v>60</v>
      </c>
      <c r="AS62" s="14" t="s">
        <v>1466</v>
      </c>
      <c r="AT62" s="14" t="s">
        <v>2003</v>
      </c>
      <c r="AU62" s="14" t="s">
        <v>63</v>
      </c>
    </row>
    <row r="63" spans="1:47" ht="18" customHeight="1">
      <c r="A63" s="48">
        <v>56</v>
      </c>
      <c r="B63" s="20" t="s">
        <v>643</v>
      </c>
      <c r="C63" s="20" t="s">
        <v>644</v>
      </c>
      <c r="D63" s="20" t="s">
        <v>645</v>
      </c>
      <c r="E63" s="56" t="s">
        <v>88</v>
      </c>
      <c r="F63" s="23">
        <v>39</v>
      </c>
      <c r="G63" s="50" t="s">
        <v>89</v>
      </c>
      <c r="H63" s="23" t="s">
        <v>310</v>
      </c>
      <c r="I63" s="23">
        <v>9605314148</v>
      </c>
      <c r="J63" s="50" t="s">
        <v>59</v>
      </c>
      <c r="K63" s="14" t="s">
        <v>1525</v>
      </c>
      <c r="L63" s="13"/>
      <c r="M63" s="13"/>
      <c r="N63" s="13"/>
      <c r="O63" s="13"/>
      <c r="P63" s="13">
        <v>4</v>
      </c>
      <c r="Q63" s="13">
        <v>2</v>
      </c>
      <c r="R63" s="14">
        <v>1.53</v>
      </c>
      <c r="S63" s="14">
        <v>63</v>
      </c>
      <c r="T63" s="15">
        <f t="shared" si="0"/>
        <v>26.91272587466359</v>
      </c>
      <c r="U63" s="16" t="str">
        <f t="shared" si="1"/>
        <v>Overweight</v>
      </c>
      <c r="V63" s="14" t="s">
        <v>1526</v>
      </c>
      <c r="W63" s="14" t="s">
        <v>1351</v>
      </c>
      <c r="X63" s="14" t="s">
        <v>1527</v>
      </c>
      <c r="Y63" s="14" t="s">
        <v>1351</v>
      </c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 t="s">
        <v>60</v>
      </c>
      <c r="AM63" s="14" t="s">
        <v>60</v>
      </c>
      <c r="AN63" s="14" t="s">
        <v>60</v>
      </c>
      <c r="AO63" s="14"/>
      <c r="AP63" s="14"/>
      <c r="AQ63" s="14" t="s">
        <v>60</v>
      </c>
      <c r="AR63" s="14" t="s">
        <v>60</v>
      </c>
      <c r="AS63" s="14"/>
      <c r="AT63" s="14"/>
      <c r="AU63" s="14" t="s">
        <v>63</v>
      </c>
    </row>
    <row r="64" spans="1:47" ht="18" customHeight="1">
      <c r="A64" s="48">
        <v>57</v>
      </c>
      <c r="B64" s="20" t="s">
        <v>646</v>
      </c>
      <c r="C64" s="20" t="s">
        <v>647</v>
      </c>
      <c r="D64" s="20" t="s">
        <v>648</v>
      </c>
      <c r="E64" s="56" t="s">
        <v>88</v>
      </c>
      <c r="F64" s="23">
        <v>31</v>
      </c>
      <c r="G64" s="50" t="s">
        <v>89</v>
      </c>
      <c r="H64" s="23" t="s">
        <v>310</v>
      </c>
      <c r="I64" s="23">
        <v>9563547492</v>
      </c>
      <c r="J64" s="50" t="s">
        <v>59</v>
      </c>
      <c r="K64" s="14" t="s">
        <v>1551</v>
      </c>
      <c r="L64" s="13"/>
      <c r="M64" s="13"/>
      <c r="N64" s="13"/>
      <c r="O64" s="13"/>
      <c r="P64" s="13">
        <v>2</v>
      </c>
      <c r="Q64" s="13">
        <v>2</v>
      </c>
      <c r="R64" s="14">
        <v>1.53</v>
      </c>
      <c r="S64" s="14">
        <v>57.5</v>
      </c>
      <c r="T64" s="15">
        <f t="shared" si="0"/>
        <v>24.56320218719296</v>
      </c>
      <c r="U64" s="16" t="str">
        <f t="shared" si="1"/>
        <v>Normal</v>
      </c>
      <c r="V64" s="14" t="s">
        <v>1351</v>
      </c>
      <c r="W64" s="14" t="s">
        <v>1351</v>
      </c>
      <c r="X64" s="14" t="s">
        <v>1351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 t="s">
        <v>60</v>
      </c>
      <c r="AM64" s="14" t="s">
        <v>60</v>
      </c>
      <c r="AN64" s="14" t="s">
        <v>60</v>
      </c>
      <c r="AO64" s="14"/>
      <c r="AP64" s="14"/>
      <c r="AQ64" s="14" t="s">
        <v>60</v>
      </c>
      <c r="AR64" s="14" t="s">
        <v>60</v>
      </c>
      <c r="AS64" s="14"/>
      <c r="AT64" s="14"/>
      <c r="AU64" s="14" t="s">
        <v>63</v>
      </c>
    </row>
    <row r="65" spans="1:47" ht="18" customHeight="1">
      <c r="A65" s="48">
        <v>58</v>
      </c>
      <c r="B65" s="20" t="s">
        <v>649</v>
      </c>
      <c r="C65" s="20" t="s">
        <v>650</v>
      </c>
      <c r="D65" s="20" t="s">
        <v>651</v>
      </c>
      <c r="E65" s="56" t="s">
        <v>88</v>
      </c>
      <c r="F65" s="23">
        <v>38</v>
      </c>
      <c r="G65" s="50" t="s">
        <v>89</v>
      </c>
      <c r="H65" s="23" t="s">
        <v>318</v>
      </c>
      <c r="I65" s="23">
        <v>9462796356</v>
      </c>
      <c r="J65" s="50" t="s">
        <v>59</v>
      </c>
      <c r="K65" s="14" t="s">
        <v>1459</v>
      </c>
      <c r="L65" s="13"/>
      <c r="M65" s="13"/>
      <c r="N65" s="13"/>
      <c r="O65" s="13"/>
      <c r="P65" s="13">
        <v>1</v>
      </c>
      <c r="Q65" s="13">
        <v>4</v>
      </c>
      <c r="R65" s="14">
        <v>1.58</v>
      </c>
      <c r="S65" s="14">
        <v>63.5</v>
      </c>
      <c r="T65" s="15">
        <f t="shared" si="0"/>
        <v>25.436628745393364</v>
      </c>
      <c r="U65" s="16" t="str">
        <f t="shared" si="1"/>
        <v>Overweight</v>
      </c>
      <c r="V65" s="14" t="s">
        <v>1351</v>
      </c>
      <c r="W65" s="14" t="s">
        <v>1351</v>
      </c>
      <c r="X65" s="14" t="s">
        <v>1351</v>
      </c>
      <c r="Y65" s="14" t="s">
        <v>1351</v>
      </c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 t="s">
        <v>60</v>
      </c>
      <c r="AM65" s="14" t="s">
        <v>60</v>
      </c>
      <c r="AN65" s="14" t="s">
        <v>60</v>
      </c>
      <c r="AO65" s="14"/>
      <c r="AP65" s="14"/>
      <c r="AQ65" s="14" t="s">
        <v>60</v>
      </c>
      <c r="AR65" s="14" t="s">
        <v>60</v>
      </c>
      <c r="AS65" s="14"/>
      <c r="AT65" s="14"/>
      <c r="AU65" s="14" t="s">
        <v>63</v>
      </c>
    </row>
    <row r="66" spans="1:47" ht="18" customHeight="1">
      <c r="A66" s="48">
        <v>59</v>
      </c>
      <c r="B66" s="20" t="s">
        <v>652</v>
      </c>
      <c r="C66" s="20" t="s">
        <v>558</v>
      </c>
      <c r="D66" s="20" t="s">
        <v>653</v>
      </c>
      <c r="E66" s="56" t="s">
        <v>88</v>
      </c>
      <c r="F66" s="23">
        <v>39</v>
      </c>
      <c r="G66" s="50" t="s">
        <v>89</v>
      </c>
      <c r="H66" s="23" t="s">
        <v>310</v>
      </c>
      <c r="I66" s="23"/>
      <c r="J66" s="50" t="s">
        <v>59</v>
      </c>
      <c r="K66" s="14" t="s">
        <v>1989</v>
      </c>
      <c r="L66" s="13"/>
      <c r="M66" s="13"/>
      <c r="N66" s="13"/>
      <c r="O66" s="13"/>
      <c r="P66" s="13">
        <v>3</v>
      </c>
      <c r="Q66" s="13">
        <v>4</v>
      </c>
      <c r="R66" s="14">
        <v>1.6</v>
      </c>
      <c r="S66" s="14">
        <v>76</v>
      </c>
      <c r="T66" s="15">
        <f t="shared" si="0"/>
        <v>29.687499999999993</v>
      </c>
      <c r="U66" s="16" t="str">
        <f t="shared" si="1"/>
        <v>Overweight</v>
      </c>
      <c r="V66" s="14"/>
      <c r="W66" s="14"/>
      <c r="X66" s="14" t="s">
        <v>1351</v>
      </c>
      <c r="Y66" s="14" t="s">
        <v>1351</v>
      </c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 t="s">
        <v>60</v>
      </c>
      <c r="AM66" s="14" t="s">
        <v>60</v>
      </c>
      <c r="AN66" s="14" t="s">
        <v>60</v>
      </c>
      <c r="AO66" s="14"/>
      <c r="AP66" s="14"/>
      <c r="AQ66" s="14" t="s">
        <v>60</v>
      </c>
      <c r="AR66" s="14" t="s">
        <v>60</v>
      </c>
      <c r="AS66" s="14"/>
      <c r="AT66" s="14"/>
      <c r="AU66" s="14" t="s">
        <v>63</v>
      </c>
    </row>
    <row r="67" spans="1:47" ht="18" customHeight="1">
      <c r="A67" s="48">
        <v>60</v>
      </c>
      <c r="B67" s="20" t="s">
        <v>654</v>
      </c>
      <c r="C67" s="20" t="s">
        <v>655</v>
      </c>
      <c r="D67" s="20" t="s">
        <v>656</v>
      </c>
      <c r="E67" s="56" t="s">
        <v>88</v>
      </c>
      <c r="F67" s="23">
        <v>45</v>
      </c>
      <c r="G67" s="50" t="s">
        <v>89</v>
      </c>
      <c r="H67" s="23" t="s">
        <v>318</v>
      </c>
      <c r="I67" s="23">
        <v>9605314150</v>
      </c>
      <c r="J67" s="50" t="s">
        <v>59</v>
      </c>
      <c r="K67" s="14" t="s">
        <v>1554</v>
      </c>
      <c r="L67" s="13"/>
      <c r="M67" s="13"/>
      <c r="N67" s="13"/>
      <c r="O67" s="13"/>
      <c r="P67" s="13">
        <v>1</v>
      </c>
      <c r="Q67" s="13">
        <v>4</v>
      </c>
      <c r="R67" s="14">
        <v>1.43</v>
      </c>
      <c r="S67" s="14">
        <v>52</v>
      </c>
      <c r="T67" s="15">
        <f t="shared" si="0"/>
        <v>25.429116338207251</v>
      </c>
      <c r="U67" s="16" t="str">
        <f t="shared" si="1"/>
        <v>Overweight</v>
      </c>
      <c r="V67" s="14" t="s">
        <v>1351</v>
      </c>
      <c r="W67" s="14" t="s">
        <v>1351</v>
      </c>
      <c r="X67" s="14" t="s">
        <v>1351</v>
      </c>
      <c r="Y67" s="14" t="s">
        <v>1555</v>
      </c>
      <c r="Z67" s="14"/>
      <c r="AA67" s="14">
        <v>207</v>
      </c>
      <c r="AB67" s="14">
        <v>164</v>
      </c>
      <c r="AC67" s="14">
        <v>121</v>
      </c>
      <c r="AD67" s="14"/>
      <c r="AE67" s="14"/>
      <c r="AF67" s="14"/>
      <c r="AG67" s="14"/>
      <c r="AH67" s="14"/>
      <c r="AI67" s="14"/>
      <c r="AJ67" s="14"/>
      <c r="AK67" s="14"/>
      <c r="AL67" s="14" t="s">
        <v>60</v>
      </c>
      <c r="AM67" s="14" t="s">
        <v>60</v>
      </c>
      <c r="AN67" s="14" t="s">
        <v>60</v>
      </c>
      <c r="AO67" s="14" t="s">
        <v>60</v>
      </c>
      <c r="AP67" s="14"/>
      <c r="AQ67" s="14" t="s">
        <v>60</v>
      </c>
      <c r="AR67" s="14" t="s">
        <v>60</v>
      </c>
      <c r="AS67" s="14"/>
      <c r="AT67" s="14"/>
      <c r="AU67" s="14" t="s">
        <v>63</v>
      </c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7AE227F6-33A0-4C8F-AAEF-302168D576F5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U6:AU7"/>
    <mergeCell ref="AO6:AO7"/>
    <mergeCell ref="AP6:AP7"/>
    <mergeCell ref="AQ6:AQ7"/>
    <mergeCell ref="AR6:AR7"/>
    <mergeCell ref="AS6:AS7"/>
    <mergeCell ref="AT6:AT7"/>
    <mergeCell ref="O6:O7"/>
    <mergeCell ref="AN6:AN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AM6:AM7"/>
    <mergeCell ref="P6:P7"/>
    <mergeCell ref="Q6:Q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N6:N7"/>
    <mergeCell ref="B2:J2"/>
    <mergeCell ref="A3:B3"/>
    <mergeCell ref="C3:J3"/>
    <mergeCell ref="A4:B4"/>
    <mergeCell ref="C4:J4"/>
  </mergeCells>
  <dataValidations count="7">
    <dataValidation type="list" allowBlank="1" showErrorMessage="1" sqref="E142:E341 G142:G341" xr:uid="{B39257E8-6C12-423F-867B-D985FA396A01}">
      <formula1>#REF!</formula1>
    </dataValidation>
    <dataValidation type="list" allowBlank="1" showInputMessage="1" showErrorMessage="1" sqref="AL8:AR167" xr:uid="{AECCCA88-BA87-4024-9040-3DF8AC77BCF6}">
      <formula1>$AX$8:$AX$9</formula1>
    </dataValidation>
    <dataValidation type="list" allowBlank="1" showInputMessage="1" showErrorMessage="1" sqref="AU8:AU167" xr:uid="{DBDB737A-1F4F-4F41-9C1F-5A8D537B616B}">
      <formula1>$AX$11:$AX$13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F3C68BCA-557A-48FA-B8FF-545138B4667D}"/>
    <dataValidation type="list" allowBlank="1" showInputMessage="1" showErrorMessage="1" sqref="M8:O194" xr:uid="{9174EC46-7A3B-462A-95AD-B33781045B77}">
      <formula1>$AX$18:$AX$24</formula1>
    </dataValidation>
    <dataValidation type="list" allowBlank="1" showInputMessage="1" showErrorMessage="1" sqref="L8:L194" xr:uid="{40D4815B-8CE9-4FE1-AE18-929C587D2B5A}">
      <formula1>$AX$18:$AX$26</formula1>
    </dataValidation>
    <dataValidation type="list" allowBlank="1" showInputMessage="1" showErrorMessage="1" sqref="P8:Q198" xr:uid="{32281F4A-EF3F-4B5B-AEBC-B18058CFF2A5}">
      <formula1>$BA$9:$BA$13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0B98-4152-4877-9278-5797807ABE53}">
  <sheetPr>
    <tabColor rgb="FF00B0F0"/>
  </sheetPr>
  <dimension ref="A1:BA934"/>
  <sheetViews>
    <sheetView topLeftCell="A4" zoomScale="55" zoomScaleNormal="100" workbookViewId="0">
      <pane ySplit="4" topLeftCell="A26" activePane="bottomLeft" state="frozen"/>
      <selection activeCell="A4" sqref="A4"/>
      <selection pane="bottomLeft" activeCell="AU8" sqref="AU8:AU137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39.33203125" customWidth="1"/>
    <col min="12" max="12" width="24.109375" customWidth="1"/>
    <col min="13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657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57" t="s">
        <v>2029</v>
      </c>
      <c r="C8" s="57" t="s">
        <v>2030</v>
      </c>
      <c r="D8" s="57" t="s">
        <v>2031</v>
      </c>
      <c r="E8" s="99" t="s">
        <v>88</v>
      </c>
      <c r="F8" s="100">
        <v>52</v>
      </c>
      <c r="G8" s="100" t="s">
        <v>282</v>
      </c>
      <c r="H8" s="100" t="s">
        <v>2023</v>
      </c>
      <c r="I8" s="23"/>
      <c r="J8" s="50" t="s">
        <v>59</v>
      </c>
      <c r="K8" s="13" t="s">
        <v>2841</v>
      </c>
      <c r="L8" s="13"/>
      <c r="M8" s="13"/>
      <c r="N8" s="13"/>
      <c r="O8" s="13"/>
      <c r="P8" s="13"/>
      <c r="Q8" s="13"/>
      <c r="R8" s="14"/>
      <c r="S8" s="14"/>
      <c r="T8" s="15" t="e">
        <f t="shared" ref="T8:T71" si="0">S8/R8^2</f>
        <v>#DIV/0!</v>
      </c>
      <c r="U8" s="16" t="e">
        <f t="shared" ref="U8:U71" si="1">IF(T8&lt;=18.5,"Underweight",IF(T8&lt;=24.9,"Normal",IF(T8&lt;=29.9,"Overweight",IF(T8&gt;30,"Obese"))))</f>
        <v>#DIV/0!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X8" t="s">
        <v>60</v>
      </c>
    </row>
    <row r="9" spans="1:53" ht="18" customHeight="1">
      <c r="A9" s="48">
        <v>2</v>
      </c>
      <c r="B9" s="57" t="s">
        <v>886</v>
      </c>
      <c r="C9" s="57" t="s">
        <v>2032</v>
      </c>
      <c r="D9" s="57" t="s">
        <v>2033</v>
      </c>
      <c r="E9" s="99" t="s">
        <v>88</v>
      </c>
      <c r="F9" s="100">
        <v>34</v>
      </c>
      <c r="G9" s="100" t="s">
        <v>89</v>
      </c>
      <c r="H9" s="100" t="s">
        <v>2023</v>
      </c>
      <c r="I9" s="23">
        <v>9989977026</v>
      </c>
      <c r="J9" s="50" t="s">
        <v>59</v>
      </c>
      <c r="K9" s="13" t="s">
        <v>1492</v>
      </c>
      <c r="L9" s="13"/>
      <c r="M9" s="13"/>
      <c r="N9" s="13"/>
      <c r="O9" s="13"/>
      <c r="P9" s="13"/>
      <c r="Q9" s="13"/>
      <c r="R9" s="14"/>
      <c r="S9" s="14"/>
      <c r="T9" s="15" t="e">
        <f t="shared" si="0"/>
        <v>#DIV/0!</v>
      </c>
      <c r="U9" s="16" t="e">
        <f t="shared" si="1"/>
        <v>#DIV/0!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X9" t="s">
        <v>59</v>
      </c>
      <c r="BA9">
        <v>1</v>
      </c>
    </row>
    <row r="10" spans="1:53" ht="18" customHeight="1">
      <c r="A10" s="48">
        <v>3</v>
      </c>
      <c r="B10" s="57" t="s">
        <v>2034</v>
      </c>
      <c r="C10" s="57" t="s">
        <v>142</v>
      </c>
      <c r="D10" s="57" t="s">
        <v>2035</v>
      </c>
      <c r="E10" s="99" t="s">
        <v>88</v>
      </c>
      <c r="F10" s="100">
        <v>49</v>
      </c>
      <c r="G10" s="100" t="s">
        <v>89</v>
      </c>
      <c r="H10" s="100" t="s">
        <v>2012</v>
      </c>
      <c r="I10" s="23">
        <v>9451998000</v>
      </c>
      <c r="J10" s="50" t="s">
        <v>59</v>
      </c>
      <c r="K10" s="13" t="s">
        <v>2780</v>
      </c>
      <c r="L10" s="13"/>
      <c r="M10" s="13"/>
      <c r="N10" s="13"/>
      <c r="O10" s="13"/>
      <c r="P10" s="13">
        <v>2</v>
      </c>
      <c r="Q10" s="13">
        <v>4</v>
      </c>
      <c r="R10" s="14">
        <v>1.51</v>
      </c>
      <c r="S10" s="14">
        <v>55</v>
      </c>
      <c r="T10" s="15">
        <f t="shared" si="0"/>
        <v>24.121749046094468</v>
      </c>
      <c r="U10" s="16" t="str">
        <f t="shared" si="1"/>
        <v>Normal</v>
      </c>
      <c r="V10" s="14" t="s">
        <v>1351</v>
      </c>
      <c r="W10" s="14" t="s">
        <v>1351</v>
      </c>
      <c r="X10" s="14" t="s">
        <v>1351</v>
      </c>
      <c r="Y10" s="14" t="s">
        <v>1433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 t="s">
        <v>60</v>
      </c>
      <c r="AP10" s="14"/>
      <c r="AQ10" s="14" t="s">
        <v>60</v>
      </c>
      <c r="AR10" s="14" t="s">
        <v>60</v>
      </c>
      <c r="AS10" s="14"/>
      <c r="AT10" s="14" t="s">
        <v>2781</v>
      </c>
      <c r="AU10" s="14" t="s">
        <v>63</v>
      </c>
      <c r="BA10">
        <v>2</v>
      </c>
    </row>
    <row r="11" spans="1:53" ht="18" customHeight="1">
      <c r="A11" s="48">
        <v>4</v>
      </c>
      <c r="B11" s="57" t="s">
        <v>2036</v>
      </c>
      <c r="C11" s="57" t="s">
        <v>2037</v>
      </c>
      <c r="D11" s="57" t="s">
        <v>2038</v>
      </c>
      <c r="E11" s="99" t="s">
        <v>88</v>
      </c>
      <c r="F11" s="100">
        <v>32</v>
      </c>
      <c r="G11" s="100" t="s">
        <v>89</v>
      </c>
      <c r="H11" s="100" t="s">
        <v>2012</v>
      </c>
      <c r="I11" s="23">
        <v>9087546479</v>
      </c>
      <c r="J11" s="50" t="s">
        <v>59</v>
      </c>
      <c r="K11" s="17" t="s">
        <v>2829</v>
      </c>
      <c r="L11" s="13"/>
      <c r="M11" s="13"/>
      <c r="N11" s="13"/>
      <c r="O11" s="13"/>
      <c r="P11" s="13">
        <v>1</v>
      </c>
      <c r="Q11" s="13">
        <v>4</v>
      </c>
      <c r="R11" s="14">
        <v>1.5</v>
      </c>
      <c r="S11" s="14">
        <v>67.5</v>
      </c>
      <c r="T11" s="15">
        <f t="shared" si="0"/>
        <v>30</v>
      </c>
      <c r="U11" s="16" t="b">
        <f t="shared" si="1"/>
        <v>0</v>
      </c>
      <c r="V11" s="14" t="s">
        <v>1351</v>
      </c>
      <c r="W11" s="14" t="s">
        <v>1351</v>
      </c>
      <c r="X11" s="14" t="s">
        <v>1351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 t="s">
        <v>60</v>
      </c>
      <c r="AM11" s="14" t="s">
        <v>60</v>
      </c>
      <c r="AN11" s="14" t="s">
        <v>60</v>
      </c>
      <c r="AO11" s="14" t="s">
        <v>60</v>
      </c>
      <c r="AP11" s="14"/>
      <c r="AQ11" s="14" t="s">
        <v>60</v>
      </c>
      <c r="AR11" s="14" t="s">
        <v>60</v>
      </c>
      <c r="AS11" s="14"/>
      <c r="AT11" s="14" t="s">
        <v>2830</v>
      </c>
      <c r="AU11" s="14" t="s">
        <v>63</v>
      </c>
      <c r="AX11" s="38" t="s">
        <v>63</v>
      </c>
      <c r="AY11" s="38">
        <f>COUNTIF(AU8:AU69,"FULLY COMPLIANT")</f>
        <v>43</v>
      </c>
      <c r="BA11">
        <v>3</v>
      </c>
    </row>
    <row r="12" spans="1:53" ht="18" customHeight="1">
      <c r="A12" s="48">
        <v>5</v>
      </c>
      <c r="B12" s="57" t="s">
        <v>2039</v>
      </c>
      <c r="C12" s="57" t="s">
        <v>2040</v>
      </c>
      <c r="D12" s="57" t="s">
        <v>2041</v>
      </c>
      <c r="E12" s="99" t="s">
        <v>88</v>
      </c>
      <c r="F12" s="100">
        <v>48</v>
      </c>
      <c r="G12" s="100" t="s">
        <v>89</v>
      </c>
      <c r="H12" s="100" t="s">
        <v>2012</v>
      </c>
      <c r="I12" s="23">
        <v>9098525891</v>
      </c>
      <c r="J12" s="50" t="s">
        <v>59</v>
      </c>
      <c r="K12" s="13" t="s">
        <v>2789</v>
      </c>
      <c r="L12" s="13"/>
      <c r="M12" s="13"/>
      <c r="N12" s="13"/>
      <c r="O12" s="13"/>
      <c r="P12" s="13">
        <v>1</v>
      </c>
      <c r="Q12" s="13">
        <v>3</v>
      </c>
      <c r="R12" s="14">
        <v>1.41</v>
      </c>
      <c r="S12" s="14">
        <v>59</v>
      </c>
      <c r="T12" s="15">
        <f t="shared" si="0"/>
        <v>29.676575624968567</v>
      </c>
      <c r="U12" s="16" t="str">
        <f t="shared" si="1"/>
        <v>Overweight</v>
      </c>
      <c r="V12" s="14" t="s">
        <v>1351</v>
      </c>
      <c r="W12" s="14" t="s">
        <v>1351</v>
      </c>
      <c r="X12" s="14" t="s">
        <v>1351</v>
      </c>
      <c r="Y12" s="14" t="s">
        <v>1351</v>
      </c>
      <c r="Z12" s="14">
        <v>134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 t="s">
        <v>60</v>
      </c>
      <c r="AP12" s="14" t="s">
        <v>60</v>
      </c>
      <c r="AQ12" s="14" t="s">
        <v>60</v>
      </c>
      <c r="AR12" s="14" t="s">
        <v>60</v>
      </c>
      <c r="AS12" s="14"/>
      <c r="AT12" s="14" t="s">
        <v>2801</v>
      </c>
      <c r="AU12" s="14" t="s">
        <v>63</v>
      </c>
      <c r="AX12" s="38" t="s">
        <v>64</v>
      </c>
      <c r="AY12" s="38">
        <f>COUNTIF(AU8:AU70,"PARTIALLY COMPLIANT")</f>
        <v>7</v>
      </c>
      <c r="BA12">
        <v>4</v>
      </c>
    </row>
    <row r="13" spans="1:53" ht="18" customHeight="1">
      <c r="A13" s="48">
        <v>6</v>
      </c>
      <c r="B13" s="57" t="s">
        <v>2042</v>
      </c>
      <c r="C13" s="57" t="s">
        <v>2043</v>
      </c>
      <c r="D13" s="57" t="s">
        <v>2044</v>
      </c>
      <c r="E13" s="99" t="s">
        <v>88</v>
      </c>
      <c r="F13" s="100">
        <v>43</v>
      </c>
      <c r="G13" s="100" t="s">
        <v>89</v>
      </c>
      <c r="H13" s="100" t="s">
        <v>2012</v>
      </c>
      <c r="I13" s="23">
        <v>9917154364</v>
      </c>
      <c r="J13" s="50" t="s">
        <v>59</v>
      </c>
      <c r="K13" s="13" t="s">
        <v>2797</v>
      </c>
      <c r="L13" s="13"/>
      <c r="M13" s="13"/>
      <c r="N13" s="13"/>
      <c r="O13" s="13"/>
      <c r="P13" s="13">
        <v>3</v>
      </c>
      <c r="Q13" s="13">
        <v>3</v>
      </c>
      <c r="R13" s="14">
        <v>1.6</v>
      </c>
      <c r="S13" s="14">
        <v>78</v>
      </c>
      <c r="T13" s="15">
        <f t="shared" si="0"/>
        <v>30.468749999999993</v>
      </c>
      <c r="U13" s="16" t="str">
        <f t="shared" si="1"/>
        <v>Obese</v>
      </c>
      <c r="V13" s="14" t="s">
        <v>1351</v>
      </c>
      <c r="W13" s="14" t="s">
        <v>2571</v>
      </c>
      <c r="X13" s="86" t="s">
        <v>1351</v>
      </c>
      <c r="Y13" s="14" t="s">
        <v>1351</v>
      </c>
      <c r="Z13" s="14">
        <v>121</v>
      </c>
      <c r="AA13" s="14">
        <v>272</v>
      </c>
      <c r="AB13" s="14"/>
      <c r="AC13" s="14">
        <v>207</v>
      </c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 t="s">
        <v>60</v>
      </c>
      <c r="AP13" s="14"/>
      <c r="AQ13" s="14" t="s">
        <v>60</v>
      </c>
      <c r="AR13" s="14" t="s">
        <v>60</v>
      </c>
      <c r="AS13" s="14"/>
      <c r="AT13" s="14" t="s">
        <v>2798</v>
      </c>
      <c r="AU13" s="14" t="s">
        <v>63</v>
      </c>
      <c r="AX13" s="38" t="s">
        <v>66</v>
      </c>
      <c r="AY13" s="38">
        <f>COUNTIF(AU8:AU71,"NON COMPLIANT")</f>
        <v>0</v>
      </c>
      <c r="BA13">
        <v>5</v>
      </c>
    </row>
    <row r="14" spans="1:53" ht="18" customHeight="1">
      <c r="A14" s="48">
        <v>7</v>
      </c>
      <c r="B14" s="57" t="s">
        <v>2045</v>
      </c>
      <c r="C14" s="57" t="s">
        <v>2046</v>
      </c>
      <c r="D14" s="57" t="s">
        <v>2047</v>
      </c>
      <c r="E14" s="99" t="s">
        <v>88</v>
      </c>
      <c r="F14" s="100">
        <v>34</v>
      </c>
      <c r="G14" s="100" t="s">
        <v>89</v>
      </c>
      <c r="H14" s="100" t="s">
        <v>2012</v>
      </c>
      <c r="I14" s="23">
        <v>9264995256</v>
      </c>
      <c r="J14" s="50" t="s">
        <v>59</v>
      </c>
      <c r="K14" s="13" t="s">
        <v>2821</v>
      </c>
      <c r="L14" s="13"/>
      <c r="M14" s="13"/>
      <c r="N14" s="13"/>
      <c r="O14" s="13"/>
      <c r="P14" s="13">
        <v>2</v>
      </c>
      <c r="Q14" s="13">
        <v>3</v>
      </c>
      <c r="R14" s="14">
        <v>1.48</v>
      </c>
      <c r="S14" s="14">
        <v>82</v>
      </c>
      <c r="T14" s="15">
        <f t="shared" si="0"/>
        <v>37.436084733382032</v>
      </c>
      <c r="U14" s="16" t="str">
        <f t="shared" si="1"/>
        <v>Obese</v>
      </c>
      <c r="V14" s="14" t="s">
        <v>1351</v>
      </c>
      <c r="W14" s="14" t="s">
        <v>1351</v>
      </c>
      <c r="X14" s="14" t="s">
        <v>2822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 t="s">
        <v>60</v>
      </c>
      <c r="AM14" s="14" t="s">
        <v>60</v>
      </c>
      <c r="AN14" s="14" t="s">
        <v>60</v>
      </c>
      <c r="AO14" s="14" t="s">
        <v>60</v>
      </c>
      <c r="AP14" s="14"/>
      <c r="AQ14" s="14" t="s">
        <v>60</v>
      </c>
      <c r="AR14" s="14" t="s">
        <v>60</v>
      </c>
      <c r="AS14" s="14"/>
      <c r="AT14" s="18" t="s">
        <v>2823</v>
      </c>
      <c r="AU14" s="14" t="s">
        <v>63</v>
      </c>
    </row>
    <row r="15" spans="1:53" ht="18" customHeight="1">
      <c r="A15" s="48">
        <v>8</v>
      </c>
      <c r="B15" s="57" t="s">
        <v>2048</v>
      </c>
      <c r="C15" s="57" t="s">
        <v>2049</v>
      </c>
      <c r="D15" s="57" t="s">
        <v>2050</v>
      </c>
      <c r="E15" s="99" t="s">
        <v>88</v>
      </c>
      <c r="F15" s="100">
        <v>30</v>
      </c>
      <c r="G15" s="100" t="s">
        <v>89</v>
      </c>
      <c r="H15" s="100" t="s">
        <v>2012</v>
      </c>
      <c r="I15" s="23">
        <v>9602845925</v>
      </c>
      <c r="J15" s="50" t="s">
        <v>59</v>
      </c>
      <c r="K15" s="13" t="s">
        <v>2794</v>
      </c>
      <c r="L15" s="13"/>
      <c r="M15" s="13"/>
      <c r="N15" s="13"/>
      <c r="O15" s="13"/>
      <c r="P15" s="13">
        <v>2</v>
      </c>
      <c r="Q15" s="13">
        <v>3</v>
      </c>
      <c r="R15" s="14">
        <v>1.53</v>
      </c>
      <c r="S15" s="14">
        <v>53</v>
      </c>
      <c r="T15" s="15">
        <f t="shared" si="0"/>
        <v>22.64086462471699</v>
      </c>
      <c r="U15" s="16" t="str">
        <f t="shared" si="1"/>
        <v>Normal</v>
      </c>
      <c r="V15" s="14" t="s">
        <v>1351</v>
      </c>
      <c r="W15" s="14" t="s">
        <v>2795</v>
      </c>
      <c r="X15" s="14" t="s">
        <v>2796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 t="s">
        <v>60</v>
      </c>
      <c r="AM15" s="14" t="s">
        <v>60</v>
      </c>
      <c r="AN15" s="14" t="s">
        <v>60</v>
      </c>
      <c r="AO15" s="14"/>
      <c r="AP15" s="14"/>
      <c r="AQ15" s="14" t="s">
        <v>60</v>
      </c>
      <c r="AR15" s="14" t="s">
        <v>60</v>
      </c>
      <c r="AS15" s="14"/>
      <c r="AT15" s="14" t="s">
        <v>2739</v>
      </c>
      <c r="AU15" s="14" t="s">
        <v>63</v>
      </c>
    </row>
    <row r="16" spans="1:53" ht="18" customHeight="1">
      <c r="A16" s="48">
        <v>9</v>
      </c>
      <c r="B16" s="57" t="s">
        <v>2051</v>
      </c>
      <c r="C16" s="57" t="s">
        <v>2052</v>
      </c>
      <c r="D16" s="57" t="s">
        <v>2053</v>
      </c>
      <c r="E16" s="99" t="s">
        <v>88</v>
      </c>
      <c r="F16" s="100">
        <v>32</v>
      </c>
      <c r="G16" s="100" t="s">
        <v>89</v>
      </c>
      <c r="H16" s="100" t="s">
        <v>2012</v>
      </c>
      <c r="I16" s="23">
        <v>9394388242</v>
      </c>
      <c r="J16" s="50" t="s">
        <v>59</v>
      </c>
      <c r="K16" s="13" t="s">
        <v>2842</v>
      </c>
      <c r="L16" s="13"/>
      <c r="M16" s="13"/>
      <c r="N16" s="13"/>
      <c r="O16" s="13"/>
      <c r="P16" s="13"/>
      <c r="Q16" s="13"/>
      <c r="R16" s="14"/>
      <c r="S16" s="14"/>
      <c r="T16" s="15" t="e">
        <f t="shared" si="0"/>
        <v>#DIV/0!</v>
      </c>
      <c r="U16" s="16" t="e">
        <f t="shared" si="1"/>
        <v>#DIV/0!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50" ht="18" customHeight="1">
      <c r="A17" s="48">
        <v>10</v>
      </c>
      <c r="B17" s="57" t="s">
        <v>2054</v>
      </c>
      <c r="C17" s="57" t="s">
        <v>2055</v>
      </c>
      <c r="D17" s="57" t="s">
        <v>2056</v>
      </c>
      <c r="E17" s="99" t="s">
        <v>88</v>
      </c>
      <c r="F17" s="100">
        <v>37</v>
      </c>
      <c r="G17" s="100" t="s">
        <v>89</v>
      </c>
      <c r="H17" s="100" t="s">
        <v>2012</v>
      </c>
      <c r="I17" s="23">
        <v>9560921337</v>
      </c>
      <c r="J17" s="50" t="s">
        <v>60</v>
      </c>
      <c r="K17" s="13" t="s">
        <v>2787</v>
      </c>
      <c r="L17" s="13" t="s">
        <v>70</v>
      </c>
      <c r="M17" s="13"/>
      <c r="N17" s="13"/>
      <c r="O17" s="13"/>
      <c r="P17" s="13">
        <v>3</v>
      </c>
      <c r="Q17" s="13">
        <v>3</v>
      </c>
      <c r="R17" s="14">
        <v>1.56</v>
      </c>
      <c r="S17" s="14">
        <v>60</v>
      </c>
      <c r="T17" s="15">
        <f t="shared" si="0"/>
        <v>24.654832347140037</v>
      </c>
      <c r="U17" s="16" t="str">
        <f t="shared" si="1"/>
        <v>Normal</v>
      </c>
      <c r="V17" s="14" t="s">
        <v>1351</v>
      </c>
      <c r="W17" s="14" t="s">
        <v>2656</v>
      </c>
      <c r="X17" s="86">
        <v>46056</v>
      </c>
      <c r="Y17" s="14" t="s">
        <v>1351</v>
      </c>
      <c r="Z17" s="14">
        <v>117</v>
      </c>
      <c r="AA17" s="14"/>
      <c r="AB17" s="14"/>
      <c r="AC17" s="14"/>
      <c r="AD17" s="14"/>
      <c r="AE17" s="14"/>
      <c r="AF17" s="14"/>
      <c r="AG17" s="14"/>
      <c r="AH17" s="14">
        <v>39.5</v>
      </c>
      <c r="AI17" s="14">
        <v>53</v>
      </c>
      <c r="AJ17" s="14"/>
      <c r="AK17" s="14"/>
      <c r="AL17" s="14" t="s">
        <v>60</v>
      </c>
      <c r="AM17" s="14" t="s">
        <v>60</v>
      </c>
      <c r="AN17" s="14" t="s">
        <v>60</v>
      </c>
      <c r="AO17" s="14" t="s">
        <v>60</v>
      </c>
      <c r="AP17" s="14"/>
      <c r="AQ17" s="14" t="s">
        <v>60</v>
      </c>
      <c r="AR17" s="14" t="s">
        <v>60</v>
      </c>
      <c r="AS17" s="14"/>
      <c r="AT17" s="14" t="s">
        <v>2788</v>
      </c>
      <c r="AU17" s="14" t="s">
        <v>63</v>
      </c>
      <c r="AX17" t="s">
        <v>69</v>
      </c>
    </row>
    <row r="18" spans="1:50" ht="18" customHeight="1">
      <c r="A18" s="48">
        <v>11</v>
      </c>
      <c r="B18" s="57" t="s">
        <v>2057</v>
      </c>
      <c r="C18" s="57" t="s">
        <v>422</v>
      </c>
      <c r="D18" s="57" t="s">
        <v>2058</v>
      </c>
      <c r="E18" s="99" t="s">
        <v>88</v>
      </c>
      <c r="F18" s="100">
        <v>39</v>
      </c>
      <c r="G18" s="100" t="s">
        <v>89</v>
      </c>
      <c r="H18" s="100" t="s">
        <v>2012</v>
      </c>
      <c r="I18" s="23"/>
      <c r="J18" s="50" t="s">
        <v>59</v>
      </c>
      <c r="K18" s="13" t="s">
        <v>2791</v>
      </c>
      <c r="L18" s="13"/>
      <c r="M18" s="13"/>
      <c r="N18" s="13"/>
      <c r="O18" s="13"/>
      <c r="P18" s="13">
        <v>1</v>
      </c>
      <c r="Q18" s="13">
        <v>4</v>
      </c>
      <c r="R18" s="14">
        <v>1.6</v>
      </c>
      <c r="S18" s="14">
        <v>64</v>
      </c>
      <c r="T18" s="15">
        <f t="shared" si="0"/>
        <v>24.999999999999996</v>
      </c>
      <c r="U18" s="16" t="str">
        <f t="shared" si="1"/>
        <v>Overweight</v>
      </c>
      <c r="V18" s="14" t="s">
        <v>1351</v>
      </c>
      <c r="W18" s="14" t="s">
        <v>2792</v>
      </c>
      <c r="X18" s="14" t="s">
        <v>2793</v>
      </c>
      <c r="Y18" s="14" t="s">
        <v>1351</v>
      </c>
      <c r="Z18" s="14"/>
      <c r="AA18" s="14"/>
      <c r="AB18" s="14"/>
      <c r="AC18" s="14"/>
      <c r="AD18" s="14"/>
      <c r="AE18" s="14"/>
      <c r="AF18" s="14"/>
      <c r="AG18" s="14"/>
      <c r="AH18" s="14">
        <v>432</v>
      </c>
      <c r="AI18" s="14"/>
      <c r="AJ18" s="14"/>
      <c r="AK18" s="14"/>
      <c r="AL18" s="14" t="s">
        <v>60</v>
      </c>
      <c r="AM18" s="14" t="s">
        <v>60</v>
      </c>
      <c r="AN18" s="14" t="s">
        <v>60</v>
      </c>
      <c r="AO18" s="14" t="s">
        <v>60</v>
      </c>
      <c r="AP18" s="14"/>
      <c r="AQ18" s="14" t="s">
        <v>60</v>
      </c>
      <c r="AR18" s="14" t="s">
        <v>60</v>
      </c>
      <c r="AS18" s="14"/>
      <c r="AT18" s="14" t="s">
        <v>2781</v>
      </c>
      <c r="AU18" s="14" t="s">
        <v>63</v>
      </c>
      <c r="AX18" t="s">
        <v>70</v>
      </c>
    </row>
    <row r="19" spans="1:50" ht="18" customHeight="1">
      <c r="A19" s="48">
        <v>12</v>
      </c>
      <c r="B19" s="57" t="s">
        <v>2059</v>
      </c>
      <c r="C19" s="57" t="s">
        <v>2060</v>
      </c>
      <c r="D19" s="57" t="s">
        <v>2061</v>
      </c>
      <c r="E19" s="99" t="s">
        <v>88</v>
      </c>
      <c r="F19" s="100">
        <v>42</v>
      </c>
      <c r="G19" s="100" t="s">
        <v>89</v>
      </c>
      <c r="H19" s="100" t="s">
        <v>2012</v>
      </c>
      <c r="I19" s="23">
        <v>9434382700</v>
      </c>
      <c r="J19" s="50" t="s">
        <v>59</v>
      </c>
      <c r="K19" s="13" t="s">
        <v>2783</v>
      </c>
      <c r="L19" s="13"/>
      <c r="M19" s="13"/>
      <c r="N19" s="13"/>
      <c r="O19" s="13"/>
      <c r="P19" s="13">
        <v>1</v>
      </c>
      <c r="Q19" s="13">
        <v>4</v>
      </c>
      <c r="R19" s="14">
        <v>1.53</v>
      </c>
      <c r="S19" s="14">
        <v>55</v>
      </c>
      <c r="T19" s="15">
        <f t="shared" si="0"/>
        <v>23.495236874706311</v>
      </c>
      <c r="U19" s="16" t="str">
        <f t="shared" si="1"/>
        <v>Normal</v>
      </c>
      <c r="V19" s="14" t="s">
        <v>2784</v>
      </c>
      <c r="W19" s="14" t="s">
        <v>2785</v>
      </c>
      <c r="X19" s="14" t="s">
        <v>1351</v>
      </c>
      <c r="Y19" s="14" t="s">
        <v>1351</v>
      </c>
      <c r="Z19" s="14"/>
      <c r="AA19" s="14"/>
      <c r="AB19" s="14">
        <v>179</v>
      </c>
      <c r="AC19" s="14"/>
      <c r="AD19" s="14"/>
      <c r="AE19" s="14"/>
      <c r="AF19" s="14">
        <v>0.5</v>
      </c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 t="s">
        <v>60</v>
      </c>
      <c r="AP19" s="14" t="s">
        <v>60</v>
      </c>
      <c r="AQ19" s="14" t="s">
        <v>60</v>
      </c>
      <c r="AR19" s="14" t="s">
        <v>60</v>
      </c>
      <c r="AS19" s="14"/>
      <c r="AT19" s="14" t="s">
        <v>2786</v>
      </c>
      <c r="AU19" s="14" t="s">
        <v>63</v>
      </c>
      <c r="AX19" t="s">
        <v>71</v>
      </c>
    </row>
    <row r="20" spans="1:50" ht="18" customHeight="1">
      <c r="A20" s="48">
        <v>13</v>
      </c>
      <c r="B20" s="57" t="s">
        <v>2062</v>
      </c>
      <c r="C20" s="57" t="s">
        <v>2063</v>
      </c>
      <c r="D20" s="57" t="s">
        <v>2064</v>
      </c>
      <c r="E20" s="99" t="s">
        <v>88</v>
      </c>
      <c r="F20" s="100">
        <v>43</v>
      </c>
      <c r="G20" s="100" t="s">
        <v>89</v>
      </c>
      <c r="H20" s="100" t="s">
        <v>2012</v>
      </c>
      <c r="I20" s="23"/>
      <c r="J20" s="50" t="s">
        <v>59</v>
      </c>
      <c r="K20" s="13" t="s">
        <v>2799</v>
      </c>
      <c r="L20" s="13"/>
      <c r="M20" s="13"/>
      <c r="N20" s="13"/>
      <c r="O20" s="13"/>
      <c r="P20" s="13">
        <v>1</v>
      </c>
      <c r="Q20" s="13">
        <v>3</v>
      </c>
      <c r="R20" s="14">
        <v>1.68</v>
      </c>
      <c r="S20" s="14">
        <v>62</v>
      </c>
      <c r="T20" s="15">
        <f t="shared" si="0"/>
        <v>21.9671201814059</v>
      </c>
      <c r="U20" s="16" t="str">
        <f t="shared" si="1"/>
        <v>Normal</v>
      </c>
      <c r="V20" s="14" t="s">
        <v>1351</v>
      </c>
      <c r="W20" s="14" t="s">
        <v>1351</v>
      </c>
      <c r="X20" s="14" t="s">
        <v>1351</v>
      </c>
      <c r="Y20" s="14" t="s">
        <v>1351</v>
      </c>
      <c r="Z20" s="14">
        <v>130</v>
      </c>
      <c r="AA20" s="14"/>
      <c r="AB20" s="14"/>
      <c r="AC20" s="14"/>
      <c r="AD20" s="14">
        <v>4.4800000000000004</v>
      </c>
      <c r="AE20" s="14"/>
      <c r="AF20" s="14"/>
      <c r="AG20" s="14"/>
      <c r="AH20" s="14"/>
      <c r="AI20" s="14"/>
      <c r="AJ20" s="14"/>
      <c r="AK20" s="14"/>
      <c r="AL20" s="14" t="s">
        <v>60</v>
      </c>
      <c r="AM20" s="14" t="s">
        <v>60</v>
      </c>
      <c r="AN20" s="14" t="s">
        <v>60</v>
      </c>
      <c r="AO20" s="14" t="s">
        <v>60</v>
      </c>
      <c r="AP20" s="14"/>
      <c r="AQ20" s="14" t="s">
        <v>60</v>
      </c>
      <c r="AR20" s="14" t="s">
        <v>60</v>
      </c>
      <c r="AS20" s="14"/>
      <c r="AT20" s="14" t="s">
        <v>2800</v>
      </c>
      <c r="AU20" s="14" t="s">
        <v>63</v>
      </c>
      <c r="AX20" t="s">
        <v>73</v>
      </c>
    </row>
    <row r="21" spans="1:50" ht="18" customHeight="1">
      <c r="A21" s="48">
        <v>14</v>
      </c>
      <c r="B21" s="57" t="s">
        <v>2065</v>
      </c>
      <c r="C21" s="57" t="s">
        <v>375</v>
      </c>
      <c r="D21" s="57" t="s">
        <v>365</v>
      </c>
      <c r="E21" s="99" t="s">
        <v>88</v>
      </c>
      <c r="F21" s="100">
        <v>40</v>
      </c>
      <c r="G21" s="100" t="s">
        <v>89</v>
      </c>
      <c r="H21" s="100" t="s">
        <v>2012</v>
      </c>
      <c r="I21" s="23">
        <v>9308179273</v>
      </c>
      <c r="J21" s="50" t="s">
        <v>59</v>
      </c>
      <c r="K21" s="13" t="s">
        <v>2790</v>
      </c>
      <c r="L21" s="13"/>
      <c r="M21" s="13"/>
      <c r="N21" s="13"/>
      <c r="O21" s="13"/>
      <c r="P21" s="13">
        <v>2</v>
      </c>
      <c r="Q21" s="13">
        <v>2</v>
      </c>
      <c r="R21" s="14">
        <v>1.52</v>
      </c>
      <c r="S21" s="14">
        <v>63</v>
      </c>
      <c r="T21" s="15">
        <f t="shared" si="0"/>
        <v>27.268005540166204</v>
      </c>
      <c r="U21" s="16" t="str">
        <f t="shared" si="1"/>
        <v>Overweight</v>
      </c>
      <c r="V21" s="14" t="s">
        <v>1351</v>
      </c>
      <c r="W21" s="14" t="s">
        <v>1351</v>
      </c>
      <c r="X21" s="14" t="s">
        <v>1351</v>
      </c>
      <c r="Y21" s="14" t="s">
        <v>1351</v>
      </c>
      <c r="Z21" s="14"/>
      <c r="AA21" s="14"/>
      <c r="AB21" s="14"/>
      <c r="AC21" s="14">
        <v>3.55</v>
      </c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 t="s">
        <v>60</v>
      </c>
      <c r="AP21" s="14"/>
      <c r="AQ21" s="14" t="s">
        <v>60</v>
      </c>
      <c r="AR21" s="14" t="s">
        <v>60</v>
      </c>
      <c r="AS21" s="14"/>
      <c r="AT21" s="14" t="s">
        <v>1727</v>
      </c>
      <c r="AU21" s="14" t="s">
        <v>63</v>
      </c>
      <c r="AX21" t="s">
        <v>74</v>
      </c>
    </row>
    <row r="22" spans="1:50" ht="18" customHeight="1">
      <c r="A22" s="48">
        <v>15</v>
      </c>
      <c r="B22" s="57" t="s">
        <v>2066</v>
      </c>
      <c r="C22" s="57" t="s">
        <v>2060</v>
      </c>
      <c r="D22" s="57" t="s">
        <v>121</v>
      </c>
      <c r="E22" s="99" t="s">
        <v>88</v>
      </c>
      <c r="F22" s="100">
        <v>46</v>
      </c>
      <c r="G22" s="100" t="s">
        <v>89</v>
      </c>
      <c r="H22" s="100" t="s">
        <v>2012</v>
      </c>
      <c r="I22" s="23">
        <v>9073700224</v>
      </c>
      <c r="J22" s="50" t="s">
        <v>59</v>
      </c>
      <c r="K22" s="13" t="s">
        <v>2837</v>
      </c>
      <c r="L22" s="13" t="s">
        <v>74</v>
      </c>
      <c r="M22" s="13"/>
      <c r="N22" s="13"/>
      <c r="P22" s="13">
        <v>2</v>
      </c>
      <c r="Q22" s="13">
        <v>3</v>
      </c>
      <c r="R22" s="14">
        <v>1.5</v>
      </c>
      <c r="S22" s="14">
        <v>64</v>
      </c>
      <c r="T22" s="15">
        <f t="shared" si="0"/>
        <v>28.444444444444443</v>
      </c>
      <c r="U22" s="16" t="str">
        <f t="shared" si="1"/>
        <v>Overweight</v>
      </c>
      <c r="V22" s="14" t="s">
        <v>1351</v>
      </c>
      <c r="W22" s="14" t="s">
        <v>1351</v>
      </c>
      <c r="X22" s="14" t="s">
        <v>1351</v>
      </c>
      <c r="Y22" s="14" t="s">
        <v>2838</v>
      </c>
      <c r="Z22" s="14"/>
      <c r="AA22" s="14">
        <v>221</v>
      </c>
      <c r="AB22" s="14"/>
      <c r="AC22" s="14">
        <v>169</v>
      </c>
      <c r="AD22" s="14"/>
      <c r="AE22" s="14"/>
      <c r="AF22" s="14"/>
      <c r="AG22" s="14"/>
      <c r="AH22" s="14"/>
      <c r="AI22" s="14"/>
      <c r="AJ22" s="14"/>
      <c r="AK22" s="14"/>
      <c r="AL22" s="14" t="s">
        <v>60</v>
      </c>
      <c r="AM22" s="14" t="s">
        <v>60</v>
      </c>
      <c r="AN22" s="14" t="s">
        <v>60</v>
      </c>
      <c r="AO22" s="14" t="s">
        <v>60</v>
      </c>
      <c r="AP22" s="14" t="s">
        <v>60</v>
      </c>
      <c r="AQ22" s="14" t="s">
        <v>60</v>
      </c>
      <c r="AR22" s="14" t="s">
        <v>60</v>
      </c>
      <c r="AS22" s="14"/>
      <c r="AT22" s="14" t="s">
        <v>2839</v>
      </c>
      <c r="AU22" s="14" t="s">
        <v>63</v>
      </c>
      <c r="AX22" t="s">
        <v>75</v>
      </c>
    </row>
    <row r="23" spans="1:50" ht="18" customHeight="1">
      <c r="A23" s="48">
        <v>16</v>
      </c>
      <c r="B23" s="57" t="s">
        <v>2067</v>
      </c>
      <c r="C23" s="57" t="s">
        <v>2068</v>
      </c>
      <c r="D23" s="57" t="s">
        <v>107</v>
      </c>
      <c r="E23" s="99" t="s">
        <v>88</v>
      </c>
      <c r="F23" s="100">
        <v>41</v>
      </c>
      <c r="G23" s="100" t="s">
        <v>89</v>
      </c>
      <c r="H23" s="100" t="s">
        <v>2012</v>
      </c>
      <c r="I23" s="23">
        <v>9502441866</v>
      </c>
      <c r="J23" s="50" t="s">
        <v>60</v>
      </c>
      <c r="K23" s="13" t="s">
        <v>2720</v>
      </c>
      <c r="L23" s="13" t="s">
        <v>74</v>
      </c>
      <c r="M23" s="13"/>
      <c r="N23" s="13"/>
      <c r="O23" s="13"/>
      <c r="P23" s="13">
        <v>3</v>
      </c>
      <c r="Q23" s="13">
        <v>3</v>
      </c>
      <c r="R23" s="14">
        <v>1.52</v>
      </c>
      <c r="S23" s="14">
        <v>59</v>
      </c>
      <c r="T23" s="15">
        <f t="shared" si="0"/>
        <v>25.536703601108034</v>
      </c>
      <c r="U23" s="16" t="str">
        <f t="shared" si="1"/>
        <v>Overweight</v>
      </c>
      <c r="V23" s="14" t="s">
        <v>2721</v>
      </c>
      <c r="W23" s="14" t="s">
        <v>1351</v>
      </c>
      <c r="X23" s="14" t="s">
        <v>2722</v>
      </c>
      <c r="Y23" s="14" t="s">
        <v>1360</v>
      </c>
      <c r="Z23" s="14"/>
      <c r="AA23" s="14">
        <v>251</v>
      </c>
      <c r="AB23" s="14"/>
      <c r="AC23" s="14">
        <v>202</v>
      </c>
      <c r="AD23" s="14">
        <v>35</v>
      </c>
      <c r="AE23" s="14"/>
      <c r="AF23" s="14"/>
      <c r="AG23" s="14"/>
      <c r="AH23" s="14">
        <v>69</v>
      </c>
      <c r="AI23" s="14"/>
      <c r="AJ23" s="14"/>
      <c r="AK23" s="14"/>
      <c r="AL23" s="14" t="s">
        <v>60</v>
      </c>
      <c r="AM23" s="14" t="s">
        <v>60</v>
      </c>
      <c r="AN23" s="14" t="s">
        <v>60</v>
      </c>
      <c r="AO23" s="14" t="s">
        <v>60</v>
      </c>
      <c r="AP23" s="14"/>
      <c r="AQ23" s="14" t="s">
        <v>60</v>
      </c>
      <c r="AR23" s="14" t="s">
        <v>60</v>
      </c>
      <c r="AS23" s="14"/>
      <c r="AT23" s="14" t="s">
        <v>2723</v>
      </c>
      <c r="AU23" s="14" t="s">
        <v>64</v>
      </c>
      <c r="AX23" t="s">
        <v>76</v>
      </c>
    </row>
    <row r="24" spans="1:50" ht="18" customHeight="1">
      <c r="A24" s="48">
        <v>17</v>
      </c>
      <c r="B24" s="57" t="s">
        <v>2069</v>
      </c>
      <c r="C24" s="57" t="s">
        <v>2070</v>
      </c>
      <c r="D24" s="57" t="s">
        <v>2071</v>
      </c>
      <c r="E24" s="99" t="s">
        <v>88</v>
      </c>
      <c r="F24" s="100">
        <v>34</v>
      </c>
      <c r="G24" s="100" t="s">
        <v>89</v>
      </c>
      <c r="H24" s="100" t="s">
        <v>2012</v>
      </c>
      <c r="I24" s="23">
        <v>9466761960</v>
      </c>
      <c r="J24" s="50" t="s">
        <v>59</v>
      </c>
      <c r="K24" s="13" t="s">
        <v>2782</v>
      </c>
      <c r="L24" s="13" t="s">
        <v>71</v>
      </c>
      <c r="M24" s="13"/>
      <c r="N24" s="13"/>
      <c r="O24" s="13"/>
      <c r="P24" s="13">
        <v>3</v>
      </c>
      <c r="Q24" s="13">
        <v>3</v>
      </c>
      <c r="R24" s="14">
        <v>1.61</v>
      </c>
      <c r="S24" s="14">
        <v>96</v>
      </c>
      <c r="T24" s="15">
        <f t="shared" si="0"/>
        <v>37.035608194128308</v>
      </c>
      <c r="U24" s="16" t="str">
        <f t="shared" si="1"/>
        <v>Obese</v>
      </c>
      <c r="V24" s="14" t="s">
        <v>1351</v>
      </c>
      <c r="W24" s="14" t="s">
        <v>1351</v>
      </c>
      <c r="X24" s="14" t="s">
        <v>1351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 t="s">
        <v>60</v>
      </c>
      <c r="AM24" s="14" t="s">
        <v>60</v>
      </c>
      <c r="AN24" s="14" t="s">
        <v>60</v>
      </c>
      <c r="AO24" s="14" t="s">
        <v>60</v>
      </c>
      <c r="AP24" s="14" t="s">
        <v>60</v>
      </c>
      <c r="AQ24" s="14" t="s">
        <v>60</v>
      </c>
      <c r="AR24" s="14" t="s">
        <v>60</v>
      </c>
      <c r="AS24" s="14"/>
      <c r="AT24" s="14" t="s">
        <v>2611</v>
      </c>
      <c r="AU24" s="14" t="s">
        <v>63</v>
      </c>
      <c r="AX24" t="s">
        <v>77</v>
      </c>
    </row>
    <row r="25" spans="1:50" ht="18" customHeight="1">
      <c r="A25" s="48">
        <v>18</v>
      </c>
      <c r="B25" s="57" t="s">
        <v>1072</v>
      </c>
      <c r="C25" s="57" t="s">
        <v>835</v>
      </c>
      <c r="D25" s="57" t="s">
        <v>2072</v>
      </c>
      <c r="E25" s="99" t="s">
        <v>88</v>
      </c>
      <c r="F25" s="100">
        <v>49</v>
      </c>
      <c r="G25" s="100" t="s">
        <v>89</v>
      </c>
      <c r="H25" s="100" t="s">
        <v>2012</v>
      </c>
      <c r="I25" s="23">
        <v>9763705003</v>
      </c>
      <c r="J25" s="50" t="s">
        <v>59</v>
      </c>
      <c r="K25" s="13" t="s">
        <v>2735</v>
      </c>
      <c r="L25" s="13" t="s">
        <v>70</v>
      </c>
      <c r="M25" s="13"/>
      <c r="N25" s="13"/>
      <c r="O25" s="13"/>
      <c r="P25" s="13">
        <v>2</v>
      </c>
      <c r="Q25" s="13">
        <v>3</v>
      </c>
      <c r="R25" s="19">
        <v>1.5</v>
      </c>
      <c r="S25" s="14">
        <v>60</v>
      </c>
      <c r="T25" s="15">
        <f t="shared" si="0"/>
        <v>26.666666666666668</v>
      </c>
      <c r="U25" s="16" t="str">
        <f t="shared" si="1"/>
        <v>Overweight</v>
      </c>
      <c r="V25" s="14" t="s">
        <v>1351</v>
      </c>
      <c r="W25" s="14" t="s">
        <v>1351</v>
      </c>
      <c r="X25" s="14" t="s">
        <v>1351</v>
      </c>
      <c r="Y25" s="14" t="s">
        <v>1351</v>
      </c>
      <c r="Z25" s="14"/>
      <c r="AA25" s="14">
        <v>254</v>
      </c>
      <c r="AB25" s="14"/>
      <c r="AC25" s="14">
        <v>188</v>
      </c>
      <c r="AD25" s="14"/>
      <c r="AE25" s="14"/>
      <c r="AF25" s="14"/>
      <c r="AG25" s="14"/>
      <c r="AH25" s="14"/>
      <c r="AI25" s="14"/>
      <c r="AJ25" s="14"/>
      <c r="AK25" s="14"/>
      <c r="AL25" s="14" t="s">
        <v>60</v>
      </c>
      <c r="AM25" s="14" t="s">
        <v>60</v>
      </c>
      <c r="AN25" s="14" t="s">
        <v>60</v>
      </c>
      <c r="AO25" s="14"/>
      <c r="AP25" s="14"/>
      <c r="AQ25" s="14" t="s">
        <v>60</v>
      </c>
      <c r="AR25" s="14" t="s">
        <v>60</v>
      </c>
      <c r="AS25" s="14"/>
      <c r="AT25" s="14" t="s">
        <v>2736</v>
      </c>
      <c r="AU25" s="14" t="s">
        <v>63</v>
      </c>
      <c r="AX25" t="s">
        <v>78</v>
      </c>
    </row>
    <row r="26" spans="1:50" ht="18" customHeight="1">
      <c r="A26" s="48">
        <v>19</v>
      </c>
      <c r="B26" s="57" t="s">
        <v>2073</v>
      </c>
      <c r="C26" s="57" t="s">
        <v>2074</v>
      </c>
      <c r="D26" s="57" t="s">
        <v>2075</v>
      </c>
      <c r="E26" s="99" t="s">
        <v>88</v>
      </c>
      <c r="F26" s="100">
        <v>41</v>
      </c>
      <c r="G26" s="100" t="s">
        <v>89</v>
      </c>
      <c r="H26" s="100" t="s">
        <v>2012</v>
      </c>
      <c r="I26" s="23">
        <v>9120077778</v>
      </c>
      <c r="J26" s="50" t="s">
        <v>59</v>
      </c>
      <c r="K26" s="13" t="s">
        <v>2767</v>
      </c>
      <c r="L26" s="13"/>
      <c r="M26" s="13"/>
      <c r="N26" s="13"/>
      <c r="O26" s="13"/>
      <c r="P26" s="13">
        <v>1</v>
      </c>
      <c r="Q26" s="13">
        <v>4</v>
      </c>
      <c r="R26" s="14">
        <v>1.52</v>
      </c>
      <c r="S26" s="14">
        <v>81</v>
      </c>
      <c r="T26" s="15">
        <f t="shared" si="0"/>
        <v>35.05886426592798</v>
      </c>
      <c r="U26" s="16" t="str">
        <f t="shared" si="1"/>
        <v>Obese</v>
      </c>
      <c r="V26" s="14" t="s">
        <v>1351</v>
      </c>
      <c r="W26" s="14" t="s">
        <v>1351</v>
      </c>
      <c r="X26" s="14" t="s">
        <v>1351</v>
      </c>
      <c r="Y26" s="14" t="s">
        <v>2768</v>
      </c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 t="s">
        <v>60</v>
      </c>
      <c r="AP26" s="14"/>
      <c r="AQ26" s="14" t="s">
        <v>60</v>
      </c>
      <c r="AR26" s="14" t="s">
        <v>60</v>
      </c>
      <c r="AS26" s="14"/>
      <c r="AT26" s="14" t="s">
        <v>2523</v>
      </c>
      <c r="AU26" s="14" t="s">
        <v>63</v>
      </c>
      <c r="AX26" t="s">
        <v>79</v>
      </c>
    </row>
    <row r="27" spans="1:50" ht="18" customHeight="1">
      <c r="A27" s="48">
        <v>20</v>
      </c>
      <c r="B27" s="57" t="s">
        <v>452</v>
      </c>
      <c r="C27" s="57" t="s">
        <v>2076</v>
      </c>
      <c r="D27" s="57" t="s">
        <v>2077</v>
      </c>
      <c r="E27" s="99" t="s">
        <v>88</v>
      </c>
      <c r="F27" s="100">
        <v>37</v>
      </c>
      <c r="G27" s="100" t="s">
        <v>89</v>
      </c>
      <c r="H27" s="100" t="s">
        <v>2012</v>
      </c>
      <c r="I27" s="23">
        <v>9913173089</v>
      </c>
      <c r="J27" s="50" t="s">
        <v>59</v>
      </c>
      <c r="K27" s="14" t="s">
        <v>2842</v>
      </c>
      <c r="L27" s="13"/>
      <c r="M27" s="13"/>
      <c r="N27" s="13"/>
      <c r="O27" s="13"/>
      <c r="P27" s="13"/>
      <c r="Q27" s="13"/>
      <c r="R27" s="14"/>
      <c r="S27" s="14"/>
      <c r="T27" s="15" t="e">
        <f t="shared" si="0"/>
        <v>#DIV/0!</v>
      </c>
      <c r="U27" s="16" t="e">
        <f t="shared" si="1"/>
        <v>#DIV/0!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50" ht="18" customHeight="1">
      <c r="A28" s="48">
        <v>21</v>
      </c>
      <c r="B28" s="57" t="s">
        <v>1024</v>
      </c>
      <c r="C28" s="57" t="s">
        <v>150</v>
      </c>
      <c r="D28" s="57" t="s">
        <v>1026</v>
      </c>
      <c r="E28" s="99" t="s">
        <v>88</v>
      </c>
      <c r="F28" s="100">
        <v>32</v>
      </c>
      <c r="G28" s="100" t="s">
        <v>89</v>
      </c>
      <c r="H28" s="100" t="s">
        <v>2012</v>
      </c>
      <c r="I28" s="23">
        <v>9297141533</v>
      </c>
      <c r="J28" s="50" t="s">
        <v>59</v>
      </c>
      <c r="K28" s="14" t="s">
        <v>2831</v>
      </c>
      <c r="L28" s="13"/>
      <c r="M28" s="13"/>
      <c r="N28" s="13"/>
      <c r="O28" s="13"/>
      <c r="P28" s="13">
        <v>1</v>
      </c>
      <c r="Q28" s="13">
        <v>3</v>
      </c>
      <c r="R28" s="14">
        <v>1.54</v>
      </c>
      <c r="S28" s="14">
        <v>55</v>
      </c>
      <c r="T28" s="15">
        <f t="shared" si="0"/>
        <v>23.19109461966605</v>
      </c>
      <c r="U28" s="16" t="str">
        <f t="shared" si="1"/>
        <v>Normal</v>
      </c>
      <c r="V28" s="14" t="s">
        <v>2832</v>
      </c>
      <c r="W28" s="14" t="s">
        <v>1351</v>
      </c>
      <c r="X28" s="14" t="s">
        <v>2833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 t="s">
        <v>60</v>
      </c>
      <c r="AM28" s="14" t="s">
        <v>60</v>
      </c>
      <c r="AN28" s="14" t="s">
        <v>60</v>
      </c>
      <c r="AO28" s="14" t="s">
        <v>60</v>
      </c>
      <c r="AP28" s="14"/>
      <c r="AQ28" s="14" t="s">
        <v>60</v>
      </c>
      <c r="AR28" s="14" t="s">
        <v>60</v>
      </c>
      <c r="AS28" s="14"/>
      <c r="AT28" s="14" t="s">
        <v>2834</v>
      </c>
      <c r="AU28" s="14" t="s">
        <v>63</v>
      </c>
    </row>
    <row r="29" spans="1:50" ht="18" customHeight="1">
      <c r="A29" s="48">
        <v>22</v>
      </c>
      <c r="B29" s="57" t="s">
        <v>2078</v>
      </c>
      <c r="C29" s="57" t="s">
        <v>833</v>
      </c>
      <c r="D29" s="57" t="s">
        <v>2079</v>
      </c>
      <c r="E29" s="99" t="s">
        <v>88</v>
      </c>
      <c r="F29" s="100">
        <v>54</v>
      </c>
      <c r="G29" s="100" t="s">
        <v>89</v>
      </c>
      <c r="H29" s="100" t="s">
        <v>2012</v>
      </c>
      <c r="I29" s="23">
        <v>9308852650</v>
      </c>
      <c r="J29" s="50" t="s">
        <v>59</v>
      </c>
      <c r="K29" s="14" t="s">
        <v>2779</v>
      </c>
      <c r="L29" s="13" t="s">
        <v>70</v>
      </c>
      <c r="M29" s="13" t="s">
        <v>71</v>
      </c>
      <c r="N29" s="13"/>
      <c r="O29" s="13"/>
      <c r="P29" s="13">
        <v>2</v>
      </c>
      <c r="Q29" s="13">
        <v>4</v>
      </c>
      <c r="R29" s="14">
        <v>1.4750000000000001</v>
      </c>
      <c r="S29" s="14">
        <v>70</v>
      </c>
      <c r="T29" s="15">
        <f t="shared" si="0"/>
        <v>32.174662453318007</v>
      </c>
      <c r="U29" s="16" t="str">
        <f t="shared" si="1"/>
        <v>Obese</v>
      </c>
      <c r="V29" s="14" t="s">
        <v>2759</v>
      </c>
      <c r="W29" s="14" t="s">
        <v>1351</v>
      </c>
      <c r="X29" s="14" t="s">
        <v>1351</v>
      </c>
      <c r="Y29" s="14" t="s">
        <v>1639</v>
      </c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 t="s">
        <v>60</v>
      </c>
      <c r="AP29" s="14"/>
      <c r="AQ29" s="14" t="s">
        <v>59</v>
      </c>
      <c r="AR29" s="14" t="s">
        <v>60</v>
      </c>
      <c r="AS29" s="14" t="s">
        <v>1514</v>
      </c>
      <c r="AT29" s="14"/>
      <c r="AU29" s="14" t="s">
        <v>64</v>
      </c>
    </row>
    <row r="30" spans="1:50" ht="18" customHeight="1">
      <c r="A30" s="48">
        <v>23</v>
      </c>
      <c r="B30" s="57" t="s">
        <v>2080</v>
      </c>
      <c r="C30" s="57" t="s">
        <v>2081</v>
      </c>
      <c r="D30" s="57" t="s">
        <v>2082</v>
      </c>
      <c r="E30" s="99" t="s">
        <v>88</v>
      </c>
      <c r="F30" s="100">
        <v>33</v>
      </c>
      <c r="G30" s="100" t="s">
        <v>89</v>
      </c>
      <c r="H30" s="100" t="s">
        <v>2012</v>
      </c>
      <c r="I30" s="23">
        <v>9914803202</v>
      </c>
      <c r="J30" s="50" t="s">
        <v>59</v>
      </c>
      <c r="K30" s="14" t="s">
        <v>2826</v>
      </c>
      <c r="L30" s="13"/>
      <c r="M30" s="13"/>
      <c r="N30" s="13"/>
      <c r="O30" s="13"/>
      <c r="P30" s="13">
        <v>2</v>
      </c>
      <c r="Q30" s="13">
        <v>3</v>
      </c>
      <c r="R30" s="14">
        <v>1.55</v>
      </c>
      <c r="S30" s="14">
        <v>55</v>
      </c>
      <c r="T30" s="15">
        <f t="shared" si="0"/>
        <v>22.892819979188342</v>
      </c>
      <c r="U30" s="16" t="str">
        <f t="shared" si="1"/>
        <v>Normal</v>
      </c>
      <c r="V30" s="14" t="s">
        <v>1351</v>
      </c>
      <c r="W30" s="14" t="s">
        <v>2827</v>
      </c>
      <c r="X30" s="14" t="s">
        <v>1360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 t="s">
        <v>60</v>
      </c>
      <c r="AP30" s="14"/>
      <c r="AQ30" s="14" t="s">
        <v>60</v>
      </c>
      <c r="AR30" s="14" t="s">
        <v>60</v>
      </c>
      <c r="AS30" s="14" t="s">
        <v>29</v>
      </c>
      <c r="AT30" s="14" t="s">
        <v>2828</v>
      </c>
      <c r="AU30" s="14" t="s">
        <v>64</v>
      </c>
    </row>
    <row r="31" spans="1:50" ht="18" customHeight="1">
      <c r="A31" s="48">
        <v>24</v>
      </c>
      <c r="B31" s="57" t="s">
        <v>2083</v>
      </c>
      <c r="C31" s="57" t="s">
        <v>2084</v>
      </c>
      <c r="D31" s="57" t="s">
        <v>452</v>
      </c>
      <c r="E31" s="99" t="s">
        <v>88</v>
      </c>
      <c r="F31" s="100">
        <v>42</v>
      </c>
      <c r="G31" s="100" t="s">
        <v>89</v>
      </c>
      <c r="H31" s="100" t="s">
        <v>2012</v>
      </c>
      <c r="I31" s="23">
        <v>9483602903</v>
      </c>
      <c r="J31" s="50" t="s">
        <v>59</v>
      </c>
      <c r="K31" s="14" t="s">
        <v>2732</v>
      </c>
      <c r="L31" s="13"/>
      <c r="M31" s="13"/>
      <c r="N31" s="13"/>
      <c r="O31" s="13"/>
      <c r="P31" s="13">
        <v>1</v>
      </c>
      <c r="Q31" s="13">
        <v>3</v>
      </c>
      <c r="R31" s="14">
        <v>1.53</v>
      </c>
      <c r="S31" s="14">
        <v>70</v>
      </c>
      <c r="T31" s="15">
        <f t="shared" si="0"/>
        <v>29.903028749626213</v>
      </c>
      <c r="U31" s="16" t="b">
        <f t="shared" si="1"/>
        <v>0</v>
      </c>
      <c r="V31" s="14" t="s">
        <v>1351</v>
      </c>
      <c r="W31" s="14" t="s">
        <v>2733</v>
      </c>
      <c r="X31" s="14" t="s">
        <v>1351</v>
      </c>
      <c r="Y31" s="14" t="s">
        <v>1351</v>
      </c>
      <c r="Z31" s="14"/>
      <c r="AA31" s="14">
        <v>240</v>
      </c>
      <c r="AB31" s="14"/>
      <c r="AC31" s="14">
        <v>167</v>
      </c>
      <c r="AD31" s="14">
        <v>63</v>
      </c>
      <c r="AE31" s="14"/>
      <c r="AF31" s="14">
        <v>0.5</v>
      </c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 t="s">
        <v>60</v>
      </c>
      <c r="AP31" s="14"/>
      <c r="AQ31" s="14" t="s">
        <v>60</v>
      </c>
      <c r="AR31" s="14" t="s">
        <v>60</v>
      </c>
      <c r="AS31" s="14"/>
      <c r="AT31" s="14" t="s">
        <v>2734</v>
      </c>
      <c r="AU31" s="14" t="s">
        <v>63</v>
      </c>
    </row>
    <row r="32" spans="1:50" ht="18" customHeight="1">
      <c r="A32" s="48">
        <v>25</v>
      </c>
      <c r="B32" s="57" t="s">
        <v>2085</v>
      </c>
      <c r="C32" s="57" t="s">
        <v>2086</v>
      </c>
      <c r="D32" s="57" t="s">
        <v>2087</v>
      </c>
      <c r="E32" s="99" t="s">
        <v>88</v>
      </c>
      <c r="F32" s="100">
        <v>51</v>
      </c>
      <c r="G32" s="100" t="s">
        <v>89</v>
      </c>
      <c r="H32" s="100" t="s">
        <v>2012</v>
      </c>
      <c r="I32" s="23">
        <v>9287484555</v>
      </c>
      <c r="J32" s="50" t="s">
        <v>59</v>
      </c>
      <c r="K32" s="14" t="s">
        <v>2814</v>
      </c>
      <c r="L32" s="13" t="s">
        <v>70</v>
      </c>
      <c r="M32" s="13"/>
      <c r="N32" s="13"/>
      <c r="O32" s="13"/>
      <c r="P32" s="13">
        <v>2</v>
      </c>
      <c r="Q32" s="13">
        <v>3</v>
      </c>
      <c r="R32" s="14">
        <v>1.57</v>
      </c>
      <c r="S32" s="14">
        <v>60</v>
      </c>
      <c r="T32" s="15">
        <f t="shared" si="0"/>
        <v>24.341758286340216</v>
      </c>
      <c r="U32" s="16" t="str">
        <f t="shared" si="1"/>
        <v>Normal</v>
      </c>
      <c r="V32" s="14" t="s">
        <v>2815</v>
      </c>
      <c r="W32" s="14" t="s">
        <v>1351</v>
      </c>
      <c r="X32" s="14" t="s">
        <v>1351</v>
      </c>
      <c r="Y32" s="14" t="s">
        <v>2816</v>
      </c>
      <c r="Z32" s="14"/>
      <c r="AA32" s="14">
        <v>280</v>
      </c>
      <c r="AB32" s="14"/>
      <c r="AC32" s="14">
        <v>5.22</v>
      </c>
      <c r="AD32" s="14"/>
      <c r="AE32" s="14"/>
      <c r="AF32" s="14"/>
      <c r="AG32" s="14"/>
      <c r="AH32" s="14">
        <v>54</v>
      </c>
      <c r="AI32" s="14">
        <v>46</v>
      </c>
      <c r="AJ32" s="14"/>
      <c r="AK32" s="14"/>
      <c r="AL32" s="14" t="s">
        <v>60</v>
      </c>
      <c r="AM32" s="14" t="s">
        <v>60</v>
      </c>
      <c r="AN32" s="14" t="s">
        <v>60</v>
      </c>
      <c r="AO32" s="14" t="s">
        <v>60</v>
      </c>
      <c r="AP32" s="14"/>
      <c r="AQ32" s="14" t="s">
        <v>60</v>
      </c>
      <c r="AR32" s="14" t="s">
        <v>60</v>
      </c>
      <c r="AS32" s="14"/>
      <c r="AT32" s="14" t="s">
        <v>2817</v>
      </c>
      <c r="AU32" s="14" t="s">
        <v>64</v>
      </c>
    </row>
    <row r="33" spans="1:47" ht="18" customHeight="1">
      <c r="A33" s="48">
        <v>26</v>
      </c>
      <c r="B33" s="57" t="s">
        <v>2088</v>
      </c>
      <c r="C33" s="57" t="s">
        <v>2089</v>
      </c>
      <c r="D33" s="57" t="s">
        <v>2090</v>
      </c>
      <c r="E33" s="99" t="s">
        <v>88</v>
      </c>
      <c r="F33" s="100">
        <v>56</v>
      </c>
      <c r="G33" s="100" t="s">
        <v>89</v>
      </c>
      <c r="H33" s="100" t="s">
        <v>2012</v>
      </c>
      <c r="I33" s="23">
        <v>9759391963</v>
      </c>
      <c r="J33" s="50" t="s">
        <v>59</v>
      </c>
      <c r="K33" s="14" t="s">
        <v>2778</v>
      </c>
      <c r="L33" s="13" t="s">
        <v>73</v>
      </c>
      <c r="M33" s="13"/>
      <c r="N33" s="13"/>
      <c r="O33" s="13"/>
      <c r="P33" s="13">
        <v>3</v>
      </c>
      <c r="Q33" s="13">
        <v>3</v>
      </c>
      <c r="R33" s="14">
        <v>1.45</v>
      </c>
      <c r="S33" s="14">
        <v>56</v>
      </c>
      <c r="T33" s="15">
        <f t="shared" si="0"/>
        <v>26.634958382877528</v>
      </c>
      <c r="U33" s="16" t="str">
        <f t="shared" si="1"/>
        <v>Overweight</v>
      </c>
      <c r="V33" s="14" t="s">
        <v>1351</v>
      </c>
      <c r="W33" s="14" t="s">
        <v>1351</v>
      </c>
      <c r="X33" s="14" t="s">
        <v>1351</v>
      </c>
      <c r="Y33" s="14" t="s">
        <v>1351</v>
      </c>
      <c r="Z33" s="14">
        <v>122</v>
      </c>
      <c r="AA33" s="14">
        <v>265</v>
      </c>
      <c r="AB33" s="14"/>
      <c r="AC33" s="14">
        <v>171</v>
      </c>
      <c r="AD33" s="14"/>
      <c r="AE33" s="14"/>
      <c r="AF33" s="14"/>
      <c r="AG33" s="14"/>
      <c r="AH33" s="14"/>
      <c r="AI33" s="14"/>
      <c r="AJ33" s="14"/>
      <c r="AK33" s="14"/>
      <c r="AL33" s="14" t="s">
        <v>60</v>
      </c>
      <c r="AM33" s="14" t="s">
        <v>60</v>
      </c>
      <c r="AN33" s="14" t="s">
        <v>60</v>
      </c>
      <c r="AO33" s="14"/>
      <c r="AP33" s="14" t="s">
        <v>60</v>
      </c>
      <c r="AQ33" s="14" t="s">
        <v>60</v>
      </c>
      <c r="AR33" s="14" t="s">
        <v>60</v>
      </c>
      <c r="AS33" s="14"/>
      <c r="AT33" s="14" t="s">
        <v>2739</v>
      </c>
      <c r="AU33" s="14" t="s">
        <v>63</v>
      </c>
    </row>
    <row r="34" spans="1:47" ht="18" customHeight="1">
      <c r="A34" s="48">
        <v>27</v>
      </c>
      <c r="B34" s="57" t="s">
        <v>2091</v>
      </c>
      <c r="C34" s="57" t="s">
        <v>2092</v>
      </c>
      <c r="D34" s="57" t="s">
        <v>2093</v>
      </c>
      <c r="E34" s="99" t="s">
        <v>88</v>
      </c>
      <c r="F34" s="100">
        <v>39</v>
      </c>
      <c r="G34" s="100" t="s">
        <v>89</v>
      </c>
      <c r="H34" s="100" t="s">
        <v>2012</v>
      </c>
      <c r="I34" s="23">
        <v>9076225074</v>
      </c>
      <c r="J34" s="50" t="s">
        <v>59</v>
      </c>
      <c r="K34" s="14" t="s">
        <v>2743</v>
      </c>
      <c r="L34" s="13"/>
      <c r="M34" s="13"/>
      <c r="N34" s="13"/>
      <c r="O34" s="13"/>
      <c r="P34" s="13">
        <v>2</v>
      </c>
      <c r="Q34" s="13">
        <v>4</v>
      </c>
      <c r="R34" s="14">
        <v>1.55</v>
      </c>
      <c r="S34" s="14">
        <v>69</v>
      </c>
      <c r="T34" s="15">
        <f t="shared" si="0"/>
        <v>28.720083246618103</v>
      </c>
      <c r="U34" s="16" t="str">
        <f t="shared" si="1"/>
        <v>Overweight</v>
      </c>
      <c r="V34" s="14" t="s">
        <v>1351</v>
      </c>
      <c r="W34" s="14" t="s">
        <v>1351</v>
      </c>
      <c r="X34" s="14" t="s">
        <v>1351</v>
      </c>
      <c r="Y34" s="14" t="s">
        <v>1351</v>
      </c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60</v>
      </c>
      <c r="AM34" s="14" t="s">
        <v>60</v>
      </c>
      <c r="AN34" s="14" t="s">
        <v>60</v>
      </c>
      <c r="AO34" s="14" t="s">
        <v>60</v>
      </c>
      <c r="AP34" s="14"/>
      <c r="AQ34" s="14" t="s">
        <v>60</v>
      </c>
      <c r="AR34" s="14" t="s">
        <v>60</v>
      </c>
      <c r="AS34" s="14"/>
      <c r="AT34" s="14" t="s">
        <v>2744</v>
      </c>
      <c r="AU34" s="14" t="s">
        <v>63</v>
      </c>
    </row>
    <row r="35" spans="1:47" ht="18" customHeight="1">
      <c r="A35" s="48">
        <v>28</v>
      </c>
      <c r="B35" s="57" t="s">
        <v>2094</v>
      </c>
      <c r="C35" s="57" t="s">
        <v>2095</v>
      </c>
      <c r="D35" s="57" t="s">
        <v>2096</v>
      </c>
      <c r="E35" s="99" t="s">
        <v>88</v>
      </c>
      <c r="F35" s="100">
        <v>38</v>
      </c>
      <c r="G35" s="100" t="s">
        <v>89</v>
      </c>
      <c r="H35" s="100" t="s">
        <v>2012</v>
      </c>
      <c r="I35" s="23">
        <v>9917914752</v>
      </c>
      <c r="J35" s="50" t="s">
        <v>59</v>
      </c>
      <c r="K35" s="14" t="s">
        <v>2757</v>
      </c>
      <c r="L35" s="13"/>
      <c r="M35" s="13"/>
      <c r="N35" s="13"/>
      <c r="O35" s="13"/>
      <c r="P35" s="13">
        <v>2</v>
      </c>
      <c r="Q35" s="13">
        <v>3</v>
      </c>
      <c r="R35" s="14">
        <v>1.65</v>
      </c>
      <c r="S35" s="14">
        <v>60</v>
      </c>
      <c r="T35" s="15">
        <f t="shared" si="0"/>
        <v>22.03856749311295</v>
      </c>
      <c r="U35" s="16" t="str">
        <f t="shared" si="1"/>
        <v>Normal</v>
      </c>
      <c r="V35" s="14" t="s">
        <v>1351</v>
      </c>
      <c r="W35" s="14" t="s">
        <v>1351</v>
      </c>
      <c r="X35" s="14" t="s">
        <v>1351</v>
      </c>
      <c r="Y35" s="14" t="s">
        <v>1351</v>
      </c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 t="s">
        <v>60</v>
      </c>
      <c r="AM35" s="14" t="s">
        <v>60</v>
      </c>
      <c r="AN35" s="14" t="s">
        <v>60</v>
      </c>
      <c r="AO35" s="14" t="s">
        <v>60</v>
      </c>
      <c r="AP35" s="14"/>
      <c r="AQ35" s="14" t="s">
        <v>60</v>
      </c>
      <c r="AR35" s="14" t="s">
        <v>60</v>
      </c>
      <c r="AS35" s="14"/>
      <c r="AT35" s="14" t="s">
        <v>2744</v>
      </c>
      <c r="AU35" s="14" t="s">
        <v>63</v>
      </c>
    </row>
    <row r="36" spans="1:47" ht="18" customHeight="1">
      <c r="A36" s="48">
        <v>29</v>
      </c>
      <c r="B36" s="57" t="s">
        <v>2097</v>
      </c>
      <c r="C36" s="57" t="s">
        <v>1214</v>
      </c>
      <c r="D36" s="57" t="s">
        <v>1116</v>
      </c>
      <c r="E36" s="99" t="s">
        <v>88</v>
      </c>
      <c r="F36" s="100">
        <v>33</v>
      </c>
      <c r="G36" s="100" t="s">
        <v>89</v>
      </c>
      <c r="H36" s="100" t="s">
        <v>2012</v>
      </c>
      <c r="I36" s="23">
        <v>9657228000</v>
      </c>
      <c r="J36" s="50" t="s">
        <v>59</v>
      </c>
      <c r="K36" s="14" t="s">
        <v>2754</v>
      </c>
      <c r="L36" s="13"/>
      <c r="M36" s="13"/>
      <c r="N36" s="13"/>
      <c r="O36" s="13"/>
      <c r="P36" s="13">
        <v>2</v>
      </c>
      <c r="Q36" s="13">
        <v>3</v>
      </c>
      <c r="R36" s="14">
        <v>1.49</v>
      </c>
      <c r="S36" s="14">
        <v>85</v>
      </c>
      <c r="T36" s="15">
        <f t="shared" si="0"/>
        <v>38.286563668303231</v>
      </c>
      <c r="U36" s="16" t="str">
        <f t="shared" si="1"/>
        <v>Obese</v>
      </c>
      <c r="V36" s="14" t="s">
        <v>2755</v>
      </c>
      <c r="W36" s="14" t="s">
        <v>1351</v>
      </c>
      <c r="X36" s="14" t="s">
        <v>1351</v>
      </c>
      <c r="Y36" s="14" t="s">
        <v>1351</v>
      </c>
      <c r="Z36" s="14">
        <v>225</v>
      </c>
      <c r="AA36" s="14"/>
      <c r="AB36" s="14">
        <v>121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 t="s">
        <v>60</v>
      </c>
      <c r="AM36" s="14" t="s">
        <v>60</v>
      </c>
      <c r="AN36" s="14" t="s">
        <v>60</v>
      </c>
      <c r="AO36" s="14" t="s">
        <v>60</v>
      </c>
      <c r="AP36" s="14"/>
      <c r="AQ36" s="14" t="s">
        <v>60</v>
      </c>
      <c r="AR36" s="14" t="s">
        <v>60</v>
      </c>
      <c r="AS36" s="14"/>
      <c r="AT36" s="14" t="s">
        <v>2756</v>
      </c>
      <c r="AU36" s="14" t="s">
        <v>63</v>
      </c>
    </row>
    <row r="37" spans="1:47" ht="18" customHeight="1">
      <c r="A37" s="48">
        <v>30</v>
      </c>
      <c r="B37" s="57" t="s">
        <v>2098</v>
      </c>
      <c r="C37" s="57" t="s">
        <v>2099</v>
      </c>
      <c r="D37" s="57" t="s">
        <v>2100</v>
      </c>
      <c r="E37" s="99" t="s">
        <v>88</v>
      </c>
      <c r="F37" s="100">
        <v>27</v>
      </c>
      <c r="G37" s="100" t="s">
        <v>89</v>
      </c>
      <c r="H37" s="100" t="s">
        <v>2012</v>
      </c>
      <c r="I37" s="23">
        <v>9605314129</v>
      </c>
      <c r="J37" s="50" t="s">
        <v>59</v>
      </c>
      <c r="K37" s="14" t="s">
        <v>2746</v>
      </c>
      <c r="L37" s="13"/>
      <c r="M37" s="13"/>
      <c r="N37" s="13"/>
      <c r="O37" s="13"/>
      <c r="P37" s="13">
        <v>2</v>
      </c>
      <c r="Q37" s="13">
        <v>3</v>
      </c>
      <c r="R37" s="14">
        <v>1.5</v>
      </c>
      <c r="S37" s="14">
        <v>65</v>
      </c>
      <c r="T37" s="15">
        <f t="shared" si="0"/>
        <v>28.888888888888889</v>
      </c>
      <c r="U37" s="16" t="str">
        <f t="shared" si="1"/>
        <v>Overweight</v>
      </c>
      <c r="V37" s="14" t="s">
        <v>1351</v>
      </c>
      <c r="W37" s="14" t="s">
        <v>1351</v>
      </c>
      <c r="X37" s="14" t="s">
        <v>1360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 t="s">
        <v>60</v>
      </c>
      <c r="AM37" s="14" t="s">
        <v>60</v>
      </c>
      <c r="AN37" s="14" t="s">
        <v>60</v>
      </c>
      <c r="AO37" s="14" t="s">
        <v>60</v>
      </c>
      <c r="AP37" s="14"/>
      <c r="AQ37" s="14" t="s">
        <v>60</v>
      </c>
      <c r="AR37" s="14" t="s">
        <v>60</v>
      </c>
      <c r="AS37" s="14"/>
      <c r="AT37" s="14" t="s">
        <v>2747</v>
      </c>
      <c r="AU37" s="14" t="s">
        <v>64</v>
      </c>
    </row>
    <row r="38" spans="1:47" ht="18" customHeight="1">
      <c r="A38" s="48">
        <v>31</v>
      </c>
      <c r="B38" s="57" t="s">
        <v>2101</v>
      </c>
      <c r="C38" s="57" t="s">
        <v>2102</v>
      </c>
      <c r="D38" s="57" t="s">
        <v>2103</v>
      </c>
      <c r="E38" s="99" t="s">
        <v>88</v>
      </c>
      <c r="F38" s="100">
        <v>41</v>
      </c>
      <c r="G38" s="100" t="s">
        <v>282</v>
      </c>
      <c r="H38" s="100" t="s">
        <v>2012</v>
      </c>
      <c r="I38" s="23">
        <v>9298429736</v>
      </c>
      <c r="J38" s="50" t="s">
        <v>59</v>
      </c>
      <c r="K38" s="14" t="s">
        <v>2464</v>
      </c>
      <c r="L38" s="13"/>
      <c r="M38" s="13"/>
      <c r="N38" s="13"/>
      <c r="O38" s="13"/>
      <c r="P38" s="13">
        <v>3</v>
      </c>
      <c r="Q38" s="13">
        <v>3</v>
      </c>
      <c r="R38" s="14">
        <v>1.63</v>
      </c>
      <c r="S38" s="14">
        <v>72</v>
      </c>
      <c r="T38" s="15">
        <f t="shared" si="0"/>
        <v>27.099251006812452</v>
      </c>
      <c r="U38" s="16" t="str">
        <f t="shared" si="1"/>
        <v>Overweight</v>
      </c>
      <c r="V38" s="14" t="s">
        <v>1351</v>
      </c>
      <c r="W38" s="14" t="s">
        <v>1351</v>
      </c>
      <c r="X38" s="14" t="s">
        <v>1351</v>
      </c>
      <c r="Y38" s="14" t="s">
        <v>1481</v>
      </c>
      <c r="Z38" s="14">
        <v>112</v>
      </c>
      <c r="AA38" s="14">
        <v>280</v>
      </c>
      <c r="AB38" s="14"/>
      <c r="AC38" s="14">
        <v>213</v>
      </c>
      <c r="AD38" s="14"/>
      <c r="AE38" s="14"/>
      <c r="AF38" s="14"/>
      <c r="AG38" s="14"/>
      <c r="AH38" s="14"/>
      <c r="AI38" s="14"/>
      <c r="AJ38" s="14"/>
      <c r="AK38" s="14"/>
      <c r="AL38" s="14" t="s">
        <v>60</v>
      </c>
      <c r="AM38" s="14" t="s">
        <v>60</v>
      </c>
      <c r="AN38" s="14" t="s">
        <v>60</v>
      </c>
      <c r="AO38" s="14" t="s">
        <v>60</v>
      </c>
      <c r="AP38" s="14"/>
      <c r="AQ38" s="14" t="s">
        <v>60</v>
      </c>
      <c r="AR38" s="14" t="s">
        <v>60</v>
      </c>
      <c r="AS38" s="14"/>
      <c r="AT38" s="14" t="s">
        <v>2745</v>
      </c>
      <c r="AU38" s="14" t="s">
        <v>63</v>
      </c>
    </row>
    <row r="39" spans="1:47" ht="18" customHeight="1">
      <c r="A39" s="48">
        <v>32</v>
      </c>
      <c r="B39" s="57" t="s">
        <v>2104</v>
      </c>
      <c r="C39" s="57" t="s">
        <v>232</v>
      </c>
      <c r="D39" s="57" t="s">
        <v>2105</v>
      </c>
      <c r="E39" s="99" t="s">
        <v>88</v>
      </c>
      <c r="F39" s="100">
        <v>35</v>
      </c>
      <c r="G39" s="100" t="s">
        <v>89</v>
      </c>
      <c r="H39" s="100" t="s">
        <v>2012</v>
      </c>
      <c r="I39" s="23">
        <v>9193797416</v>
      </c>
      <c r="J39" s="50" t="s">
        <v>59</v>
      </c>
      <c r="K39" s="14" t="s">
        <v>2824</v>
      </c>
      <c r="L39" s="13"/>
      <c r="M39" s="13"/>
      <c r="N39" s="13"/>
      <c r="O39" s="13"/>
      <c r="P39" s="13">
        <v>2</v>
      </c>
      <c r="Q39" s="13">
        <v>3</v>
      </c>
      <c r="R39" s="14">
        <v>1.51</v>
      </c>
      <c r="S39" s="14">
        <v>50</v>
      </c>
      <c r="T39" s="15">
        <f t="shared" si="0"/>
        <v>21.928862769176792</v>
      </c>
      <c r="U39" s="16" t="str">
        <f t="shared" si="1"/>
        <v>Normal</v>
      </c>
      <c r="V39" s="14" t="s">
        <v>1351</v>
      </c>
      <c r="W39" s="14" t="s">
        <v>2825</v>
      </c>
      <c r="X39" s="14" t="s">
        <v>1714</v>
      </c>
      <c r="Y39" s="14" t="s">
        <v>1351</v>
      </c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 t="s">
        <v>60</v>
      </c>
      <c r="AM39" s="14" t="s">
        <v>60</v>
      </c>
      <c r="AN39" s="14" t="s">
        <v>60</v>
      </c>
      <c r="AO39" s="14" t="s">
        <v>60</v>
      </c>
      <c r="AP39" s="14"/>
      <c r="AQ39" s="14" t="s">
        <v>60</v>
      </c>
      <c r="AR39" s="14" t="s">
        <v>60</v>
      </c>
      <c r="AS39" s="14"/>
      <c r="AT39" s="14" t="s">
        <v>2739</v>
      </c>
      <c r="AU39" s="14" t="s">
        <v>63</v>
      </c>
    </row>
    <row r="40" spans="1:47" ht="18" customHeight="1">
      <c r="A40" s="48">
        <v>33</v>
      </c>
      <c r="B40" s="57" t="s">
        <v>2106</v>
      </c>
      <c r="C40" s="57" t="s">
        <v>2107</v>
      </c>
      <c r="D40" s="57" t="s">
        <v>2108</v>
      </c>
      <c r="E40" s="99" t="s">
        <v>88</v>
      </c>
      <c r="F40" s="100">
        <v>46</v>
      </c>
      <c r="G40" s="100" t="s">
        <v>89</v>
      </c>
      <c r="H40" s="100" t="s">
        <v>2012</v>
      </c>
      <c r="I40" s="23">
        <v>9684992668</v>
      </c>
      <c r="J40" s="50" t="s">
        <v>59</v>
      </c>
      <c r="K40" s="14" t="s">
        <v>2806</v>
      </c>
      <c r="L40" s="13"/>
      <c r="M40" s="13"/>
      <c r="N40" s="13"/>
      <c r="O40" s="13"/>
      <c r="P40" s="13">
        <v>2</v>
      </c>
      <c r="Q40" s="13">
        <v>3</v>
      </c>
      <c r="R40" s="14">
        <v>1.6</v>
      </c>
      <c r="S40" s="14">
        <v>79</v>
      </c>
      <c r="T40" s="15">
        <f t="shared" si="0"/>
        <v>30.859374999999993</v>
      </c>
      <c r="U40" s="16" t="str">
        <f t="shared" si="1"/>
        <v>Obese</v>
      </c>
      <c r="V40" s="14" t="s">
        <v>1351</v>
      </c>
      <c r="W40" s="14" t="s">
        <v>2771</v>
      </c>
      <c r="X40" s="14" t="s">
        <v>1351</v>
      </c>
      <c r="Y40" s="14" t="s">
        <v>2807</v>
      </c>
      <c r="Z40" s="14"/>
      <c r="AA40" s="14">
        <v>233</v>
      </c>
      <c r="AB40" s="14"/>
      <c r="AC40" s="14">
        <v>173</v>
      </c>
      <c r="AD40" s="14"/>
      <c r="AE40" s="14"/>
      <c r="AF40" s="14"/>
      <c r="AG40" s="14"/>
      <c r="AH40" s="14">
        <v>32.5</v>
      </c>
      <c r="AI40" s="14"/>
      <c r="AJ40" s="14"/>
      <c r="AK40" s="14"/>
      <c r="AL40" s="14" t="s">
        <v>60</v>
      </c>
      <c r="AM40" s="14" t="s">
        <v>60</v>
      </c>
      <c r="AN40" s="14" t="s">
        <v>60</v>
      </c>
      <c r="AO40" s="14"/>
      <c r="AP40" s="14"/>
      <c r="AQ40" s="14" t="s">
        <v>60</v>
      </c>
      <c r="AR40" s="14" t="s">
        <v>60</v>
      </c>
      <c r="AS40" s="14"/>
      <c r="AT40" s="14" t="s">
        <v>2808</v>
      </c>
      <c r="AU40" s="14" t="s">
        <v>63</v>
      </c>
    </row>
    <row r="41" spans="1:47" ht="18" customHeight="1">
      <c r="A41" s="48">
        <v>34</v>
      </c>
      <c r="B41" s="57" t="s">
        <v>2109</v>
      </c>
      <c r="C41" s="57" t="s">
        <v>2110</v>
      </c>
      <c r="D41" s="57" t="s">
        <v>2111</v>
      </c>
      <c r="E41" s="99" t="s">
        <v>88</v>
      </c>
      <c r="F41" s="100">
        <v>32</v>
      </c>
      <c r="G41" s="100" t="s">
        <v>89</v>
      </c>
      <c r="H41" s="100" t="s">
        <v>2012</v>
      </c>
      <c r="I41" s="23">
        <v>9754021476</v>
      </c>
      <c r="J41" s="50" t="s">
        <v>59</v>
      </c>
      <c r="K41" s="14" t="s">
        <v>2770</v>
      </c>
      <c r="L41" s="13"/>
      <c r="M41" s="13"/>
      <c r="N41" s="13"/>
      <c r="O41" s="13"/>
      <c r="P41" s="13">
        <v>1</v>
      </c>
      <c r="Q41" s="13">
        <v>3</v>
      </c>
      <c r="R41" s="14">
        <v>1.55</v>
      </c>
      <c r="S41" s="14">
        <v>50.5</v>
      </c>
      <c r="T41" s="15">
        <f t="shared" si="0"/>
        <v>21.019771071800207</v>
      </c>
      <c r="U41" s="16" t="str">
        <f t="shared" si="1"/>
        <v>Normal</v>
      </c>
      <c r="V41" s="14" t="s">
        <v>1351</v>
      </c>
      <c r="W41" s="14" t="s">
        <v>2771</v>
      </c>
      <c r="X41" s="14" t="s">
        <v>2772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60</v>
      </c>
      <c r="AM41" s="14" t="s">
        <v>60</v>
      </c>
      <c r="AN41" s="14" t="s">
        <v>60</v>
      </c>
      <c r="AO41" s="14"/>
      <c r="AP41" s="14"/>
      <c r="AQ41" s="14" t="s">
        <v>60</v>
      </c>
      <c r="AR41" s="14" t="s">
        <v>60</v>
      </c>
      <c r="AS41" s="14"/>
      <c r="AT41" s="14" t="s">
        <v>2641</v>
      </c>
      <c r="AU41" s="14" t="s">
        <v>63</v>
      </c>
    </row>
    <row r="42" spans="1:47" ht="18" customHeight="1">
      <c r="A42" s="48">
        <v>35</v>
      </c>
      <c r="B42" s="57" t="s">
        <v>2112</v>
      </c>
      <c r="C42" s="57" t="s">
        <v>2113</v>
      </c>
      <c r="D42" s="57" t="s">
        <v>2114</v>
      </c>
      <c r="E42" s="99" t="s">
        <v>88</v>
      </c>
      <c r="F42" s="100">
        <v>54</v>
      </c>
      <c r="G42" s="100" t="s">
        <v>89</v>
      </c>
      <c r="H42" s="100" t="s">
        <v>2012</v>
      </c>
      <c r="I42" s="23">
        <v>9183897810</v>
      </c>
      <c r="J42" s="50" t="s">
        <v>59</v>
      </c>
      <c r="K42" s="14" t="s">
        <v>2758</v>
      </c>
      <c r="L42" s="13"/>
      <c r="M42" s="13"/>
      <c r="N42" s="13"/>
      <c r="O42" s="13"/>
      <c r="P42" s="13">
        <v>2</v>
      </c>
      <c r="Q42" s="13">
        <v>3</v>
      </c>
      <c r="R42" s="14">
        <v>1.56</v>
      </c>
      <c r="S42" s="14">
        <v>51</v>
      </c>
      <c r="T42" s="15">
        <f t="shared" si="0"/>
        <v>20.956607495069033</v>
      </c>
      <c r="U42" s="16" t="str">
        <f t="shared" si="1"/>
        <v>Normal</v>
      </c>
      <c r="V42" s="14" t="s">
        <v>2759</v>
      </c>
      <c r="W42" s="14" t="s">
        <v>1351</v>
      </c>
      <c r="X42" s="14" t="s">
        <v>1351</v>
      </c>
      <c r="Y42" s="14" t="s">
        <v>1567</v>
      </c>
      <c r="Z42" s="14"/>
      <c r="AA42" s="14"/>
      <c r="AB42" s="14"/>
      <c r="AC42" s="14"/>
      <c r="AD42" s="14"/>
      <c r="AE42" s="14"/>
      <c r="AF42" s="14">
        <v>0.95</v>
      </c>
      <c r="AG42" s="14">
        <v>7.18</v>
      </c>
      <c r="AH42" s="14"/>
      <c r="AI42" s="14"/>
      <c r="AJ42" s="14"/>
      <c r="AK42" s="14"/>
      <c r="AL42" s="14" t="s">
        <v>60</v>
      </c>
      <c r="AM42" s="14" t="s">
        <v>60</v>
      </c>
      <c r="AN42" s="14" t="s">
        <v>60</v>
      </c>
      <c r="AO42" s="14" t="s">
        <v>60</v>
      </c>
      <c r="AP42" s="14" t="s">
        <v>60</v>
      </c>
      <c r="AQ42" s="14" t="s">
        <v>60</v>
      </c>
      <c r="AR42" s="14" t="s">
        <v>60</v>
      </c>
      <c r="AS42" s="14"/>
      <c r="AT42" s="14" t="s">
        <v>2760</v>
      </c>
      <c r="AU42" s="14" t="s">
        <v>63</v>
      </c>
    </row>
    <row r="43" spans="1:47" ht="18" customHeight="1">
      <c r="A43" s="48">
        <v>36</v>
      </c>
      <c r="B43" s="57" t="s">
        <v>2115</v>
      </c>
      <c r="C43" s="57" t="s">
        <v>2116</v>
      </c>
      <c r="D43" s="57" t="s">
        <v>2117</v>
      </c>
      <c r="E43" s="99" t="s">
        <v>88</v>
      </c>
      <c r="F43" s="100">
        <v>35</v>
      </c>
      <c r="G43" s="100" t="s">
        <v>282</v>
      </c>
      <c r="H43" s="100" t="s">
        <v>2012</v>
      </c>
      <c r="I43" s="23"/>
      <c r="J43" s="50" t="s">
        <v>59</v>
      </c>
      <c r="K43" s="14" t="s">
        <v>2461</v>
      </c>
      <c r="L43" s="13"/>
      <c r="M43" s="13"/>
      <c r="N43" s="13"/>
      <c r="O43" s="13"/>
      <c r="P43" s="13">
        <v>2</v>
      </c>
      <c r="Q43" s="13">
        <v>3</v>
      </c>
      <c r="R43" s="14">
        <v>1.68</v>
      </c>
      <c r="S43" s="14">
        <v>70</v>
      </c>
      <c r="T43" s="15">
        <f t="shared" si="0"/>
        <v>24.801587301587304</v>
      </c>
      <c r="U43" s="16" t="str">
        <f t="shared" si="1"/>
        <v>Normal</v>
      </c>
      <c r="V43" s="14" t="s">
        <v>1351</v>
      </c>
      <c r="W43" s="14" t="s">
        <v>1351</v>
      </c>
      <c r="X43" s="14" t="s">
        <v>1351</v>
      </c>
      <c r="Y43" s="14" t="s">
        <v>1351</v>
      </c>
      <c r="Z43" s="14">
        <v>115</v>
      </c>
      <c r="AA43" s="14">
        <v>232</v>
      </c>
      <c r="AB43" s="14"/>
      <c r="AC43" s="14">
        <v>171</v>
      </c>
      <c r="AD43" s="14"/>
      <c r="AE43" s="14"/>
      <c r="AF43" s="14"/>
      <c r="AG43" s="14"/>
      <c r="AH43" s="14"/>
      <c r="AI43" s="14"/>
      <c r="AJ43" s="14"/>
      <c r="AK43" s="14"/>
      <c r="AL43" s="14" t="s">
        <v>60</v>
      </c>
      <c r="AM43" s="14" t="s">
        <v>60</v>
      </c>
      <c r="AN43" s="14" t="s">
        <v>60</v>
      </c>
      <c r="AO43" s="14" t="s">
        <v>60</v>
      </c>
      <c r="AP43" s="14"/>
      <c r="AQ43" s="14" t="s">
        <v>60</v>
      </c>
      <c r="AR43" s="14" t="s">
        <v>60</v>
      </c>
      <c r="AS43" s="14"/>
      <c r="AT43" s="14" t="s">
        <v>2745</v>
      </c>
      <c r="AU43" s="14" t="s">
        <v>63</v>
      </c>
    </row>
    <row r="44" spans="1:47" ht="18" customHeight="1">
      <c r="A44" s="48">
        <v>37</v>
      </c>
      <c r="B44" s="57" t="s">
        <v>2118</v>
      </c>
      <c r="C44" s="57" t="s">
        <v>2119</v>
      </c>
      <c r="D44" s="57" t="s">
        <v>2120</v>
      </c>
      <c r="E44" s="99" t="s">
        <v>88</v>
      </c>
      <c r="F44" s="100">
        <v>37</v>
      </c>
      <c r="G44" s="100" t="s">
        <v>282</v>
      </c>
      <c r="H44" s="100" t="s">
        <v>2012</v>
      </c>
      <c r="I44" s="23">
        <v>9227797047</v>
      </c>
      <c r="J44" s="50" t="s">
        <v>59</v>
      </c>
      <c r="K44" s="14" t="s">
        <v>2811</v>
      </c>
      <c r="L44" s="13" t="s">
        <v>70</v>
      </c>
      <c r="M44" s="13" t="s">
        <v>74</v>
      </c>
      <c r="N44" s="13"/>
      <c r="O44" s="13"/>
      <c r="P44" s="13">
        <v>2</v>
      </c>
      <c r="Q44" s="13">
        <v>2</v>
      </c>
      <c r="R44" s="14">
        <v>1.73</v>
      </c>
      <c r="S44" s="14">
        <v>74</v>
      </c>
      <c r="T44" s="15">
        <f t="shared" si="0"/>
        <v>24.725182932941294</v>
      </c>
      <c r="U44" s="16" t="str">
        <f t="shared" si="1"/>
        <v>Normal</v>
      </c>
      <c r="V44" s="14" t="s">
        <v>1351</v>
      </c>
      <c r="W44" s="14" t="s">
        <v>1351</v>
      </c>
      <c r="X44" s="14" t="s">
        <v>1351</v>
      </c>
      <c r="Y44" s="14" t="s">
        <v>2812</v>
      </c>
      <c r="Z44" s="14">
        <v>104</v>
      </c>
      <c r="AA44" s="14"/>
      <c r="AB44" s="14">
        <v>166</v>
      </c>
      <c r="AC44" s="14"/>
      <c r="AD44" s="14"/>
      <c r="AE44" s="14"/>
      <c r="AF44" s="14"/>
      <c r="AG44" s="14"/>
      <c r="AH44" s="14"/>
      <c r="AI44" s="14"/>
      <c r="AJ44" s="14"/>
      <c r="AK44" s="14"/>
      <c r="AL44" s="14" t="s">
        <v>60</v>
      </c>
      <c r="AM44" s="14" t="s">
        <v>60</v>
      </c>
      <c r="AN44" s="14" t="s">
        <v>60</v>
      </c>
      <c r="AO44" s="14"/>
      <c r="AP44" s="14"/>
      <c r="AQ44" s="14" t="s">
        <v>60</v>
      </c>
      <c r="AR44" s="14" t="s">
        <v>60</v>
      </c>
      <c r="AS44" s="14"/>
      <c r="AT44" s="14" t="s">
        <v>2813</v>
      </c>
      <c r="AU44" s="14" t="s">
        <v>63</v>
      </c>
    </row>
    <row r="45" spans="1:47" ht="18" customHeight="1">
      <c r="A45" s="48">
        <v>38</v>
      </c>
      <c r="B45" s="57" t="s">
        <v>311</v>
      </c>
      <c r="C45" s="57" t="s">
        <v>284</v>
      </c>
      <c r="D45" s="57" t="s">
        <v>2121</v>
      </c>
      <c r="E45" s="99" t="s">
        <v>88</v>
      </c>
      <c r="F45" s="100">
        <v>44</v>
      </c>
      <c r="G45" s="100" t="s">
        <v>89</v>
      </c>
      <c r="H45" s="100" t="s">
        <v>2012</v>
      </c>
      <c r="I45" s="23">
        <v>9505104078</v>
      </c>
      <c r="J45" s="50" t="s">
        <v>59</v>
      </c>
      <c r="K45" s="14" t="s">
        <v>2842</v>
      </c>
      <c r="L45" s="13"/>
      <c r="M45" s="13"/>
      <c r="N45" s="13"/>
      <c r="O45" s="13"/>
      <c r="P45" s="13"/>
      <c r="Q45" s="13"/>
      <c r="R45" s="14"/>
      <c r="S45" s="14"/>
      <c r="T45" s="15" t="e">
        <f t="shared" si="0"/>
        <v>#DIV/0!</v>
      </c>
      <c r="U45" s="16" t="e">
        <f t="shared" si="1"/>
        <v>#DIV/0!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ht="18" customHeight="1">
      <c r="A46" s="48">
        <v>39</v>
      </c>
      <c r="B46" s="57" t="s">
        <v>1053</v>
      </c>
      <c r="C46" s="57" t="s">
        <v>2122</v>
      </c>
      <c r="D46" s="57" t="s">
        <v>2123</v>
      </c>
      <c r="E46" s="99" t="s">
        <v>88</v>
      </c>
      <c r="F46" s="100">
        <v>38</v>
      </c>
      <c r="G46" s="100" t="s">
        <v>89</v>
      </c>
      <c r="H46" s="100" t="s">
        <v>2012</v>
      </c>
      <c r="I46" s="23">
        <v>9237414134</v>
      </c>
      <c r="J46" s="50" t="s">
        <v>59</v>
      </c>
      <c r="K46" s="14" t="s">
        <v>2740</v>
      </c>
      <c r="L46" s="13"/>
      <c r="M46" s="13"/>
      <c r="N46" s="13"/>
      <c r="O46" s="13"/>
      <c r="P46" s="13">
        <v>2</v>
      </c>
      <c r="Q46" s="13">
        <v>3</v>
      </c>
      <c r="R46" s="14">
        <v>1.63</v>
      </c>
      <c r="S46" s="14">
        <v>79</v>
      </c>
      <c r="T46" s="15">
        <f t="shared" si="0"/>
        <v>29.733900410252552</v>
      </c>
      <c r="U46" s="16" t="str">
        <f t="shared" si="1"/>
        <v>Overweight</v>
      </c>
      <c r="V46" s="14" t="s">
        <v>1351</v>
      </c>
      <c r="W46" s="14" t="s">
        <v>1351</v>
      </c>
      <c r="X46" s="14" t="s">
        <v>2741</v>
      </c>
      <c r="Y46" s="14" t="s">
        <v>1351</v>
      </c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 t="s">
        <v>60</v>
      </c>
      <c r="AM46" s="14" t="s">
        <v>60</v>
      </c>
      <c r="AN46" s="14" t="s">
        <v>60</v>
      </c>
      <c r="AO46" s="14" t="s">
        <v>60</v>
      </c>
      <c r="AP46" s="14"/>
      <c r="AQ46" s="14" t="s">
        <v>60</v>
      </c>
      <c r="AR46" s="14" t="s">
        <v>60</v>
      </c>
      <c r="AS46" s="14"/>
      <c r="AT46" s="14" t="s">
        <v>2742</v>
      </c>
      <c r="AU46" s="14" t="s">
        <v>63</v>
      </c>
    </row>
    <row r="47" spans="1:47" ht="18" customHeight="1">
      <c r="A47" s="48">
        <v>40</v>
      </c>
      <c r="B47" s="57" t="s">
        <v>2124</v>
      </c>
      <c r="C47" s="57" t="s">
        <v>1524</v>
      </c>
      <c r="D47" s="57" t="s">
        <v>2125</v>
      </c>
      <c r="E47" s="99" t="s">
        <v>88</v>
      </c>
      <c r="F47" s="100">
        <v>46</v>
      </c>
      <c r="G47" s="100" t="s">
        <v>89</v>
      </c>
      <c r="H47" s="100" t="s">
        <v>2012</v>
      </c>
      <c r="I47" s="23"/>
      <c r="J47" s="50" t="s">
        <v>59</v>
      </c>
      <c r="K47" s="14" t="s">
        <v>2724</v>
      </c>
      <c r="L47" s="13" t="s">
        <v>74</v>
      </c>
      <c r="M47" s="13"/>
      <c r="N47" s="13"/>
      <c r="O47" s="13"/>
      <c r="P47" s="13">
        <v>1</v>
      </c>
      <c r="Q47" s="13">
        <v>3</v>
      </c>
      <c r="R47" s="14">
        <v>1.55</v>
      </c>
      <c r="S47" s="14">
        <v>75</v>
      </c>
      <c r="T47" s="15">
        <f t="shared" si="0"/>
        <v>31.217481789802285</v>
      </c>
      <c r="U47" s="16" t="str">
        <f t="shared" si="1"/>
        <v>Obese</v>
      </c>
      <c r="V47" s="14" t="s">
        <v>2725</v>
      </c>
      <c r="W47" s="14" t="s">
        <v>1351</v>
      </c>
      <c r="X47" s="14" t="s">
        <v>1351</v>
      </c>
      <c r="Y47" s="14" t="s">
        <v>1567</v>
      </c>
      <c r="Z47" s="14"/>
      <c r="AA47" s="14">
        <v>233</v>
      </c>
      <c r="AB47" s="14">
        <v>153</v>
      </c>
      <c r="AC47" s="14"/>
      <c r="AD47" s="14"/>
      <c r="AE47" s="14"/>
      <c r="AF47" s="14"/>
      <c r="AG47" s="14"/>
      <c r="AH47" s="14"/>
      <c r="AI47" s="14"/>
      <c r="AJ47" s="14"/>
      <c r="AK47" s="14"/>
      <c r="AL47" s="14" t="s">
        <v>60</v>
      </c>
      <c r="AM47" s="14" t="s">
        <v>60</v>
      </c>
      <c r="AN47" s="14" t="s">
        <v>60</v>
      </c>
      <c r="AO47" s="14" t="s">
        <v>60</v>
      </c>
      <c r="AP47" s="14"/>
      <c r="AQ47" s="14" t="s">
        <v>60</v>
      </c>
      <c r="AR47" s="14" t="s">
        <v>60</v>
      </c>
      <c r="AS47" s="14"/>
      <c r="AT47" s="14" t="s">
        <v>2726</v>
      </c>
      <c r="AU47" s="14" t="s">
        <v>63</v>
      </c>
    </row>
    <row r="48" spans="1:47" ht="18" customHeight="1">
      <c r="A48" s="48">
        <v>41</v>
      </c>
      <c r="B48" s="57" t="s">
        <v>2126</v>
      </c>
      <c r="C48" s="57" t="s">
        <v>2127</v>
      </c>
      <c r="D48" s="57" t="s">
        <v>2128</v>
      </c>
      <c r="E48" s="99" t="s">
        <v>88</v>
      </c>
      <c r="F48" s="100">
        <v>43</v>
      </c>
      <c r="G48" s="100" t="s">
        <v>89</v>
      </c>
      <c r="H48" s="100" t="s">
        <v>2012</v>
      </c>
      <c r="I48" s="23">
        <v>9063028468</v>
      </c>
      <c r="J48" s="50" t="s">
        <v>59</v>
      </c>
      <c r="K48" s="14" t="s">
        <v>2727</v>
      </c>
      <c r="L48" s="13"/>
      <c r="M48" s="13" t="s">
        <v>73</v>
      </c>
      <c r="N48" s="13"/>
      <c r="O48" s="13"/>
      <c r="P48" s="13">
        <v>4</v>
      </c>
      <c r="Q48" s="13">
        <v>3</v>
      </c>
      <c r="R48" s="14">
        <v>1.53</v>
      </c>
      <c r="S48" s="14">
        <v>53</v>
      </c>
      <c r="T48" s="15">
        <f t="shared" si="0"/>
        <v>22.64086462471699</v>
      </c>
      <c r="U48" s="16" t="str">
        <f t="shared" si="1"/>
        <v>Normal</v>
      </c>
      <c r="V48" s="14" t="s">
        <v>2728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 t="s">
        <v>60</v>
      </c>
      <c r="AM48" s="14" t="s">
        <v>60</v>
      </c>
      <c r="AN48" s="14" t="s">
        <v>60</v>
      </c>
      <c r="AO48" s="14" t="s">
        <v>60</v>
      </c>
      <c r="AP48" s="14"/>
      <c r="AQ48" s="14" t="s">
        <v>60</v>
      </c>
      <c r="AR48" s="14" t="s">
        <v>60</v>
      </c>
      <c r="AS48" s="14"/>
      <c r="AT48" s="14" t="s">
        <v>2729</v>
      </c>
      <c r="AU48" s="14" t="s">
        <v>64</v>
      </c>
    </row>
    <row r="49" spans="1:47" ht="18" customHeight="1">
      <c r="A49" s="48">
        <v>42</v>
      </c>
      <c r="B49" s="57" t="s">
        <v>2041</v>
      </c>
      <c r="C49" s="57" t="s">
        <v>2129</v>
      </c>
      <c r="D49" s="57" t="s">
        <v>2130</v>
      </c>
      <c r="E49" s="99" t="s">
        <v>88</v>
      </c>
      <c r="F49" s="100">
        <v>37</v>
      </c>
      <c r="G49" s="100" t="s">
        <v>89</v>
      </c>
      <c r="H49" s="100" t="s">
        <v>2012</v>
      </c>
      <c r="I49" s="23">
        <v>9389424124</v>
      </c>
      <c r="J49" s="50" t="s">
        <v>59</v>
      </c>
      <c r="K49" s="14" t="s">
        <v>2835</v>
      </c>
      <c r="L49" s="13"/>
      <c r="M49" s="13"/>
      <c r="N49" s="13"/>
      <c r="O49" s="13"/>
      <c r="P49" s="13">
        <v>2</v>
      </c>
      <c r="Q49" s="13">
        <v>4</v>
      </c>
      <c r="R49" s="14">
        <v>1.59</v>
      </c>
      <c r="S49" s="14">
        <v>98</v>
      </c>
      <c r="T49" s="15">
        <f t="shared" si="0"/>
        <v>38.764289387286894</v>
      </c>
      <c r="U49" s="16" t="str">
        <f t="shared" si="1"/>
        <v>Obese</v>
      </c>
      <c r="V49" s="14" t="s">
        <v>1360</v>
      </c>
      <c r="W49" s="14" t="s">
        <v>1360</v>
      </c>
      <c r="X49" s="14" t="s">
        <v>1360</v>
      </c>
      <c r="Y49" s="14" t="s">
        <v>1360</v>
      </c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 t="s">
        <v>60</v>
      </c>
      <c r="AM49" s="14" t="s">
        <v>60</v>
      </c>
      <c r="AN49" s="14" t="s">
        <v>60</v>
      </c>
      <c r="AO49" s="14" t="s">
        <v>60</v>
      </c>
      <c r="AP49" s="14" t="s">
        <v>60</v>
      </c>
      <c r="AQ49" s="14" t="s">
        <v>59</v>
      </c>
      <c r="AR49" s="14" t="s">
        <v>60</v>
      </c>
      <c r="AS49" s="14" t="s">
        <v>1491</v>
      </c>
      <c r="AT49" s="14" t="s">
        <v>2836</v>
      </c>
      <c r="AU49" s="14" t="s">
        <v>64</v>
      </c>
    </row>
    <row r="50" spans="1:47" ht="18" customHeight="1">
      <c r="A50" s="48">
        <v>43</v>
      </c>
      <c r="B50" s="57" t="s">
        <v>2131</v>
      </c>
      <c r="C50" s="57" t="s">
        <v>2132</v>
      </c>
      <c r="D50" s="57" t="s">
        <v>2133</v>
      </c>
      <c r="E50" s="99" t="s">
        <v>88</v>
      </c>
      <c r="F50" s="100">
        <v>38</v>
      </c>
      <c r="G50" s="100" t="s">
        <v>89</v>
      </c>
      <c r="H50" s="100" t="s">
        <v>2012</v>
      </c>
      <c r="I50" s="23">
        <v>9208341809</v>
      </c>
      <c r="J50" s="50" t="s">
        <v>59</v>
      </c>
      <c r="K50" s="14" t="s">
        <v>2730</v>
      </c>
      <c r="L50" s="13"/>
      <c r="M50" s="13"/>
      <c r="N50" s="13"/>
      <c r="O50" s="13"/>
      <c r="P50" s="13">
        <v>2</v>
      </c>
      <c r="Q50" s="13">
        <v>3</v>
      </c>
      <c r="R50" s="14">
        <v>1.53</v>
      </c>
      <c r="S50" s="14">
        <v>70</v>
      </c>
      <c r="T50" s="15">
        <f t="shared" si="0"/>
        <v>29.903028749626213</v>
      </c>
      <c r="U50" s="16" t="b">
        <f t="shared" si="1"/>
        <v>0</v>
      </c>
      <c r="V50" s="18" t="s">
        <v>1351</v>
      </c>
      <c r="W50" s="14" t="s">
        <v>1351</v>
      </c>
      <c r="X50" s="14" t="s">
        <v>1351</v>
      </c>
      <c r="Y50" s="14" t="s">
        <v>1351</v>
      </c>
      <c r="Z50" s="14">
        <v>119</v>
      </c>
      <c r="AA50" s="14">
        <v>135</v>
      </c>
      <c r="AB50" s="14"/>
      <c r="AC50" s="14">
        <v>72</v>
      </c>
      <c r="AD50" s="14"/>
      <c r="AE50" s="14"/>
      <c r="AF50" s="14"/>
      <c r="AG50" s="14"/>
      <c r="AH50" s="14"/>
      <c r="AI50" s="14"/>
      <c r="AJ50" s="14"/>
      <c r="AK50" s="14"/>
      <c r="AL50" s="14" t="s">
        <v>60</v>
      </c>
      <c r="AM50" s="14" t="s">
        <v>60</v>
      </c>
      <c r="AN50" s="14" t="s">
        <v>60</v>
      </c>
      <c r="AO50" s="14" t="s">
        <v>60</v>
      </c>
      <c r="AP50" s="14" t="s">
        <v>60</v>
      </c>
      <c r="AQ50" s="14" t="s">
        <v>60</v>
      </c>
      <c r="AR50" s="14" t="s">
        <v>60</v>
      </c>
      <c r="AS50" s="14"/>
      <c r="AT50" s="14" t="s">
        <v>2731</v>
      </c>
      <c r="AU50" s="14" t="s">
        <v>63</v>
      </c>
    </row>
    <row r="51" spans="1:47" ht="18" customHeight="1">
      <c r="A51" s="48">
        <v>44</v>
      </c>
      <c r="B51" s="57" t="s">
        <v>2134</v>
      </c>
      <c r="C51" s="57" t="s">
        <v>2135</v>
      </c>
      <c r="D51" s="57" t="s">
        <v>2136</v>
      </c>
      <c r="E51" s="99" t="s">
        <v>88</v>
      </c>
      <c r="F51" s="100">
        <v>48</v>
      </c>
      <c r="G51" s="100" t="s">
        <v>282</v>
      </c>
      <c r="H51" s="100" t="s">
        <v>2012</v>
      </c>
      <c r="I51" s="23">
        <v>9439503300</v>
      </c>
      <c r="J51" s="50" t="s">
        <v>59</v>
      </c>
      <c r="K51" s="14" t="s">
        <v>2842</v>
      </c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48">
        <v>45</v>
      </c>
      <c r="B52" s="57" t="s">
        <v>2137</v>
      </c>
      <c r="C52" s="57" t="s">
        <v>191</v>
      </c>
      <c r="D52" s="57" t="s">
        <v>2138</v>
      </c>
      <c r="E52" s="99" t="s">
        <v>88</v>
      </c>
      <c r="F52" s="100">
        <v>37</v>
      </c>
      <c r="G52" s="100" t="s">
        <v>89</v>
      </c>
      <c r="H52" s="100" t="s">
        <v>2012</v>
      </c>
      <c r="I52" s="23">
        <v>9479805698</v>
      </c>
      <c r="J52" s="50" t="s">
        <v>59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48">
        <v>46</v>
      </c>
      <c r="B53" s="57" t="s">
        <v>2139</v>
      </c>
      <c r="C53" s="57" t="s">
        <v>2140</v>
      </c>
      <c r="D53" s="57" t="s">
        <v>2141</v>
      </c>
      <c r="E53" s="99" t="s">
        <v>88</v>
      </c>
      <c r="F53" s="100">
        <v>54</v>
      </c>
      <c r="G53" s="100" t="s">
        <v>282</v>
      </c>
      <c r="H53" s="100" t="s">
        <v>2012</v>
      </c>
      <c r="I53" s="23">
        <v>9481996319</v>
      </c>
      <c r="J53" s="50" t="s">
        <v>59</v>
      </c>
      <c r="K53" s="14" t="s">
        <v>2773</v>
      </c>
      <c r="L53" s="13" t="s">
        <v>77</v>
      </c>
      <c r="M53" s="13" t="s">
        <v>71</v>
      </c>
      <c r="N53" s="13"/>
      <c r="O53" s="13"/>
      <c r="P53" s="13">
        <v>2</v>
      </c>
      <c r="Q53" s="13">
        <v>3</v>
      </c>
      <c r="R53" s="14">
        <v>1.59</v>
      </c>
      <c r="S53" s="14">
        <v>59</v>
      </c>
      <c r="T53" s="15">
        <f t="shared" si="0"/>
        <v>23.337684427040067</v>
      </c>
      <c r="U53" s="16" t="str">
        <f t="shared" si="1"/>
        <v>Normal</v>
      </c>
      <c r="V53" s="14" t="s">
        <v>2774</v>
      </c>
      <c r="W53" s="14" t="s">
        <v>1351</v>
      </c>
      <c r="X53" s="14" t="s">
        <v>2775</v>
      </c>
      <c r="Y53" s="14" t="s">
        <v>1351</v>
      </c>
      <c r="Z53" s="14">
        <v>244</v>
      </c>
      <c r="AA53" s="14">
        <v>241</v>
      </c>
      <c r="AB53" s="14">
        <v>279</v>
      </c>
      <c r="AC53" s="14"/>
      <c r="AD53" s="14"/>
      <c r="AE53" s="14"/>
      <c r="AF53" s="14"/>
      <c r="AG53" s="14"/>
      <c r="AH53" s="14"/>
      <c r="AI53" s="14"/>
      <c r="AJ53" s="14"/>
      <c r="AK53" s="14"/>
      <c r="AL53" s="14" t="s">
        <v>60</v>
      </c>
      <c r="AM53" s="14" t="s">
        <v>60</v>
      </c>
      <c r="AN53" s="14" t="s">
        <v>60</v>
      </c>
      <c r="AO53" s="14" t="s">
        <v>60</v>
      </c>
      <c r="AP53" s="14"/>
      <c r="AQ53" s="14" t="s">
        <v>60</v>
      </c>
      <c r="AR53" s="14" t="s">
        <v>60</v>
      </c>
      <c r="AS53" s="14"/>
      <c r="AT53" s="14" t="s">
        <v>2776</v>
      </c>
      <c r="AU53" s="14" t="s">
        <v>63</v>
      </c>
    </row>
    <row r="54" spans="1:47" ht="18" customHeight="1">
      <c r="A54" s="48">
        <v>47</v>
      </c>
      <c r="B54" s="57" t="s">
        <v>2142</v>
      </c>
      <c r="C54" s="57" t="s">
        <v>2143</v>
      </c>
      <c r="D54" s="57" t="s">
        <v>2144</v>
      </c>
      <c r="E54" s="99" t="s">
        <v>88</v>
      </c>
      <c r="F54" s="100">
        <v>45</v>
      </c>
      <c r="G54" s="100" t="s">
        <v>89</v>
      </c>
      <c r="H54" s="100" t="s">
        <v>2012</v>
      </c>
      <c r="I54" s="23">
        <v>9684997600</v>
      </c>
      <c r="J54" s="50" t="s">
        <v>59</v>
      </c>
      <c r="K54" s="14" t="s">
        <v>2802</v>
      </c>
      <c r="L54" s="13"/>
      <c r="M54" s="13"/>
      <c r="N54" s="13"/>
      <c r="O54" s="13"/>
      <c r="P54" s="13">
        <v>2</v>
      </c>
      <c r="Q54" s="13">
        <v>3</v>
      </c>
      <c r="R54" s="14">
        <v>1.43</v>
      </c>
      <c r="S54" s="14">
        <v>54</v>
      </c>
      <c r="T54" s="15">
        <f t="shared" si="0"/>
        <v>26.407159274292145</v>
      </c>
      <c r="U54" s="16" t="str">
        <f t="shared" si="1"/>
        <v>Overweight</v>
      </c>
      <c r="V54" s="14" t="s">
        <v>1351</v>
      </c>
      <c r="W54" s="14" t="s">
        <v>2803</v>
      </c>
      <c r="X54" s="14" t="s">
        <v>2804</v>
      </c>
      <c r="Y54" s="14" t="s">
        <v>1605</v>
      </c>
      <c r="Z54" s="14">
        <v>108</v>
      </c>
      <c r="AA54" s="14">
        <v>268</v>
      </c>
      <c r="AB54" s="14"/>
      <c r="AC54" s="14">
        <v>190</v>
      </c>
      <c r="AD54" s="14">
        <v>64</v>
      </c>
      <c r="AE54" s="14"/>
      <c r="AF54" s="14"/>
      <c r="AG54" s="14"/>
      <c r="AH54" s="14"/>
      <c r="AI54" s="14"/>
      <c r="AJ54" s="14"/>
      <c r="AK54" s="14"/>
      <c r="AL54" s="14" t="s">
        <v>60</v>
      </c>
      <c r="AM54" s="14" t="s">
        <v>60</v>
      </c>
      <c r="AN54" s="14" t="s">
        <v>60</v>
      </c>
      <c r="AO54" s="14" t="s">
        <v>60</v>
      </c>
      <c r="AP54" s="14"/>
      <c r="AQ54" s="14" t="s">
        <v>60</v>
      </c>
      <c r="AR54" s="14" t="s">
        <v>60</v>
      </c>
      <c r="AS54" s="14"/>
      <c r="AT54" s="14" t="s">
        <v>2805</v>
      </c>
      <c r="AU54" s="14" t="s">
        <v>63</v>
      </c>
    </row>
    <row r="55" spans="1:47" ht="18" customHeight="1">
      <c r="A55" s="48">
        <v>48</v>
      </c>
      <c r="B55" s="57" t="s">
        <v>2145</v>
      </c>
      <c r="C55" s="57" t="s">
        <v>2146</v>
      </c>
      <c r="D55" s="57" t="s">
        <v>2147</v>
      </c>
      <c r="E55" s="99" t="s">
        <v>88</v>
      </c>
      <c r="F55" s="100">
        <v>48</v>
      </c>
      <c r="G55" s="100" t="s">
        <v>89</v>
      </c>
      <c r="H55" s="100" t="s">
        <v>2012</v>
      </c>
      <c r="I55" s="23">
        <v>9366825421</v>
      </c>
      <c r="J55" s="50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customHeight="1">
      <c r="A56" s="48">
        <v>49</v>
      </c>
      <c r="B56" s="57" t="s">
        <v>2148</v>
      </c>
      <c r="C56" s="57" t="s">
        <v>2149</v>
      </c>
      <c r="D56" s="57" t="s">
        <v>2121</v>
      </c>
      <c r="E56" s="99" t="s">
        <v>88</v>
      </c>
      <c r="F56" s="100">
        <v>36</v>
      </c>
      <c r="G56" s="100" t="s">
        <v>89</v>
      </c>
      <c r="H56" s="100" t="s">
        <v>2012</v>
      </c>
      <c r="I56" s="23">
        <v>9984006528</v>
      </c>
      <c r="J56" s="50" t="s">
        <v>59</v>
      </c>
      <c r="K56" s="14" t="s">
        <v>2769</v>
      </c>
      <c r="L56" s="13"/>
      <c r="M56" s="13"/>
      <c r="N56" s="13"/>
      <c r="O56" s="13"/>
      <c r="P56" s="13">
        <v>2</v>
      </c>
      <c r="Q56" s="13">
        <v>2</v>
      </c>
      <c r="R56" s="14">
        <v>1.58</v>
      </c>
      <c r="S56" s="14">
        <v>55</v>
      </c>
      <c r="T56" s="15">
        <f t="shared" si="0"/>
        <v>22.031725684986377</v>
      </c>
      <c r="U56" s="16" t="str">
        <f t="shared" si="1"/>
        <v>Normal</v>
      </c>
      <c r="V56" s="14" t="s">
        <v>1351</v>
      </c>
      <c r="W56" s="14" t="s">
        <v>1351</v>
      </c>
      <c r="X56" s="14" t="s">
        <v>1351</v>
      </c>
      <c r="Y56" s="14" t="s">
        <v>1478</v>
      </c>
      <c r="Z56" s="14"/>
      <c r="AA56" s="14"/>
      <c r="AB56" s="14">
        <v>224</v>
      </c>
      <c r="AC56" s="14"/>
      <c r="AD56" s="14">
        <v>5.24</v>
      </c>
      <c r="AE56" s="14"/>
      <c r="AF56" s="14"/>
      <c r="AG56" s="14"/>
      <c r="AH56" s="14">
        <v>53</v>
      </c>
      <c r="AI56" s="14"/>
      <c r="AJ56" s="14"/>
      <c r="AK56" s="14"/>
      <c r="AL56" s="14" t="s">
        <v>60</v>
      </c>
      <c r="AM56" s="14" t="s">
        <v>60</v>
      </c>
      <c r="AN56" s="14" t="s">
        <v>60</v>
      </c>
      <c r="AO56" s="14" t="s">
        <v>60</v>
      </c>
      <c r="AP56" s="14"/>
      <c r="AQ56" s="14" t="s">
        <v>60</v>
      </c>
      <c r="AR56" s="14" t="s">
        <v>60</v>
      </c>
      <c r="AS56" s="14"/>
      <c r="AT56" s="14" t="s">
        <v>2630</v>
      </c>
      <c r="AU56" s="14" t="s">
        <v>63</v>
      </c>
    </row>
    <row r="57" spans="1:47" ht="18" customHeight="1">
      <c r="A57" s="48">
        <v>50</v>
      </c>
      <c r="B57" s="57" t="s">
        <v>2150</v>
      </c>
      <c r="C57" s="57" t="s">
        <v>2151</v>
      </c>
      <c r="D57" s="57" t="s">
        <v>2152</v>
      </c>
      <c r="E57" s="99" t="s">
        <v>88</v>
      </c>
      <c r="F57" s="100">
        <v>32</v>
      </c>
      <c r="G57" s="100" t="s">
        <v>89</v>
      </c>
      <c r="H57" s="100" t="s">
        <v>2012</v>
      </c>
      <c r="I57" s="23">
        <v>9480656238</v>
      </c>
      <c r="J57" s="50" t="s">
        <v>59</v>
      </c>
      <c r="K57" s="14" t="s">
        <v>2753</v>
      </c>
      <c r="L57" s="13" t="s">
        <v>74</v>
      </c>
      <c r="M57" s="13"/>
      <c r="N57" s="13"/>
      <c r="O57" s="13"/>
      <c r="P57" s="13">
        <v>2</v>
      </c>
      <c r="Q57" s="13">
        <v>3</v>
      </c>
      <c r="R57" s="14">
        <v>1.52</v>
      </c>
      <c r="S57" s="14">
        <v>63</v>
      </c>
      <c r="T57" s="15">
        <f>S57/R57^2</f>
        <v>27.268005540166204</v>
      </c>
      <c r="U57" s="16" t="str">
        <f t="shared" si="1"/>
        <v>Overweight</v>
      </c>
      <c r="V57" s="14" t="s">
        <v>1351</v>
      </c>
      <c r="W57" s="14" t="s">
        <v>1351</v>
      </c>
      <c r="X57" s="14" t="s">
        <v>1351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 t="s">
        <v>60</v>
      </c>
      <c r="AM57" s="14" t="s">
        <v>60</v>
      </c>
      <c r="AN57" s="14" t="s">
        <v>60</v>
      </c>
      <c r="AO57" s="14" t="s">
        <v>60</v>
      </c>
      <c r="AP57" s="14"/>
      <c r="AQ57" s="14" t="s">
        <v>60</v>
      </c>
      <c r="AR57" s="14" t="s">
        <v>60</v>
      </c>
      <c r="AS57" s="14"/>
      <c r="AT57" s="14" t="s">
        <v>2529</v>
      </c>
      <c r="AU57" s="14" t="s">
        <v>63</v>
      </c>
    </row>
    <row r="58" spans="1:47" ht="18" customHeight="1">
      <c r="A58" s="48">
        <v>51</v>
      </c>
      <c r="B58" s="57" t="s">
        <v>2153</v>
      </c>
      <c r="C58" s="57" t="s">
        <v>2154</v>
      </c>
      <c r="D58" s="57" t="s">
        <v>2155</v>
      </c>
      <c r="E58" s="99" t="s">
        <v>88</v>
      </c>
      <c r="F58" s="100">
        <v>60</v>
      </c>
      <c r="G58" s="100" t="s">
        <v>282</v>
      </c>
      <c r="H58" s="100" t="s">
        <v>2012</v>
      </c>
      <c r="I58" s="23">
        <v>9171541644</v>
      </c>
      <c r="J58" s="50" t="s">
        <v>59</v>
      </c>
      <c r="K58" s="14" t="s">
        <v>2461</v>
      </c>
      <c r="L58" s="13"/>
      <c r="M58" s="13"/>
      <c r="N58" s="13"/>
      <c r="O58" s="13"/>
      <c r="P58" s="13">
        <v>1</v>
      </c>
      <c r="Q58" s="13">
        <v>4</v>
      </c>
      <c r="R58" s="14">
        <v>1.61</v>
      </c>
      <c r="S58" s="14">
        <v>81</v>
      </c>
      <c r="T58" s="15">
        <f t="shared" si="0"/>
        <v>31.248794413795761</v>
      </c>
      <c r="U58" s="16" t="str">
        <f t="shared" si="1"/>
        <v>Obese</v>
      </c>
      <c r="V58" s="14" t="s">
        <v>1351</v>
      </c>
      <c r="W58" s="14" t="s">
        <v>1351</v>
      </c>
      <c r="X58" s="14"/>
      <c r="Y58" s="14" t="s">
        <v>1401</v>
      </c>
      <c r="Z58" s="14"/>
      <c r="AA58" s="14">
        <v>283</v>
      </c>
      <c r="AB58" s="14"/>
      <c r="AC58" s="14">
        <v>220</v>
      </c>
      <c r="AD58" s="14"/>
      <c r="AE58" s="14"/>
      <c r="AF58" s="14"/>
      <c r="AG58" s="14"/>
      <c r="AH58" s="14"/>
      <c r="AI58" s="14"/>
      <c r="AJ58" s="14"/>
      <c r="AK58" s="14"/>
      <c r="AL58" s="14" t="s">
        <v>60</v>
      </c>
      <c r="AM58" s="14" t="s">
        <v>60</v>
      </c>
      <c r="AN58" s="14" t="s">
        <v>60</v>
      </c>
      <c r="AO58" s="14"/>
      <c r="AP58" s="14" t="s">
        <v>60</v>
      </c>
      <c r="AQ58" s="14" t="s">
        <v>60</v>
      </c>
      <c r="AR58" s="14" t="s">
        <v>60</v>
      </c>
      <c r="AS58" s="14"/>
      <c r="AT58" s="14" t="s">
        <v>2777</v>
      </c>
      <c r="AU58" s="14" t="s">
        <v>63</v>
      </c>
    </row>
    <row r="59" spans="1:47" ht="18" customHeight="1">
      <c r="A59" s="48">
        <v>52</v>
      </c>
      <c r="B59" s="57" t="s">
        <v>2104</v>
      </c>
      <c r="C59" s="57" t="s">
        <v>2156</v>
      </c>
      <c r="D59" s="57" t="s">
        <v>2157</v>
      </c>
      <c r="E59" s="99" t="s">
        <v>88</v>
      </c>
      <c r="F59" s="100">
        <v>56</v>
      </c>
      <c r="G59" s="100" t="s">
        <v>89</v>
      </c>
      <c r="H59" s="100" t="s">
        <v>2012</v>
      </c>
      <c r="I59" s="23">
        <v>9991785100</v>
      </c>
      <c r="J59" s="50" t="s">
        <v>59</v>
      </c>
      <c r="K59" s="14" t="s">
        <v>2818</v>
      </c>
      <c r="L59" s="13" t="s">
        <v>70</v>
      </c>
      <c r="M59" s="13" t="s">
        <v>71</v>
      </c>
      <c r="N59" s="13"/>
      <c r="O59" s="13"/>
      <c r="P59" s="13">
        <v>2</v>
      </c>
      <c r="Q59" s="13">
        <v>3</v>
      </c>
      <c r="R59" s="14">
        <v>1.41</v>
      </c>
      <c r="S59" s="14">
        <v>50</v>
      </c>
      <c r="T59" s="15">
        <f t="shared" si="0"/>
        <v>25.149640360142854</v>
      </c>
      <c r="U59" s="16" t="str">
        <f t="shared" si="1"/>
        <v>Overweight</v>
      </c>
      <c r="V59" s="14" t="s">
        <v>1351</v>
      </c>
      <c r="W59" s="14" t="s">
        <v>1351</v>
      </c>
      <c r="X59" s="14" t="s">
        <v>2819</v>
      </c>
      <c r="Y59" s="14" t="s">
        <v>1351</v>
      </c>
      <c r="Z59" s="14">
        <v>237</v>
      </c>
      <c r="AA59" s="14"/>
      <c r="AB59" s="14"/>
      <c r="AC59" s="14"/>
      <c r="AD59" s="14"/>
      <c r="AE59" s="14"/>
      <c r="AF59" s="14"/>
      <c r="AG59" s="14"/>
      <c r="AH59" s="14">
        <v>75.900000000000006</v>
      </c>
      <c r="AI59" s="14"/>
      <c r="AJ59" s="14"/>
      <c r="AK59" s="14"/>
      <c r="AL59" s="14" t="s">
        <v>60</v>
      </c>
      <c r="AM59" s="14" t="s">
        <v>60</v>
      </c>
      <c r="AN59" s="14" t="s">
        <v>60</v>
      </c>
      <c r="AO59" s="14" t="s">
        <v>60</v>
      </c>
      <c r="AP59" s="14"/>
      <c r="AQ59" s="14" t="s">
        <v>60</v>
      </c>
      <c r="AR59" s="14" t="s">
        <v>60</v>
      </c>
      <c r="AS59" s="14"/>
      <c r="AT59" s="14" t="s">
        <v>2820</v>
      </c>
      <c r="AU59" s="14" t="s">
        <v>63</v>
      </c>
    </row>
    <row r="60" spans="1:47" ht="18" customHeight="1">
      <c r="A60" s="48">
        <v>53</v>
      </c>
      <c r="B60" s="57" t="s">
        <v>901</v>
      </c>
      <c r="C60" s="57" t="s">
        <v>2158</v>
      </c>
      <c r="D60" s="57" t="s">
        <v>2121</v>
      </c>
      <c r="E60" s="99" t="s">
        <v>88</v>
      </c>
      <c r="F60" s="100">
        <v>44</v>
      </c>
      <c r="G60" s="100" t="s">
        <v>89</v>
      </c>
      <c r="H60" s="100" t="s">
        <v>2012</v>
      </c>
      <c r="I60" s="23">
        <v>9297289535</v>
      </c>
      <c r="J60" s="50" t="s">
        <v>59</v>
      </c>
      <c r="K60" s="14" t="s">
        <v>2761</v>
      </c>
      <c r="L60" s="13"/>
      <c r="M60" s="13"/>
      <c r="N60" s="13"/>
      <c r="O60" s="13"/>
      <c r="P60" s="13">
        <v>3</v>
      </c>
      <c r="Q60" s="13">
        <v>3</v>
      </c>
      <c r="R60" s="14">
        <v>1.44</v>
      </c>
      <c r="S60" s="14">
        <v>43</v>
      </c>
      <c r="T60" s="15">
        <f t="shared" si="0"/>
        <v>20.736882716049383</v>
      </c>
      <c r="U60" s="16" t="str">
        <f t="shared" si="1"/>
        <v>Normal</v>
      </c>
      <c r="V60" s="14" t="s">
        <v>1351</v>
      </c>
      <c r="W60" s="14" t="s">
        <v>1351</v>
      </c>
      <c r="X60" s="14" t="s">
        <v>2762</v>
      </c>
      <c r="Y60" s="14" t="s">
        <v>1351</v>
      </c>
      <c r="Z60" s="14">
        <v>119</v>
      </c>
      <c r="AA60" s="14">
        <v>223</v>
      </c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 t="s">
        <v>60</v>
      </c>
      <c r="AM60" s="14" t="s">
        <v>60</v>
      </c>
      <c r="AN60" s="14" t="s">
        <v>60</v>
      </c>
      <c r="AO60" s="14" t="s">
        <v>60</v>
      </c>
      <c r="AP60" s="14"/>
      <c r="AQ60" s="14" t="s">
        <v>60</v>
      </c>
      <c r="AR60" s="14" t="s">
        <v>60</v>
      </c>
      <c r="AS60" s="14"/>
      <c r="AT60" s="14" t="s">
        <v>2763</v>
      </c>
      <c r="AU60" s="14" t="s">
        <v>63</v>
      </c>
    </row>
    <row r="61" spans="1:47" ht="18" customHeight="1">
      <c r="A61" s="48">
        <v>54</v>
      </c>
      <c r="B61" s="57" t="s">
        <v>2159</v>
      </c>
      <c r="C61" s="57" t="s">
        <v>878</v>
      </c>
      <c r="D61" s="57" t="s">
        <v>2160</v>
      </c>
      <c r="E61" s="99" t="s">
        <v>88</v>
      </c>
      <c r="F61" s="100">
        <v>30</v>
      </c>
      <c r="G61" s="100" t="s">
        <v>89</v>
      </c>
      <c r="H61" s="100" t="s">
        <v>2012</v>
      </c>
      <c r="I61" s="23"/>
      <c r="J61" s="50" t="s">
        <v>59</v>
      </c>
      <c r="K61" s="14" t="s">
        <v>2737</v>
      </c>
      <c r="L61" s="13" t="s">
        <v>77</v>
      </c>
      <c r="M61" s="13"/>
      <c r="N61" s="13"/>
      <c r="O61" s="13"/>
      <c r="P61" s="13">
        <v>2</v>
      </c>
      <c r="Q61" s="13">
        <v>3</v>
      </c>
      <c r="R61" s="14">
        <v>1.59</v>
      </c>
      <c r="S61" s="14">
        <v>57</v>
      </c>
      <c r="T61" s="15">
        <f t="shared" si="0"/>
        <v>22.546576480360741</v>
      </c>
      <c r="U61" s="16" t="str">
        <f t="shared" si="1"/>
        <v>Normal</v>
      </c>
      <c r="V61" s="14" t="s">
        <v>2738</v>
      </c>
      <c r="W61" s="14" t="s">
        <v>1351</v>
      </c>
      <c r="X61" s="14" t="s">
        <v>1351</v>
      </c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 t="s">
        <v>60</v>
      </c>
      <c r="AM61" s="14" t="s">
        <v>60</v>
      </c>
      <c r="AN61" s="14" t="s">
        <v>60</v>
      </c>
      <c r="AO61" s="14" t="s">
        <v>60</v>
      </c>
      <c r="AP61" s="14"/>
      <c r="AQ61" s="14" t="s">
        <v>60</v>
      </c>
      <c r="AR61" s="14" t="s">
        <v>60</v>
      </c>
      <c r="AS61" s="14"/>
      <c r="AT61" s="14" t="s">
        <v>2739</v>
      </c>
      <c r="AU61" s="14" t="s">
        <v>63</v>
      </c>
    </row>
    <row r="62" spans="1:47" ht="18" customHeight="1">
      <c r="A62" s="48">
        <v>55</v>
      </c>
      <c r="B62" s="57" t="s">
        <v>2161</v>
      </c>
      <c r="C62" s="57" t="s">
        <v>2162</v>
      </c>
      <c r="D62" s="57" t="s">
        <v>890</v>
      </c>
      <c r="E62" s="99" t="s">
        <v>88</v>
      </c>
      <c r="F62" s="100">
        <v>54</v>
      </c>
      <c r="G62" s="100" t="s">
        <v>282</v>
      </c>
      <c r="H62" s="100" t="s">
        <v>2012</v>
      </c>
      <c r="I62" s="23">
        <v>9464347744</v>
      </c>
      <c r="J62" s="50" t="s">
        <v>59</v>
      </c>
      <c r="K62" s="14" t="s">
        <v>2809</v>
      </c>
      <c r="L62" s="13"/>
      <c r="M62" s="13"/>
      <c r="N62" s="13"/>
      <c r="O62" s="13"/>
      <c r="P62" s="13">
        <v>2</v>
      </c>
      <c r="Q62" s="13">
        <v>3</v>
      </c>
      <c r="R62" s="14">
        <v>1.65</v>
      </c>
      <c r="S62" s="14">
        <v>70</v>
      </c>
      <c r="T62" s="15">
        <f t="shared" si="0"/>
        <v>25.711662075298442</v>
      </c>
      <c r="U62" s="16" t="str">
        <f t="shared" si="1"/>
        <v>Overweight</v>
      </c>
      <c r="V62" s="14" t="s">
        <v>1351</v>
      </c>
      <c r="W62" s="14" t="s">
        <v>2810</v>
      </c>
      <c r="X62" s="14" t="s">
        <v>1351</v>
      </c>
      <c r="Y62" s="14" t="s">
        <v>1412</v>
      </c>
      <c r="Z62" s="14"/>
      <c r="AA62" s="14">
        <v>227</v>
      </c>
      <c r="AB62" s="14">
        <v>55</v>
      </c>
      <c r="AC62" s="14">
        <v>178</v>
      </c>
      <c r="AD62" s="14"/>
      <c r="AE62" s="14"/>
      <c r="AF62" s="14"/>
      <c r="AG62" s="14"/>
      <c r="AH62" s="14"/>
      <c r="AI62" s="14"/>
      <c r="AJ62" s="14"/>
      <c r="AK62" s="14"/>
      <c r="AL62" s="14" t="s">
        <v>60</v>
      </c>
      <c r="AM62" s="14" t="s">
        <v>60</v>
      </c>
      <c r="AN62" s="14" t="s">
        <v>60</v>
      </c>
      <c r="AO62" s="14" t="s">
        <v>60</v>
      </c>
      <c r="AP62" s="14"/>
      <c r="AQ62" s="14" t="s">
        <v>60</v>
      </c>
      <c r="AR62" s="14" t="s">
        <v>60</v>
      </c>
      <c r="AS62" s="14"/>
      <c r="AT62" s="14" t="s">
        <v>1727</v>
      </c>
      <c r="AU62" s="14" t="s">
        <v>63</v>
      </c>
    </row>
    <row r="63" spans="1:47" ht="18" customHeight="1">
      <c r="A63" s="48">
        <v>56</v>
      </c>
      <c r="B63" s="57" t="s">
        <v>2163</v>
      </c>
      <c r="C63" s="57" t="s">
        <v>2164</v>
      </c>
      <c r="D63" s="57" t="s">
        <v>986</v>
      </c>
      <c r="E63" s="99" t="s">
        <v>88</v>
      </c>
      <c r="F63" s="100">
        <v>35</v>
      </c>
      <c r="G63" s="100" t="s">
        <v>89</v>
      </c>
      <c r="H63" s="100" t="s">
        <v>2012</v>
      </c>
      <c r="I63" s="23">
        <v>9605314148</v>
      </c>
      <c r="J63" s="50" t="s">
        <v>59</v>
      </c>
      <c r="K63" s="14" t="s">
        <v>2764</v>
      </c>
      <c r="L63" s="13"/>
      <c r="M63" s="13"/>
      <c r="N63" s="13"/>
      <c r="O63" s="13"/>
      <c r="P63" s="13">
        <v>2</v>
      </c>
      <c r="Q63" s="13">
        <v>4</v>
      </c>
      <c r="R63" s="14">
        <v>1.65</v>
      </c>
      <c r="S63" s="14">
        <v>99</v>
      </c>
      <c r="T63" s="15">
        <f t="shared" si="0"/>
        <v>36.363636363636367</v>
      </c>
      <c r="U63" s="16" t="str">
        <f t="shared" si="1"/>
        <v>Obese</v>
      </c>
      <c r="V63" s="14" t="s">
        <v>1351</v>
      </c>
      <c r="W63" s="14" t="s">
        <v>2765</v>
      </c>
      <c r="X63" s="14" t="s">
        <v>1351</v>
      </c>
      <c r="Y63" s="14" t="s">
        <v>1351</v>
      </c>
      <c r="Z63" s="14"/>
      <c r="AA63" s="14"/>
      <c r="AB63" s="14">
        <v>167</v>
      </c>
      <c r="AC63" s="14"/>
      <c r="AD63" s="14"/>
      <c r="AE63" s="14"/>
      <c r="AF63" s="14"/>
      <c r="AG63" s="14"/>
      <c r="AH63" s="14">
        <v>68</v>
      </c>
      <c r="AI63" s="14">
        <v>45.1</v>
      </c>
      <c r="AJ63" s="14"/>
      <c r="AK63" s="14"/>
      <c r="AL63" s="14" t="s">
        <v>60</v>
      </c>
      <c r="AM63" s="14" t="s">
        <v>60</v>
      </c>
      <c r="AN63" s="14" t="s">
        <v>60</v>
      </c>
      <c r="AO63" s="14" t="s">
        <v>60</v>
      </c>
      <c r="AP63" s="14"/>
      <c r="AQ63" s="14" t="s">
        <v>60</v>
      </c>
      <c r="AR63" s="14" t="s">
        <v>60</v>
      </c>
      <c r="AS63" s="14"/>
      <c r="AT63" s="14" t="s">
        <v>2766</v>
      </c>
      <c r="AU63" s="14" t="s">
        <v>63</v>
      </c>
    </row>
    <row r="64" spans="1:47" ht="18" customHeight="1">
      <c r="A64" s="48">
        <v>57</v>
      </c>
      <c r="B64" s="57" t="s">
        <v>2165</v>
      </c>
      <c r="C64" s="57" t="s">
        <v>2166</v>
      </c>
      <c r="D64" s="57" t="s">
        <v>2167</v>
      </c>
      <c r="E64" s="99" t="s">
        <v>88</v>
      </c>
      <c r="F64" s="100">
        <v>47</v>
      </c>
      <c r="G64" s="100" t="s">
        <v>89</v>
      </c>
      <c r="H64" s="100" t="s">
        <v>2012</v>
      </c>
      <c r="I64" s="23">
        <v>9563547492</v>
      </c>
      <c r="J64" s="50" t="s">
        <v>59</v>
      </c>
      <c r="K64" s="14" t="s">
        <v>2748</v>
      </c>
      <c r="L64" s="13" t="s">
        <v>71</v>
      </c>
      <c r="M64" s="13"/>
      <c r="N64" s="13"/>
      <c r="O64" s="13"/>
      <c r="P64" s="13">
        <v>2</v>
      </c>
      <c r="Q64" s="13">
        <v>2</v>
      </c>
      <c r="R64" s="14">
        <v>1.53</v>
      </c>
      <c r="S64" s="14">
        <v>54.5</v>
      </c>
      <c r="T64" s="15">
        <f t="shared" si="0"/>
        <v>23.28164381220898</v>
      </c>
      <c r="U64" s="16" t="str">
        <f t="shared" si="1"/>
        <v>Normal</v>
      </c>
      <c r="V64" s="14" t="s">
        <v>1351</v>
      </c>
      <c r="W64" s="14" t="s">
        <v>2749</v>
      </c>
      <c r="X64" s="14" t="s">
        <v>2750</v>
      </c>
      <c r="Y64" s="14" t="s">
        <v>1412</v>
      </c>
      <c r="Z64" s="14" t="s">
        <v>2751</v>
      </c>
      <c r="AA64" s="14">
        <v>201</v>
      </c>
      <c r="AB64" s="14"/>
      <c r="AC64" s="14">
        <v>122</v>
      </c>
      <c r="AD64" s="14"/>
      <c r="AE64" s="14"/>
      <c r="AF64" s="14"/>
      <c r="AG64" s="14"/>
      <c r="AH64" s="14"/>
      <c r="AI64" s="14"/>
      <c r="AJ64" s="14"/>
      <c r="AK64" s="14"/>
      <c r="AL64" s="14" t="s">
        <v>60</v>
      </c>
      <c r="AM64" s="14" t="s">
        <v>60</v>
      </c>
      <c r="AN64" s="14" t="s">
        <v>60</v>
      </c>
      <c r="AO64" s="14" t="s">
        <v>60</v>
      </c>
      <c r="AP64" s="14"/>
      <c r="AQ64" s="14" t="s">
        <v>60</v>
      </c>
      <c r="AR64" s="14" t="s">
        <v>60</v>
      </c>
      <c r="AS64" s="14"/>
      <c r="AT64" s="14" t="s">
        <v>2752</v>
      </c>
      <c r="AU64" s="14" t="s">
        <v>63</v>
      </c>
    </row>
    <row r="65" spans="1:47" ht="18" customHeight="1">
      <c r="A65" s="48">
        <v>58</v>
      </c>
      <c r="B65" s="57" t="s">
        <v>2168</v>
      </c>
      <c r="C65" s="57" t="s">
        <v>2169</v>
      </c>
      <c r="D65" s="57" t="s">
        <v>2170</v>
      </c>
      <c r="E65" s="99" t="s">
        <v>88</v>
      </c>
      <c r="F65" s="100">
        <v>54</v>
      </c>
      <c r="G65" s="100" t="s">
        <v>89</v>
      </c>
      <c r="H65" s="100" t="s">
        <v>2012</v>
      </c>
      <c r="I65" s="23">
        <v>9462796356</v>
      </c>
      <c r="J65" s="50" t="s">
        <v>59</v>
      </c>
      <c r="K65" s="14" t="s">
        <v>2718</v>
      </c>
      <c r="L65" s="13" t="s">
        <v>74</v>
      </c>
      <c r="M65" s="13"/>
      <c r="N65" s="13"/>
      <c r="O65" s="13"/>
      <c r="P65" s="13">
        <v>2</v>
      </c>
      <c r="Q65" s="13">
        <v>3</v>
      </c>
      <c r="R65" s="14">
        <v>1.46</v>
      </c>
      <c r="S65" s="14">
        <v>59</v>
      </c>
      <c r="T65" s="15">
        <f t="shared" si="0"/>
        <v>27.678738975417531</v>
      </c>
      <c r="U65" s="16" t="str">
        <f t="shared" si="1"/>
        <v>Overweight</v>
      </c>
      <c r="V65" s="14" t="s">
        <v>1351</v>
      </c>
      <c r="W65" s="14" t="s">
        <v>1351</v>
      </c>
      <c r="X65" s="14" t="s">
        <v>1351</v>
      </c>
      <c r="Y65" s="14" t="s">
        <v>1351</v>
      </c>
      <c r="Z65" s="14"/>
      <c r="AA65" s="14">
        <v>352</v>
      </c>
      <c r="AB65" s="14"/>
      <c r="AC65" s="14">
        <v>286</v>
      </c>
      <c r="AD65" s="14"/>
      <c r="AE65" s="14"/>
      <c r="AF65" s="14"/>
      <c r="AG65" s="14"/>
      <c r="AH65" s="14">
        <v>31</v>
      </c>
      <c r="AI65" s="14">
        <v>32</v>
      </c>
      <c r="AJ65" s="14"/>
      <c r="AK65" s="14"/>
      <c r="AL65" s="14" t="s">
        <v>60</v>
      </c>
      <c r="AM65" s="14" t="s">
        <v>60</v>
      </c>
      <c r="AN65" s="14" t="s">
        <v>60</v>
      </c>
      <c r="AO65" s="14" t="s">
        <v>60</v>
      </c>
      <c r="AP65" s="14"/>
      <c r="AQ65" s="14" t="s">
        <v>60</v>
      </c>
      <c r="AR65" s="14" t="s">
        <v>60</v>
      </c>
      <c r="AS65" s="14"/>
      <c r="AT65" s="14" t="s">
        <v>2719</v>
      </c>
      <c r="AU65" s="14" t="s">
        <v>63</v>
      </c>
    </row>
    <row r="66" spans="1:47" ht="18" customHeight="1">
      <c r="A66" s="48">
        <v>59</v>
      </c>
      <c r="B66" s="57" t="s">
        <v>2171</v>
      </c>
      <c r="C66" s="57" t="s">
        <v>835</v>
      </c>
      <c r="D66" s="57" t="s">
        <v>2172</v>
      </c>
      <c r="E66" s="99" t="s">
        <v>88</v>
      </c>
      <c r="F66" s="100">
        <v>40</v>
      </c>
      <c r="G66" s="100" t="s">
        <v>89</v>
      </c>
      <c r="H66" s="100" t="s">
        <v>2012</v>
      </c>
      <c r="I66" s="23"/>
      <c r="J66" s="50" t="s">
        <v>59</v>
      </c>
      <c r="K66" s="14" t="s">
        <v>2840</v>
      </c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48">
        <v>60</v>
      </c>
      <c r="B67" s="57"/>
      <c r="C67" s="57"/>
      <c r="D67" s="57"/>
      <c r="E67" s="99"/>
      <c r="F67" s="100"/>
      <c r="G67" s="100"/>
      <c r="H67" s="100"/>
      <c r="I67" s="23">
        <v>9605314150</v>
      </c>
      <c r="J67" s="50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 t="s">
        <v>60</v>
      </c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7AE227F6-33A0-4C8F-AAEF-302168D576F5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T6:AT7"/>
    <mergeCell ref="AU6:AU7"/>
    <mergeCell ref="AN6:AN7"/>
    <mergeCell ref="AO6:AO7"/>
    <mergeCell ref="AP6:AP7"/>
    <mergeCell ref="AQ6:AQ7"/>
    <mergeCell ref="AR6:AR7"/>
    <mergeCell ref="AS6:AS7"/>
    <mergeCell ref="N6:N7"/>
    <mergeCell ref="O6:O7"/>
    <mergeCell ref="AM6:AM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B2:J2"/>
    <mergeCell ref="A3:B3"/>
    <mergeCell ref="C3:J3"/>
    <mergeCell ref="A4:B4"/>
    <mergeCell ref="C4:J4"/>
  </mergeCells>
  <dataValidations count="7">
    <dataValidation type="list" allowBlank="1" showInputMessage="1" showErrorMessage="1" sqref="P8:Q198" xr:uid="{59059E94-63E4-48D7-8947-0F84A601AFDD}">
      <formula1>$BA$9:$BA$13</formula1>
    </dataValidation>
    <dataValidation type="list" allowBlank="1" showInputMessage="1" showErrorMessage="1" sqref="L8:L194" xr:uid="{977265D3-B527-4681-91D5-F444E39C4BE9}">
      <formula1>$AX$18:$AX$26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66DA55C7-EA3C-4624-95F3-1BCBF492B1B6}"/>
    <dataValidation type="list" allowBlank="1" showInputMessage="1" showErrorMessage="1" sqref="AU8:AU167" xr:uid="{4C1FE92E-34FC-48A8-A364-4CFABA53DB74}">
      <formula1>$AX$11:$AX$13</formula1>
    </dataValidation>
    <dataValidation type="list" allowBlank="1" showInputMessage="1" showErrorMessage="1" sqref="AL8:AR167" xr:uid="{F533D562-61A3-45BA-8416-1BA2BE36DFA8}">
      <formula1>$AX$8:$AX$9</formula1>
    </dataValidation>
    <dataValidation type="list" allowBlank="1" showErrorMessage="1" sqref="E142:E341 G142:G341" xr:uid="{9320A8A8-F028-4CD6-9B19-9CD792A5466D}">
      <formula1>#REF!</formula1>
    </dataValidation>
    <dataValidation type="list" allowBlank="1" showInputMessage="1" showErrorMessage="1" sqref="M23:O194 M22:N22 M8:O21" xr:uid="{2062C3A0-5BA0-43EA-B1F1-8CCFEFB957BD}">
      <formula1>$AX$18:$AX$24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61A9-1090-4DBA-9DCB-57115E19DE24}">
  <sheetPr filterMode="1">
    <tabColor rgb="FF00B050"/>
  </sheetPr>
  <dimension ref="A1:BA934"/>
  <sheetViews>
    <sheetView topLeftCell="AR4" zoomScaleNormal="100" workbookViewId="0">
      <pane ySplit="4" topLeftCell="A22" activePane="bottomLeft" state="frozen"/>
      <selection activeCell="A4" sqref="A4"/>
      <selection pane="bottomLeft" activeCell="AT937" sqref="AT937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customWidth="1"/>
    <col min="6" max="6" width="18.109375" customWidth="1"/>
    <col min="7" max="7" width="26.6640625" customWidth="1"/>
    <col min="8" max="8" width="48" customWidth="1"/>
    <col min="9" max="9" width="35.6640625" customWidth="1"/>
    <col min="10" max="10" width="33" customWidth="1"/>
    <col min="11" max="11" width="39.33203125" customWidth="1"/>
    <col min="12" max="12" width="91.5546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5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hidden="1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hidden="1" customHeight="1">
      <c r="A8" s="8">
        <v>1</v>
      </c>
      <c r="B8" s="57" t="s">
        <v>574</v>
      </c>
      <c r="C8" s="57" t="s">
        <v>658</v>
      </c>
      <c r="D8" s="57" t="s">
        <v>659</v>
      </c>
      <c r="E8" s="59" t="s">
        <v>88</v>
      </c>
      <c r="F8" s="58">
        <v>40</v>
      </c>
      <c r="G8" s="58" t="s">
        <v>65</v>
      </c>
      <c r="H8" s="58" t="s">
        <v>660</v>
      </c>
      <c r="I8" s="60" t="s">
        <v>661</v>
      </c>
      <c r="J8" s="58" t="s">
        <v>59</v>
      </c>
      <c r="K8" s="13"/>
      <c r="L8" s="13"/>
      <c r="M8" s="13"/>
      <c r="N8" s="13"/>
      <c r="O8" s="13"/>
      <c r="P8" s="13">
        <v>2</v>
      </c>
      <c r="Q8" s="13">
        <v>4</v>
      </c>
      <c r="R8" s="14">
        <v>1.6950000000000001</v>
      </c>
      <c r="S8" s="14">
        <v>70</v>
      </c>
      <c r="T8" s="15">
        <f t="shared" ref="T8:T71" si="0">S8/R8^2</f>
        <v>24.364563482740316</v>
      </c>
      <c r="U8" s="16" t="str">
        <f t="shared" ref="U8:U71" si="1">IF(T8&lt;=18.5,"Underweight",IF(T8&lt;=24.9,"Normal",IF(T8&lt;=29.9,"Overweight",IF(T8&gt;30,"Obese"))))</f>
        <v>Normal</v>
      </c>
      <c r="V8" s="14" t="s">
        <v>1351</v>
      </c>
      <c r="W8" s="14" t="s">
        <v>1351</v>
      </c>
      <c r="X8" s="14" t="s">
        <v>1351</v>
      </c>
      <c r="Y8" s="14" t="s">
        <v>1351</v>
      </c>
      <c r="Z8" s="14"/>
      <c r="AA8" s="14">
        <v>147</v>
      </c>
      <c r="AB8" s="14">
        <v>264</v>
      </c>
      <c r="AC8" s="14">
        <v>58</v>
      </c>
      <c r="AD8" s="14"/>
      <c r="AE8" s="14"/>
      <c r="AF8" s="14"/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 t="s">
        <v>60</v>
      </c>
      <c r="AP8" s="14"/>
      <c r="AQ8" s="14" t="s">
        <v>60</v>
      </c>
      <c r="AR8" s="14" t="s">
        <v>60</v>
      </c>
      <c r="AS8" s="14"/>
      <c r="AT8" s="14"/>
      <c r="AU8" s="14" t="s">
        <v>63</v>
      </c>
      <c r="AX8" t="s">
        <v>60</v>
      </c>
    </row>
    <row r="9" spans="1:53" ht="18" hidden="1" customHeight="1">
      <c r="A9" s="8">
        <v>2</v>
      </c>
      <c r="B9" s="57" t="s">
        <v>662</v>
      </c>
      <c r="C9" s="57" t="s">
        <v>663</v>
      </c>
      <c r="D9" s="57" t="s">
        <v>664</v>
      </c>
      <c r="E9" s="59" t="s">
        <v>88</v>
      </c>
      <c r="F9" s="58">
        <v>26</v>
      </c>
      <c r="G9" s="58" t="s">
        <v>65</v>
      </c>
      <c r="H9" s="58" t="s">
        <v>401</v>
      </c>
      <c r="I9" s="60" t="s">
        <v>665</v>
      </c>
      <c r="J9" s="58" t="s">
        <v>59</v>
      </c>
      <c r="K9" s="13" t="s">
        <v>1634</v>
      </c>
      <c r="L9" s="13"/>
      <c r="M9" s="13"/>
      <c r="N9" s="13"/>
      <c r="O9" s="13"/>
      <c r="P9" s="13">
        <v>4</v>
      </c>
      <c r="Q9" s="13">
        <v>1</v>
      </c>
      <c r="R9" s="14">
        <v>1.67</v>
      </c>
      <c r="S9" s="14">
        <v>119</v>
      </c>
      <c r="T9" s="15">
        <f t="shared" si="0"/>
        <v>42.669152712538995</v>
      </c>
      <c r="U9" s="16" t="str">
        <f t="shared" si="1"/>
        <v>Obese</v>
      </c>
      <c r="V9" s="14" t="s">
        <v>1351</v>
      </c>
      <c r="W9" s="14" t="s">
        <v>1351</v>
      </c>
      <c r="X9" s="14" t="s">
        <v>1351</v>
      </c>
      <c r="Y9" s="14"/>
      <c r="Z9" s="14"/>
      <c r="AA9" s="14"/>
      <c r="AB9" s="14"/>
      <c r="AC9" s="14"/>
      <c r="AD9" s="14"/>
      <c r="AE9" s="14"/>
      <c r="AF9" s="14"/>
      <c r="AG9" s="14"/>
      <c r="AH9" s="14">
        <v>121</v>
      </c>
      <c r="AI9" s="14">
        <v>123</v>
      </c>
      <c r="AJ9" s="14"/>
      <c r="AK9" s="14"/>
      <c r="AL9" s="14" t="s">
        <v>60</v>
      </c>
      <c r="AM9" s="14" t="s">
        <v>60</v>
      </c>
      <c r="AN9" s="14" t="s">
        <v>60</v>
      </c>
      <c r="AO9" s="14" t="s">
        <v>60</v>
      </c>
      <c r="AP9" s="14"/>
      <c r="AQ9" s="14" t="s">
        <v>60</v>
      </c>
      <c r="AR9" s="14" t="s">
        <v>60</v>
      </c>
      <c r="AS9" s="14"/>
      <c r="AT9" s="14"/>
      <c r="AU9" s="14" t="s">
        <v>63</v>
      </c>
      <c r="AX9" t="s">
        <v>59</v>
      </c>
      <c r="BA9">
        <v>1</v>
      </c>
    </row>
    <row r="10" spans="1:53" ht="18" customHeight="1">
      <c r="A10" s="8">
        <v>3</v>
      </c>
      <c r="B10" s="57" t="s">
        <v>666</v>
      </c>
      <c r="C10" s="57" t="s">
        <v>667</v>
      </c>
      <c r="D10" s="57" t="s">
        <v>668</v>
      </c>
      <c r="E10" s="59" t="s">
        <v>88</v>
      </c>
      <c r="F10" s="58">
        <v>47</v>
      </c>
      <c r="G10" s="58" t="s">
        <v>58</v>
      </c>
      <c r="H10" s="58" t="s">
        <v>318</v>
      </c>
      <c r="I10" s="60" t="s">
        <v>669</v>
      </c>
      <c r="J10" s="58" t="s">
        <v>59</v>
      </c>
      <c r="K10" s="13" t="s">
        <v>1644</v>
      </c>
      <c r="L10" s="13"/>
      <c r="M10" s="13"/>
      <c r="N10" s="13"/>
      <c r="O10" s="13"/>
      <c r="P10" s="13">
        <v>3</v>
      </c>
      <c r="Q10" s="13">
        <v>3</v>
      </c>
      <c r="R10" s="14">
        <v>1.46</v>
      </c>
      <c r="S10" s="14">
        <v>56</v>
      </c>
      <c r="T10" s="15">
        <f t="shared" si="0"/>
        <v>26.271345468192909</v>
      </c>
      <c r="U10" s="16" t="str">
        <f t="shared" si="1"/>
        <v>Overweight</v>
      </c>
      <c r="V10" s="14" t="s">
        <v>1351</v>
      </c>
      <c r="W10" s="14" t="s">
        <v>1351</v>
      </c>
      <c r="X10" s="14" t="s">
        <v>1645</v>
      </c>
      <c r="Y10" s="14" t="s">
        <v>1351</v>
      </c>
      <c r="Z10" s="14"/>
      <c r="AA10" s="14">
        <v>216</v>
      </c>
      <c r="AB10" s="14"/>
      <c r="AC10" s="14">
        <v>124</v>
      </c>
      <c r="AD10" s="14">
        <v>75</v>
      </c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/>
      <c r="AP10" s="14"/>
      <c r="AQ10" s="14" t="s">
        <v>60</v>
      </c>
      <c r="AR10" s="14" t="s">
        <v>60</v>
      </c>
      <c r="AS10" s="14"/>
      <c r="AT10" s="14"/>
      <c r="AU10" s="14" t="s">
        <v>63</v>
      </c>
      <c r="BA10">
        <v>2</v>
      </c>
    </row>
    <row r="11" spans="1:53" ht="18" customHeight="1">
      <c r="A11" s="8">
        <v>4</v>
      </c>
      <c r="B11" s="57" t="s">
        <v>670</v>
      </c>
      <c r="C11" s="57" t="s">
        <v>611</v>
      </c>
      <c r="D11" s="57" t="s">
        <v>671</v>
      </c>
      <c r="E11" s="59" t="s">
        <v>88</v>
      </c>
      <c r="F11" s="58">
        <v>36</v>
      </c>
      <c r="G11" s="58" t="s">
        <v>58</v>
      </c>
      <c r="H11" s="58" t="s">
        <v>310</v>
      </c>
      <c r="I11" s="60" t="s">
        <v>672</v>
      </c>
      <c r="J11" s="58" t="s">
        <v>59</v>
      </c>
      <c r="K11" s="17" t="s">
        <v>1648</v>
      </c>
      <c r="L11" s="13"/>
      <c r="M11" s="13"/>
      <c r="N11" s="13"/>
      <c r="O11" s="13"/>
      <c r="P11" s="13">
        <v>3</v>
      </c>
      <c r="Q11" s="13">
        <v>4</v>
      </c>
      <c r="R11" s="14">
        <v>1.51</v>
      </c>
      <c r="S11" s="14">
        <v>60</v>
      </c>
      <c r="T11" s="15">
        <f t="shared" si="0"/>
        <v>26.314635323012148</v>
      </c>
      <c r="U11" s="16" t="str">
        <f t="shared" si="1"/>
        <v>Overweight</v>
      </c>
      <c r="V11" s="14" t="s">
        <v>1351</v>
      </c>
      <c r="W11" s="14" t="s">
        <v>1351</v>
      </c>
      <c r="X11" s="14" t="s">
        <v>1351</v>
      </c>
      <c r="Y11" s="14" t="s">
        <v>1351</v>
      </c>
      <c r="Z11" s="14">
        <v>109</v>
      </c>
      <c r="AA11" s="14">
        <v>250</v>
      </c>
      <c r="AB11" s="14"/>
      <c r="AC11" s="14">
        <v>161</v>
      </c>
      <c r="AD11" s="14"/>
      <c r="AE11" s="14"/>
      <c r="AF11" s="14"/>
      <c r="AG11" s="14">
        <v>42.6</v>
      </c>
      <c r="AH11" s="14"/>
      <c r="AI11" s="14"/>
      <c r="AJ11" s="14"/>
      <c r="AK11" s="14"/>
      <c r="AL11" s="14" t="s">
        <v>60</v>
      </c>
      <c r="AM11" s="14" t="s">
        <v>60</v>
      </c>
      <c r="AN11" s="14" t="s">
        <v>60</v>
      </c>
      <c r="AO11" s="14"/>
      <c r="AP11" s="14"/>
      <c r="AQ11" s="14" t="s">
        <v>60</v>
      </c>
      <c r="AR11" s="14" t="s">
        <v>60</v>
      </c>
      <c r="AS11" s="14"/>
      <c r="AT11" s="14"/>
      <c r="AU11" s="14" t="s">
        <v>63</v>
      </c>
      <c r="AX11" t="s">
        <v>63</v>
      </c>
      <c r="AY11">
        <f>COUNTIF(AU8:AU57,"FULLY COMPLIANT")</f>
        <v>45</v>
      </c>
      <c r="BA11">
        <v>3</v>
      </c>
    </row>
    <row r="12" spans="1:53" ht="18" customHeight="1">
      <c r="A12" s="8">
        <v>5</v>
      </c>
      <c r="B12" s="57" t="s">
        <v>673</v>
      </c>
      <c r="C12" s="57" t="s">
        <v>674</v>
      </c>
      <c r="D12" s="57" t="s">
        <v>675</v>
      </c>
      <c r="E12" s="59" t="s">
        <v>88</v>
      </c>
      <c r="F12" s="58">
        <v>39</v>
      </c>
      <c r="G12" s="58" t="s">
        <v>58</v>
      </c>
      <c r="H12" s="58" t="s">
        <v>310</v>
      </c>
      <c r="I12" s="60" t="s">
        <v>676</v>
      </c>
      <c r="J12" s="58" t="s">
        <v>59</v>
      </c>
      <c r="K12" s="13" t="s">
        <v>1643</v>
      </c>
      <c r="L12" s="13" t="s">
        <v>70</v>
      </c>
      <c r="M12" s="13"/>
      <c r="N12" s="13"/>
      <c r="O12" s="13"/>
      <c r="P12" s="13">
        <v>2</v>
      </c>
      <c r="Q12" s="13">
        <v>3</v>
      </c>
      <c r="R12" s="14">
        <v>1.53</v>
      </c>
      <c r="S12" s="14">
        <v>76</v>
      </c>
      <c r="T12" s="15">
        <f t="shared" si="0"/>
        <v>32.466145499594177</v>
      </c>
      <c r="U12" s="16" t="str">
        <f t="shared" si="1"/>
        <v>Obese</v>
      </c>
      <c r="V12" s="14" t="s">
        <v>1351</v>
      </c>
      <c r="W12" s="14" t="s">
        <v>1351</v>
      </c>
      <c r="X12" s="14" t="s">
        <v>1351</v>
      </c>
      <c r="Y12" s="14" t="s">
        <v>1351</v>
      </c>
      <c r="Z12" s="14">
        <v>107</v>
      </c>
      <c r="AA12" s="14"/>
      <c r="AB12" s="14">
        <v>196</v>
      </c>
      <c r="AC12" s="14"/>
      <c r="AD12" s="14"/>
      <c r="AE12" s="14"/>
      <c r="AF12" s="14"/>
      <c r="AG12" s="14">
        <v>6.3</v>
      </c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/>
      <c r="AP12" s="14"/>
      <c r="AQ12" s="14" t="s">
        <v>60</v>
      </c>
      <c r="AR12" s="14" t="s">
        <v>60</v>
      </c>
      <c r="AS12" s="14"/>
      <c r="AT12" s="14" t="s">
        <v>1413</v>
      </c>
      <c r="AU12" s="14" t="s">
        <v>63</v>
      </c>
      <c r="AX12" t="s">
        <v>64</v>
      </c>
      <c r="AY12">
        <f>COUNTIF(AU8:AU58,"PARTIALLY COMPLIANT")</f>
        <v>0</v>
      </c>
      <c r="BA12">
        <v>4</v>
      </c>
    </row>
    <row r="13" spans="1:53" ht="18" customHeight="1">
      <c r="A13" s="8">
        <v>6</v>
      </c>
      <c r="B13" s="57" t="s">
        <v>677</v>
      </c>
      <c r="C13" s="57" t="s">
        <v>678</v>
      </c>
      <c r="D13" s="57" t="s">
        <v>679</v>
      </c>
      <c r="E13" s="59" t="s">
        <v>88</v>
      </c>
      <c r="F13" s="58">
        <v>39</v>
      </c>
      <c r="G13" s="58" t="s">
        <v>58</v>
      </c>
      <c r="H13" s="58" t="s">
        <v>318</v>
      </c>
      <c r="I13" s="60" t="s">
        <v>680</v>
      </c>
      <c r="J13" s="58" t="s">
        <v>59</v>
      </c>
      <c r="K13" s="13" t="s">
        <v>1630</v>
      </c>
      <c r="L13" s="13"/>
      <c r="M13" s="13"/>
      <c r="N13" s="13"/>
      <c r="O13" s="13"/>
      <c r="P13" s="13">
        <v>2</v>
      </c>
      <c r="Q13" s="13">
        <v>4</v>
      </c>
      <c r="R13" s="14">
        <v>1.54</v>
      </c>
      <c r="S13" s="14">
        <v>63</v>
      </c>
      <c r="T13" s="15">
        <f t="shared" si="0"/>
        <v>26.564344746162927</v>
      </c>
      <c r="U13" s="16" t="str">
        <f t="shared" si="1"/>
        <v>Overweight</v>
      </c>
      <c r="V13" s="14" t="s">
        <v>1351</v>
      </c>
      <c r="W13" s="14" t="s">
        <v>1351</v>
      </c>
      <c r="X13" s="14" t="s">
        <v>1351</v>
      </c>
      <c r="Y13" s="14" t="s">
        <v>1351</v>
      </c>
      <c r="Z13" s="14"/>
      <c r="AA13" s="14">
        <v>219</v>
      </c>
      <c r="AB13" s="14"/>
      <c r="AC13" s="14">
        <v>160</v>
      </c>
      <c r="AD13" s="14">
        <v>4.92</v>
      </c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 t="s">
        <v>60</v>
      </c>
      <c r="AP13" s="14"/>
      <c r="AQ13" s="14" t="s">
        <v>60</v>
      </c>
      <c r="AR13" s="14" t="s">
        <v>60</v>
      </c>
      <c r="AS13" s="14"/>
      <c r="AT13" s="14"/>
      <c r="AU13" s="14" t="s">
        <v>63</v>
      </c>
      <c r="AX13" t="s">
        <v>64</v>
      </c>
      <c r="AY13">
        <f>COUNTIF(AU8:AU59,"NON COMPLIANT")</f>
        <v>0</v>
      </c>
      <c r="BA13">
        <v>5</v>
      </c>
    </row>
    <row r="14" spans="1:53" ht="18" customHeight="1">
      <c r="A14" s="8">
        <v>7</v>
      </c>
      <c r="B14" s="57" t="s">
        <v>681</v>
      </c>
      <c r="C14" s="57" t="s">
        <v>682</v>
      </c>
      <c r="D14" s="57" t="s">
        <v>683</v>
      </c>
      <c r="E14" s="59" t="s">
        <v>88</v>
      </c>
      <c r="F14" s="58">
        <v>37</v>
      </c>
      <c r="G14" s="58" t="s">
        <v>65</v>
      </c>
      <c r="H14" s="58" t="s">
        <v>248</v>
      </c>
      <c r="I14" s="60" t="s">
        <v>684</v>
      </c>
      <c r="J14" s="58" t="s">
        <v>59</v>
      </c>
      <c r="K14" s="13" t="s">
        <v>1617</v>
      </c>
      <c r="L14" s="13" t="s">
        <v>70</v>
      </c>
      <c r="M14" s="13"/>
      <c r="N14" s="13"/>
      <c r="O14" s="13"/>
      <c r="P14" s="13">
        <v>1</v>
      </c>
      <c r="Q14" s="13">
        <v>3</v>
      </c>
      <c r="R14" s="14">
        <v>1.63</v>
      </c>
      <c r="S14" s="14">
        <v>72.5</v>
      </c>
      <c r="T14" s="15">
        <f t="shared" si="0"/>
        <v>27.287440249915317</v>
      </c>
      <c r="U14" s="16" t="str">
        <f t="shared" si="1"/>
        <v>Overweight</v>
      </c>
      <c r="V14" s="14" t="s">
        <v>1351</v>
      </c>
      <c r="W14" s="14" t="s">
        <v>1351</v>
      </c>
      <c r="X14" s="14" t="s">
        <v>1351</v>
      </c>
      <c r="Y14" s="14" t="s">
        <v>1351</v>
      </c>
      <c r="Z14" s="14"/>
      <c r="AA14" s="14"/>
      <c r="AB14" s="14">
        <v>490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 t="s">
        <v>60</v>
      </c>
      <c r="AM14" s="14" t="s">
        <v>60</v>
      </c>
      <c r="AN14" s="14" t="s">
        <v>60</v>
      </c>
      <c r="AO14" s="14"/>
      <c r="AP14" s="14"/>
      <c r="AQ14" s="14" t="s">
        <v>60</v>
      </c>
      <c r="AR14" s="14" t="s">
        <v>60</v>
      </c>
      <c r="AS14" s="14"/>
      <c r="AT14" s="18" t="s">
        <v>1583</v>
      </c>
      <c r="AU14" s="14" t="s">
        <v>63</v>
      </c>
    </row>
    <row r="15" spans="1:53" ht="18" customHeight="1">
      <c r="A15" s="8">
        <v>8</v>
      </c>
      <c r="B15" s="57" t="s">
        <v>541</v>
      </c>
      <c r="C15" s="57" t="s">
        <v>685</v>
      </c>
      <c r="D15" s="57" t="s">
        <v>686</v>
      </c>
      <c r="E15" s="59" t="s">
        <v>88</v>
      </c>
      <c r="F15" s="58">
        <v>49</v>
      </c>
      <c r="G15" s="58" t="s">
        <v>58</v>
      </c>
      <c r="H15" s="58" t="s">
        <v>310</v>
      </c>
      <c r="I15" s="60" t="s">
        <v>687</v>
      </c>
      <c r="J15" s="58" t="s">
        <v>60</v>
      </c>
      <c r="K15" s="13" t="s">
        <v>1492</v>
      </c>
      <c r="L15" s="13"/>
      <c r="M15" s="13"/>
      <c r="N15" s="13"/>
      <c r="O15" s="13"/>
      <c r="P15" s="13"/>
      <c r="Q15" s="13"/>
      <c r="R15" s="14"/>
      <c r="S15" s="14"/>
      <c r="T15" s="15" t="e">
        <f t="shared" si="0"/>
        <v>#DIV/0!</v>
      </c>
      <c r="U15" s="16" t="e">
        <f t="shared" si="1"/>
        <v>#DIV/0!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 t="s">
        <v>63</v>
      </c>
    </row>
    <row r="16" spans="1:53" ht="18" customHeight="1">
      <c r="A16" s="8">
        <v>9</v>
      </c>
      <c r="B16" s="57" t="s">
        <v>688</v>
      </c>
      <c r="C16" s="57" t="s">
        <v>689</v>
      </c>
      <c r="D16" s="57" t="s">
        <v>690</v>
      </c>
      <c r="E16" s="59" t="s">
        <v>88</v>
      </c>
      <c r="F16" s="58">
        <v>39</v>
      </c>
      <c r="G16" s="58" t="s">
        <v>58</v>
      </c>
      <c r="H16" s="58" t="s">
        <v>310</v>
      </c>
      <c r="I16" s="60" t="s">
        <v>691</v>
      </c>
      <c r="J16" s="58" t="s">
        <v>59</v>
      </c>
      <c r="K16" s="13" t="s">
        <v>1626</v>
      </c>
      <c r="L16" s="13" t="s">
        <v>70</v>
      </c>
      <c r="M16" s="13" t="s">
        <v>71</v>
      </c>
      <c r="N16" s="13"/>
      <c r="O16" s="13"/>
      <c r="P16" s="13">
        <v>2</v>
      </c>
      <c r="Q16" s="13">
        <v>2</v>
      </c>
      <c r="R16" s="14">
        <v>1.54</v>
      </c>
      <c r="S16" s="14">
        <v>88</v>
      </c>
      <c r="T16" s="15">
        <f t="shared" si="0"/>
        <v>37.105751391465681</v>
      </c>
      <c r="U16" s="16" t="str">
        <f t="shared" si="1"/>
        <v>Obese</v>
      </c>
      <c r="V16" s="14" t="s">
        <v>1351</v>
      </c>
      <c r="W16" s="14" t="s">
        <v>1351</v>
      </c>
      <c r="X16" s="14" t="s">
        <v>1351</v>
      </c>
      <c r="Y16" s="14" t="s">
        <v>1351</v>
      </c>
      <c r="Z16" s="14">
        <v>132</v>
      </c>
      <c r="AA16" s="14"/>
      <c r="AB16" s="14"/>
      <c r="AC16" s="14"/>
      <c r="AD16" s="14"/>
      <c r="AE16" s="14"/>
      <c r="AF16" s="14"/>
      <c r="AG16" s="14">
        <v>401</v>
      </c>
      <c r="AH16" s="14">
        <v>44</v>
      </c>
      <c r="AI16" s="14">
        <v>37</v>
      </c>
      <c r="AJ16" s="14"/>
      <c r="AK16" s="14"/>
      <c r="AL16" s="14" t="s">
        <v>60</v>
      </c>
      <c r="AM16" s="14" t="s">
        <v>60</v>
      </c>
      <c r="AN16" s="14" t="s">
        <v>60</v>
      </c>
      <c r="AO16" s="14"/>
      <c r="AP16" s="14"/>
      <c r="AQ16" s="14" t="s">
        <v>60</v>
      </c>
      <c r="AR16" s="14" t="s">
        <v>60</v>
      </c>
      <c r="AS16" s="14"/>
      <c r="AT16" s="14"/>
      <c r="AU16" s="14" t="s">
        <v>63</v>
      </c>
    </row>
    <row r="17" spans="1:50" ht="18" customHeight="1">
      <c r="A17" s="8">
        <v>10</v>
      </c>
      <c r="B17" s="57" t="s">
        <v>692</v>
      </c>
      <c r="C17" s="57" t="s">
        <v>611</v>
      </c>
      <c r="D17" s="57" t="s">
        <v>693</v>
      </c>
      <c r="E17" s="59" t="s">
        <v>88</v>
      </c>
      <c r="F17" s="58">
        <v>45</v>
      </c>
      <c r="G17" s="58" t="s">
        <v>58</v>
      </c>
      <c r="H17" s="58" t="s">
        <v>248</v>
      </c>
      <c r="I17" s="60" t="s">
        <v>694</v>
      </c>
      <c r="J17" s="58" t="s">
        <v>59</v>
      </c>
      <c r="K17" s="13" t="s">
        <v>1618</v>
      </c>
      <c r="L17" s="13" t="s">
        <v>70</v>
      </c>
      <c r="M17" s="13"/>
      <c r="N17" s="13"/>
      <c r="O17" s="13"/>
      <c r="P17" s="13">
        <v>4</v>
      </c>
      <c r="Q17" s="13">
        <v>3</v>
      </c>
      <c r="R17" s="14">
        <v>1.46</v>
      </c>
      <c r="S17" s="14">
        <v>98</v>
      </c>
      <c r="T17" s="15">
        <f t="shared" si="0"/>
        <v>45.974854569337595</v>
      </c>
      <c r="U17" s="16" t="str">
        <f t="shared" si="1"/>
        <v>Obese</v>
      </c>
      <c r="V17" s="14" t="s">
        <v>1351</v>
      </c>
      <c r="W17" s="14" t="s">
        <v>1351</v>
      </c>
      <c r="X17" s="14" t="s">
        <v>1351</v>
      </c>
      <c r="Y17" s="14" t="s">
        <v>1351</v>
      </c>
      <c r="Z17" s="14"/>
      <c r="AA17" s="14">
        <v>211</v>
      </c>
      <c r="AB17" s="14"/>
      <c r="AC17" s="14">
        <v>151.19999999999999</v>
      </c>
      <c r="AD17" s="14"/>
      <c r="AE17" s="14"/>
      <c r="AF17" s="14"/>
      <c r="AG17" s="14"/>
      <c r="AH17" s="14">
        <v>47</v>
      </c>
      <c r="AI17" s="14">
        <v>53</v>
      </c>
      <c r="AJ17" s="14"/>
      <c r="AK17" s="14"/>
      <c r="AL17" s="14" t="s">
        <v>60</v>
      </c>
      <c r="AM17" s="14" t="s">
        <v>60</v>
      </c>
      <c r="AN17" s="14" t="s">
        <v>60</v>
      </c>
      <c r="AO17" s="14"/>
      <c r="AP17" s="14"/>
      <c r="AQ17" s="14" t="s">
        <v>60</v>
      </c>
      <c r="AR17" s="14" t="s">
        <v>60</v>
      </c>
      <c r="AS17" s="14"/>
      <c r="AT17" s="14"/>
      <c r="AU17" s="14" t="s">
        <v>63</v>
      </c>
      <c r="AX17" t="s">
        <v>69</v>
      </c>
    </row>
    <row r="18" spans="1:50" ht="18" customHeight="1">
      <c r="A18" s="8">
        <v>11</v>
      </c>
      <c r="B18" s="57" t="s">
        <v>695</v>
      </c>
      <c r="C18" s="57" t="s">
        <v>696</v>
      </c>
      <c r="D18" s="57" t="s">
        <v>697</v>
      </c>
      <c r="E18" s="59" t="s">
        <v>88</v>
      </c>
      <c r="F18" s="58">
        <v>46</v>
      </c>
      <c r="G18" s="58" t="s">
        <v>58</v>
      </c>
      <c r="H18" s="58" t="s">
        <v>310</v>
      </c>
      <c r="I18" s="60" t="s">
        <v>698</v>
      </c>
      <c r="J18" s="58" t="s">
        <v>60</v>
      </c>
      <c r="K18" s="13" t="s">
        <v>1492</v>
      </c>
      <c r="L18" s="13"/>
      <c r="M18" s="13"/>
      <c r="N18" s="13"/>
      <c r="O18" s="13"/>
      <c r="P18" s="13"/>
      <c r="Q18" s="13"/>
      <c r="R18" s="14"/>
      <c r="S18" s="14"/>
      <c r="T18" s="15" t="e">
        <f t="shared" si="0"/>
        <v>#DIV/0!</v>
      </c>
      <c r="U18" s="16" t="e">
        <f t="shared" si="1"/>
        <v>#DIV/0!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 t="s">
        <v>63</v>
      </c>
      <c r="AX18" t="s">
        <v>70</v>
      </c>
    </row>
    <row r="19" spans="1:50" ht="18" customHeight="1">
      <c r="A19" s="8">
        <v>12</v>
      </c>
      <c r="B19" s="57" t="s">
        <v>699</v>
      </c>
      <c r="C19" s="57" t="s">
        <v>700</v>
      </c>
      <c r="D19" s="57" t="s">
        <v>701</v>
      </c>
      <c r="E19" s="59" t="s">
        <v>88</v>
      </c>
      <c r="F19" s="58">
        <v>52</v>
      </c>
      <c r="G19" s="58" t="s">
        <v>58</v>
      </c>
      <c r="H19" s="58" t="s">
        <v>310</v>
      </c>
      <c r="I19" s="60" t="s">
        <v>702</v>
      </c>
      <c r="J19" s="58" t="s">
        <v>59</v>
      </c>
      <c r="K19" s="13" t="s">
        <v>1647</v>
      </c>
      <c r="L19" s="13" t="s">
        <v>74</v>
      </c>
      <c r="M19" s="13"/>
      <c r="N19" s="13"/>
      <c r="O19" s="13"/>
      <c r="P19" s="13">
        <v>2</v>
      </c>
      <c r="Q19" s="13">
        <v>4</v>
      </c>
      <c r="R19" s="14">
        <v>1.52</v>
      </c>
      <c r="S19" s="14">
        <v>46</v>
      </c>
      <c r="T19" s="15">
        <f t="shared" si="0"/>
        <v>19.909972299168974</v>
      </c>
      <c r="U19" s="16" t="str">
        <f t="shared" si="1"/>
        <v>Normal</v>
      </c>
      <c r="V19" s="14" t="s">
        <v>1351</v>
      </c>
      <c r="W19" s="14" t="s">
        <v>1351</v>
      </c>
      <c r="X19" s="14" t="s">
        <v>1351</v>
      </c>
      <c r="Y19" s="14" t="s">
        <v>1351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/>
      <c r="AP19" s="14"/>
      <c r="AQ19" s="14" t="s">
        <v>60</v>
      </c>
      <c r="AR19" s="14" t="s">
        <v>60</v>
      </c>
      <c r="AS19" s="14"/>
      <c r="AT19" s="14"/>
      <c r="AU19" s="14" t="s">
        <v>63</v>
      </c>
      <c r="AX19" t="s">
        <v>71</v>
      </c>
    </row>
    <row r="20" spans="1:50" ht="18" customHeight="1">
      <c r="A20" s="8">
        <v>13</v>
      </c>
      <c r="B20" s="57" t="s">
        <v>703</v>
      </c>
      <c r="C20" s="57" t="s">
        <v>704</v>
      </c>
      <c r="D20" s="57" t="s">
        <v>705</v>
      </c>
      <c r="E20" s="59" t="s">
        <v>88</v>
      </c>
      <c r="F20" s="58">
        <v>32</v>
      </c>
      <c r="G20" s="58" t="s">
        <v>58</v>
      </c>
      <c r="H20" s="58" t="s">
        <v>310</v>
      </c>
      <c r="I20" s="60" t="s">
        <v>706</v>
      </c>
      <c r="J20" s="58" t="s">
        <v>59</v>
      </c>
      <c r="K20" s="13" t="s">
        <v>1554</v>
      </c>
      <c r="L20" s="13"/>
      <c r="M20" s="13"/>
      <c r="N20" s="13"/>
      <c r="O20" s="13"/>
      <c r="P20" s="13">
        <v>2</v>
      </c>
      <c r="Q20" s="13">
        <v>3</v>
      </c>
      <c r="R20" s="14">
        <v>1.43</v>
      </c>
      <c r="S20" s="14">
        <v>53.5</v>
      </c>
      <c r="T20" s="15">
        <f t="shared" si="0"/>
        <v>26.162648540270922</v>
      </c>
      <c r="U20" s="16" t="str">
        <f t="shared" si="1"/>
        <v>Overweight</v>
      </c>
      <c r="V20" s="14" t="s">
        <v>1351</v>
      </c>
      <c r="W20" s="14" t="s">
        <v>1351</v>
      </c>
      <c r="X20" s="14" t="s">
        <v>1351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 t="s">
        <v>60</v>
      </c>
      <c r="AM20" s="14" t="s">
        <v>60</v>
      </c>
      <c r="AN20" s="14" t="s">
        <v>60</v>
      </c>
      <c r="AO20" s="14"/>
      <c r="AP20" s="14"/>
      <c r="AQ20" s="14" t="s">
        <v>60</v>
      </c>
      <c r="AR20" s="14" t="s">
        <v>60</v>
      </c>
      <c r="AS20" s="14"/>
      <c r="AT20" s="14"/>
      <c r="AU20" s="14" t="s">
        <v>63</v>
      </c>
      <c r="AX20" t="s">
        <v>73</v>
      </c>
    </row>
    <row r="21" spans="1:50" ht="18" customHeight="1">
      <c r="A21" s="8">
        <v>14</v>
      </c>
      <c r="B21" s="57" t="s">
        <v>707</v>
      </c>
      <c r="C21" s="57" t="s">
        <v>708</v>
      </c>
      <c r="D21" s="57" t="s">
        <v>709</v>
      </c>
      <c r="E21" s="59" t="s">
        <v>88</v>
      </c>
      <c r="F21" s="58">
        <v>35</v>
      </c>
      <c r="G21" s="58" t="s">
        <v>58</v>
      </c>
      <c r="H21" s="58" t="s">
        <v>310</v>
      </c>
      <c r="I21" s="60" t="s">
        <v>710</v>
      </c>
      <c r="J21" s="58" t="s">
        <v>59</v>
      </c>
      <c r="K21" s="13" t="s">
        <v>1635</v>
      </c>
      <c r="L21" s="13"/>
      <c r="M21" s="13"/>
      <c r="N21" s="13"/>
      <c r="O21" s="13"/>
      <c r="P21" s="13">
        <v>1</v>
      </c>
      <c r="Q21" s="13">
        <v>3</v>
      </c>
      <c r="R21" s="14">
        <v>1.43</v>
      </c>
      <c r="S21" s="14">
        <v>44</v>
      </c>
      <c r="T21" s="15">
        <f t="shared" si="0"/>
        <v>21.516944593867674</v>
      </c>
      <c r="U21" s="16" t="str">
        <f t="shared" si="1"/>
        <v>Normal</v>
      </c>
      <c r="V21" s="14" t="s">
        <v>1351</v>
      </c>
      <c r="W21" s="14" t="s">
        <v>1351</v>
      </c>
      <c r="X21" s="14" t="s">
        <v>1351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 t="s">
        <v>60</v>
      </c>
      <c r="AP21" s="14" t="s">
        <v>60</v>
      </c>
      <c r="AQ21" s="14" t="s">
        <v>60</v>
      </c>
      <c r="AR21" s="14" t="s">
        <v>60</v>
      </c>
      <c r="AS21" s="14"/>
      <c r="AT21" s="14"/>
      <c r="AU21" s="14" t="s">
        <v>63</v>
      </c>
      <c r="AX21" t="s">
        <v>74</v>
      </c>
    </row>
    <row r="22" spans="1:50" ht="18" customHeight="1">
      <c r="A22" s="8">
        <v>15</v>
      </c>
      <c r="B22" s="57" t="s">
        <v>711</v>
      </c>
      <c r="C22" s="57" t="s">
        <v>712</v>
      </c>
      <c r="D22" s="57" t="s">
        <v>713</v>
      </c>
      <c r="E22" s="59" t="s">
        <v>88</v>
      </c>
      <c r="F22" s="58">
        <v>29</v>
      </c>
      <c r="G22" s="58" t="s">
        <v>58</v>
      </c>
      <c r="H22" s="58" t="s">
        <v>310</v>
      </c>
      <c r="I22" s="60" t="s">
        <v>714</v>
      </c>
      <c r="J22" s="58" t="s">
        <v>59</v>
      </c>
      <c r="K22" s="13" t="s">
        <v>1614</v>
      </c>
      <c r="L22" s="13"/>
      <c r="M22" s="13"/>
      <c r="N22" s="13"/>
      <c r="O22" s="13"/>
      <c r="P22" s="13">
        <v>3</v>
      </c>
      <c r="Q22" s="13">
        <v>3</v>
      </c>
      <c r="R22" s="14">
        <v>1.52</v>
      </c>
      <c r="S22" s="14">
        <v>45</v>
      </c>
      <c r="T22" s="15">
        <f t="shared" si="0"/>
        <v>19.477146814404431</v>
      </c>
      <c r="U22" s="16" t="str">
        <f t="shared" si="1"/>
        <v>Normal</v>
      </c>
      <c r="V22" s="14" t="s">
        <v>1351</v>
      </c>
      <c r="W22" s="14" t="s">
        <v>1351</v>
      </c>
      <c r="X22" s="14" t="s">
        <v>1351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 t="s">
        <v>60</v>
      </c>
      <c r="AM22" s="14" t="s">
        <v>60</v>
      </c>
      <c r="AN22" s="14" t="s">
        <v>60</v>
      </c>
      <c r="AO22" s="14"/>
      <c r="AP22" s="14"/>
      <c r="AQ22" s="14" t="s">
        <v>60</v>
      </c>
      <c r="AR22" s="14" t="s">
        <v>60</v>
      </c>
      <c r="AS22" s="14"/>
      <c r="AT22" s="14" t="s">
        <v>1615</v>
      </c>
      <c r="AU22" s="14" t="s">
        <v>63</v>
      </c>
      <c r="AX22" t="s">
        <v>75</v>
      </c>
    </row>
    <row r="23" spans="1:50" ht="18" customHeight="1">
      <c r="A23" s="8">
        <v>16</v>
      </c>
      <c r="B23" s="57" t="s">
        <v>715</v>
      </c>
      <c r="C23" s="57" t="s">
        <v>716</v>
      </c>
      <c r="D23" s="57" t="s">
        <v>717</v>
      </c>
      <c r="E23" s="59" t="s">
        <v>88</v>
      </c>
      <c r="F23" s="58">
        <v>36</v>
      </c>
      <c r="G23" s="58" t="s">
        <v>58</v>
      </c>
      <c r="H23" s="58" t="s">
        <v>310</v>
      </c>
      <c r="I23" s="60" t="s">
        <v>718</v>
      </c>
      <c r="J23" s="58" t="s">
        <v>60</v>
      </c>
      <c r="K23" s="13" t="s">
        <v>1492</v>
      </c>
      <c r="L23" s="13"/>
      <c r="M23" s="13"/>
      <c r="N23" s="13"/>
      <c r="O23" s="13"/>
      <c r="P23" s="13"/>
      <c r="Q23" s="13"/>
      <c r="R23" s="14"/>
      <c r="S23" s="14"/>
      <c r="T23" s="15" t="e">
        <f t="shared" si="0"/>
        <v>#DIV/0!</v>
      </c>
      <c r="U23" s="16" t="e">
        <f t="shared" si="1"/>
        <v>#DIV/0!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 t="s">
        <v>63</v>
      </c>
      <c r="AX23" t="s">
        <v>76</v>
      </c>
    </row>
    <row r="24" spans="1:50" ht="18" customHeight="1">
      <c r="A24" s="8">
        <v>17</v>
      </c>
      <c r="B24" s="57" t="s">
        <v>719</v>
      </c>
      <c r="C24" s="57" t="s">
        <v>720</v>
      </c>
      <c r="D24" s="57" t="s">
        <v>721</v>
      </c>
      <c r="E24" s="59" t="s">
        <v>88</v>
      </c>
      <c r="F24" s="58">
        <v>27</v>
      </c>
      <c r="G24" s="58" t="s">
        <v>58</v>
      </c>
      <c r="H24" s="58" t="s">
        <v>310</v>
      </c>
      <c r="I24" s="60" t="s">
        <v>722</v>
      </c>
      <c r="J24" s="58" t="s">
        <v>60</v>
      </c>
      <c r="K24" s="13" t="s">
        <v>1492</v>
      </c>
      <c r="L24" s="13"/>
      <c r="M24" s="13"/>
      <c r="N24" s="13"/>
      <c r="O24" s="13"/>
      <c r="P24" s="13"/>
      <c r="Q24" s="13"/>
      <c r="R24" s="14"/>
      <c r="S24" s="14"/>
      <c r="T24" s="15" t="e">
        <f t="shared" si="0"/>
        <v>#DIV/0!</v>
      </c>
      <c r="U24" s="16" t="e">
        <f t="shared" si="1"/>
        <v>#DIV/0!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 t="s">
        <v>63</v>
      </c>
      <c r="AX24" t="s">
        <v>77</v>
      </c>
    </row>
    <row r="25" spans="1:50" ht="18" customHeight="1">
      <c r="A25" s="8">
        <v>18</v>
      </c>
      <c r="B25" s="57" t="s">
        <v>723</v>
      </c>
      <c r="C25" s="57" t="s">
        <v>724</v>
      </c>
      <c r="D25" s="57" t="s">
        <v>725</v>
      </c>
      <c r="E25" s="59" t="s">
        <v>88</v>
      </c>
      <c r="F25" s="58">
        <v>64</v>
      </c>
      <c r="G25" s="58" t="s">
        <v>58</v>
      </c>
      <c r="H25" s="58" t="s">
        <v>220</v>
      </c>
      <c r="I25" s="60" t="s">
        <v>726</v>
      </c>
      <c r="J25" s="58" t="s">
        <v>59</v>
      </c>
      <c r="K25" s="13" t="s">
        <v>1637</v>
      </c>
      <c r="L25" s="13" t="s">
        <v>70</v>
      </c>
      <c r="M25" s="13"/>
      <c r="N25" s="13"/>
      <c r="O25" s="13"/>
      <c r="P25" s="13">
        <v>3</v>
      </c>
      <c r="Q25" s="13">
        <v>3</v>
      </c>
      <c r="R25" s="19">
        <v>1.43</v>
      </c>
      <c r="S25" s="14">
        <v>61</v>
      </c>
      <c r="T25" s="15">
        <f t="shared" si="0"/>
        <v>29.830309550589273</v>
      </c>
      <c r="U25" s="16" t="str">
        <f t="shared" si="1"/>
        <v>Overweight</v>
      </c>
      <c r="V25" s="14" t="s">
        <v>1638</v>
      </c>
      <c r="W25" s="14" t="s">
        <v>1351</v>
      </c>
      <c r="X25" s="14" t="s">
        <v>1351</v>
      </c>
      <c r="Y25" s="14" t="s">
        <v>1639</v>
      </c>
      <c r="Z25" s="14"/>
      <c r="AA25" s="14">
        <v>235</v>
      </c>
      <c r="AB25" s="14"/>
      <c r="AC25" s="14">
        <v>165</v>
      </c>
      <c r="AD25" s="14"/>
      <c r="AE25" s="14"/>
      <c r="AF25" s="14"/>
      <c r="AG25" s="14"/>
      <c r="AH25" s="14"/>
      <c r="AI25" s="14"/>
      <c r="AJ25" s="14"/>
      <c r="AK25" s="14"/>
      <c r="AL25" s="14" t="s">
        <v>60</v>
      </c>
      <c r="AM25" s="14" t="s">
        <v>60</v>
      </c>
      <c r="AN25" s="14" t="s">
        <v>60</v>
      </c>
      <c r="AO25" s="14"/>
      <c r="AP25" s="14"/>
      <c r="AQ25" s="14" t="s">
        <v>60</v>
      </c>
      <c r="AR25" s="14" t="s">
        <v>60</v>
      </c>
      <c r="AS25" s="14"/>
      <c r="AT25" s="14"/>
      <c r="AU25" s="14" t="s">
        <v>63</v>
      </c>
      <c r="AX25" t="s">
        <v>78</v>
      </c>
    </row>
    <row r="26" spans="1:50" ht="18" customHeight="1">
      <c r="A26" s="8">
        <v>19</v>
      </c>
      <c r="B26" s="57" t="s">
        <v>727</v>
      </c>
      <c r="C26" s="57" t="s">
        <v>728</v>
      </c>
      <c r="D26" s="57" t="s">
        <v>729</v>
      </c>
      <c r="E26" s="59" t="s">
        <v>88</v>
      </c>
      <c r="F26" s="58">
        <v>42</v>
      </c>
      <c r="G26" s="58" t="s">
        <v>58</v>
      </c>
      <c r="H26" s="58" t="s">
        <v>248</v>
      </c>
      <c r="I26" s="60" t="s">
        <v>730</v>
      </c>
      <c r="J26" s="58" t="s">
        <v>59</v>
      </c>
      <c r="K26" s="13" t="s">
        <v>1640</v>
      </c>
      <c r="L26" s="13" t="s">
        <v>70</v>
      </c>
      <c r="M26" s="13" t="s">
        <v>71</v>
      </c>
      <c r="N26" s="13"/>
      <c r="O26" s="13"/>
      <c r="P26" s="13">
        <v>2</v>
      </c>
      <c r="Q26" s="13">
        <v>4</v>
      </c>
      <c r="R26" s="14">
        <v>1.54</v>
      </c>
      <c r="S26" s="14">
        <v>97</v>
      </c>
      <c r="T26" s="15">
        <f t="shared" si="0"/>
        <v>40.900657783774669</v>
      </c>
      <c r="U26" s="16" t="str">
        <f t="shared" si="1"/>
        <v>Obese</v>
      </c>
      <c r="V26" s="14" t="s">
        <v>1351</v>
      </c>
      <c r="W26" s="14" t="s">
        <v>1641</v>
      </c>
      <c r="X26" s="14" t="s">
        <v>1642</v>
      </c>
      <c r="Y26" s="14" t="s">
        <v>1605</v>
      </c>
      <c r="Z26" s="14">
        <v>125</v>
      </c>
      <c r="AA26" s="14"/>
      <c r="AB26" s="14"/>
      <c r="AC26" s="14">
        <v>121</v>
      </c>
      <c r="AD26" s="14"/>
      <c r="AE26" s="14"/>
      <c r="AF26" s="14">
        <v>0.5</v>
      </c>
      <c r="AG26" s="14">
        <v>8.1999999999999993</v>
      </c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/>
      <c r="AP26" s="14"/>
      <c r="AQ26" s="14" t="s">
        <v>60</v>
      </c>
      <c r="AR26" s="14" t="s">
        <v>60</v>
      </c>
      <c r="AS26" s="14"/>
      <c r="AT26" s="14"/>
      <c r="AU26" s="14" t="s">
        <v>63</v>
      </c>
      <c r="AX26" t="s">
        <v>79</v>
      </c>
    </row>
    <row r="27" spans="1:50" ht="18" customHeight="1">
      <c r="A27" s="8">
        <v>20</v>
      </c>
      <c r="B27" s="57" t="s">
        <v>731</v>
      </c>
      <c r="C27" s="57" t="s">
        <v>732</v>
      </c>
      <c r="D27" s="57" t="s">
        <v>733</v>
      </c>
      <c r="E27" s="59" t="s">
        <v>88</v>
      </c>
      <c r="F27" s="58">
        <v>52</v>
      </c>
      <c r="G27" s="58" t="s">
        <v>58</v>
      </c>
      <c r="H27" s="58" t="s">
        <v>318</v>
      </c>
      <c r="I27" s="60" t="s">
        <v>734</v>
      </c>
      <c r="J27" s="58" t="s">
        <v>59</v>
      </c>
      <c r="K27" s="14" t="s">
        <v>1623</v>
      </c>
      <c r="L27" s="13" t="s">
        <v>70</v>
      </c>
      <c r="M27" s="13" t="s">
        <v>71</v>
      </c>
      <c r="N27" s="13"/>
      <c r="O27" s="13"/>
      <c r="P27" s="13">
        <v>4</v>
      </c>
      <c r="Q27" s="13">
        <v>3</v>
      </c>
      <c r="R27" s="14">
        <v>1.53</v>
      </c>
      <c r="S27" s="14">
        <v>56</v>
      </c>
      <c r="T27" s="15">
        <f t="shared" si="0"/>
        <v>23.92242299970097</v>
      </c>
      <c r="U27" s="16" t="str">
        <f t="shared" si="1"/>
        <v>Normal</v>
      </c>
      <c r="V27" s="14" t="s">
        <v>1351</v>
      </c>
      <c r="W27" s="14" t="s">
        <v>1624</v>
      </c>
      <c r="X27" s="14" t="s">
        <v>1625</v>
      </c>
      <c r="Y27" s="14" t="s">
        <v>1351</v>
      </c>
      <c r="Z27" s="14">
        <v>10.71</v>
      </c>
      <c r="AA27" s="14">
        <v>5.45</v>
      </c>
      <c r="AB27" s="14"/>
      <c r="AC27" s="14"/>
      <c r="AD27" s="14"/>
      <c r="AE27" s="14"/>
      <c r="AF27" s="14"/>
      <c r="AG27" s="14"/>
      <c r="AH27" s="14">
        <v>52</v>
      </c>
      <c r="AI27" s="14">
        <v>83</v>
      </c>
      <c r="AJ27" s="14"/>
      <c r="AK27" s="14"/>
      <c r="AL27" s="14" t="s">
        <v>60</v>
      </c>
      <c r="AM27" s="14" t="s">
        <v>60</v>
      </c>
      <c r="AN27" s="14" t="s">
        <v>60</v>
      </c>
      <c r="AO27" s="14" t="s">
        <v>60</v>
      </c>
      <c r="AP27" s="14"/>
      <c r="AQ27" s="14" t="s">
        <v>60</v>
      </c>
      <c r="AR27" s="14" t="s">
        <v>60</v>
      </c>
      <c r="AS27" s="14"/>
      <c r="AT27" s="14"/>
      <c r="AU27" s="14" t="s">
        <v>63</v>
      </c>
    </row>
    <row r="28" spans="1:50" ht="18" customHeight="1">
      <c r="A28" s="8">
        <v>21</v>
      </c>
      <c r="B28" s="57" t="s">
        <v>735</v>
      </c>
      <c r="C28" s="57" t="s">
        <v>736</v>
      </c>
      <c r="D28" s="57" t="s">
        <v>737</v>
      </c>
      <c r="E28" s="59" t="s">
        <v>88</v>
      </c>
      <c r="F28" s="58">
        <v>27</v>
      </c>
      <c r="G28" s="58" t="s">
        <v>58</v>
      </c>
      <c r="H28" s="58" t="s">
        <v>310</v>
      </c>
      <c r="I28" s="60" t="s">
        <v>738</v>
      </c>
      <c r="J28" s="58" t="s">
        <v>60</v>
      </c>
      <c r="K28" s="14" t="s">
        <v>1492</v>
      </c>
      <c r="L28" s="13"/>
      <c r="M28" s="13"/>
      <c r="N28" s="13"/>
      <c r="O28" s="13"/>
      <c r="P28" s="13"/>
      <c r="Q28" s="13"/>
      <c r="R28" s="14"/>
      <c r="S28" s="14"/>
      <c r="T28" s="15" t="e">
        <f t="shared" si="0"/>
        <v>#DIV/0!</v>
      </c>
      <c r="U28" s="16" t="e">
        <f t="shared" si="1"/>
        <v>#DIV/0!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 t="s">
        <v>63</v>
      </c>
    </row>
    <row r="29" spans="1:50" ht="18" customHeight="1">
      <c r="A29" s="8">
        <v>22</v>
      </c>
      <c r="B29" s="57" t="s">
        <v>739</v>
      </c>
      <c r="C29" s="57" t="s">
        <v>740</v>
      </c>
      <c r="D29" s="57" t="s">
        <v>741</v>
      </c>
      <c r="E29" s="59" t="s">
        <v>88</v>
      </c>
      <c r="F29" s="58">
        <v>29</v>
      </c>
      <c r="G29" s="58" t="s">
        <v>65</v>
      </c>
      <c r="H29" s="58" t="s">
        <v>310</v>
      </c>
      <c r="I29" s="60" t="s">
        <v>742</v>
      </c>
      <c r="J29" s="58" t="s">
        <v>60</v>
      </c>
      <c r="K29" s="14" t="s">
        <v>1492</v>
      </c>
      <c r="L29" s="13"/>
      <c r="M29" s="13"/>
      <c r="N29" s="13"/>
      <c r="O29" s="13"/>
      <c r="P29" s="13"/>
      <c r="Q29" s="13"/>
      <c r="R29" s="14"/>
      <c r="S29" s="14"/>
      <c r="T29" s="15" t="e">
        <f t="shared" si="0"/>
        <v>#DIV/0!</v>
      </c>
      <c r="U29" s="16" t="e">
        <f t="shared" si="1"/>
        <v>#DIV/0!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 t="s">
        <v>63</v>
      </c>
    </row>
    <row r="30" spans="1:50" ht="18" customHeight="1">
      <c r="A30" s="8">
        <v>23</v>
      </c>
      <c r="B30" s="57" t="s">
        <v>743</v>
      </c>
      <c r="C30" s="57" t="s">
        <v>744</v>
      </c>
      <c r="D30" s="57" t="s">
        <v>745</v>
      </c>
      <c r="E30" s="59" t="s">
        <v>88</v>
      </c>
      <c r="F30" s="58">
        <v>57</v>
      </c>
      <c r="G30" s="58" t="s">
        <v>58</v>
      </c>
      <c r="H30" s="58" t="s">
        <v>318</v>
      </c>
      <c r="I30" s="60" t="s">
        <v>746</v>
      </c>
      <c r="J30" s="58" t="s">
        <v>59</v>
      </c>
      <c r="K30" s="14" t="s">
        <v>1621</v>
      </c>
      <c r="L30" s="13" t="s">
        <v>70</v>
      </c>
      <c r="M30" s="13" t="s">
        <v>71</v>
      </c>
      <c r="N30" s="13"/>
      <c r="O30" s="13"/>
      <c r="P30" s="13">
        <v>3</v>
      </c>
      <c r="Q30" s="13">
        <v>4</v>
      </c>
      <c r="R30" s="14">
        <v>1.45</v>
      </c>
      <c r="S30" s="14">
        <v>65</v>
      </c>
      <c r="T30" s="15">
        <f t="shared" si="0"/>
        <v>30.915576694411413</v>
      </c>
      <c r="U30" s="16" t="str">
        <f t="shared" si="1"/>
        <v>Obese</v>
      </c>
      <c r="V30" s="14" t="s">
        <v>1351</v>
      </c>
      <c r="W30" s="14" t="s">
        <v>1351</v>
      </c>
      <c r="X30" s="14" t="s">
        <v>1351</v>
      </c>
      <c r="Y30" s="14" t="s">
        <v>1622</v>
      </c>
      <c r="Z30" s="14">
        <v>128</v>
      </c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 t="s">
        <v>60</v>
      </c>
      <c r="AP30" s="14"/>
      <c r="AQ30" s="14" t="s">
        <v>60</v>
      </c>
      <c r="AR30" s="14" t="s">
        <v>60</v>
      </c>
      <c r="AS30" s="14"/>
      <c r="AT30" s="14"/>
      <c r="AU30" s="14" t="s">
        <v>63</v>
      </c>
    </row>
    <row r="31" spans="1:50" ht="18" customHeight="1">
      <c r="A31" s="8">
        <v>24</v>
      </c>
      <c r="B31" s="57" t="s">
        <v>747</v>
      </c>
      <c r="C31" s="57" t="s">
        <v>748</v>
      </c>
      <c r="D31" s="57" t="s">
        <v>749</v>
      </c>
      <c r="E31" s="59" t="s">
        <v>88</v>
      </c>
      <c r="F31" s="58">
        <v>46</v>
      </c>
      <c r="G31" s="58" t="s">
        <v>58</v>
      </c>
      <c r="H31" s="58" t="s">
        <v>248</v>
      </c>
      <c r="I31" s="60" t="s">
        <v>750</v>
      </c>
      <c r="J31" s="58" t="s">
        <v>59</v>
      </c>
      <c r="K31" s="14" t="s">
        <v>1650</v>
      </c>
      <c r="L31" s="13" t="s">
        <v>70</v>
      </c>
      <c r="M31" s="13"/>
      <c r="N31" s="13"/>
      <c r="O31" s="13"/>
      <c r="P31" s="13">
        <v>4</v>
      </c>
      <c r="Q31" s="13">
        <v>4</v>
      </c>
      <c r="R31" s="14">
        <v>1.5</v>
      </c>
      <c r="S31" s="14">
        <v>75</v>
      </c>
      <c r="T31" s="15">
        <f t="shared" si="0"/>
        <v>33.333333333333336</v>
      </c>
      <c r="U31" s="16" t="str">
        <f t="shared" si="1"/>
        <v>Obese</v>
      </c>
      <c r="V31" s="14" t="s">
        <v>1351</v>
      </c>
      <c r="W31" s="14" t="s">
        <v>1351</v>
      </c>
      <c r="X31" s="14" t="s">
        <v>1351</v>
      </c>
      <c r="Y31" s="14" t="s">
        <v>1351</v>
      </c>
      <c r="Z31" s="14">
        <v>5.99</v>
      </c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/>
      <c r="AP31" s="14"/>
      <c r="AQ31" s="14" t="s">
        <v>60</v>
      </c>
      <c r="AR31" s="14" t="s">
        <v>60</v>
      </c>
      <c r="AS31" s="14"/>
      <c r="AT31" s="14"/>
      <c r="AU31" s="14" t="s">
        <v>63</v>
      </c>
    </row>
    <row r="32" spans="1:50" ht="18" customHeight="1">
      <c r="A32" s="8">
        <v>25</v>
      </c>
      <c r="B32" s="57" t="s">
        <v>751</v>
      </c>
      <c r="C32" s="57" t="s">
        <v>752</v>
      </c>
      <c r="D32" s="57" t="s">
        <v>753</v>
      </c>
      <c r="E32" s="59" t="s">
        <v>88</v>
      </c>
      <c r="F32" s="58">
        <v>46</v>
      </c>
      <c r="G32" s="58" t="s">
        <v>58</v>
      </c>
      <c r="H32" s="58" t="s">
        <v>631</v>
      </c>
      <c r="I32" s="60" t="s">
        <v>754</v>
      </c>
      <c r="J32" s="58" t="s">
        <v>59</v>
      </c>
      <c r="K32" s="14" t="s">
        <v>1631</v>
      </c>
      <c r="L32" s="13"/>
      <c r="M32" s="13"/>
      <c r="N32" s="13"/>
      <c r="O32" s="13"/>
      <c r="P32" s="13">
        <v>1</v>
      </c>
      <c r="Q32" s="13">
        <v>4</v>
      </c>
      <c r="R32" s="14">
        <v>1.53</v>
      </c>
      <c r="S32" s="14">
        <v>62</v>
      </c>
      <c r="T32" s="15">
        <f t="shared" si="0"/>
        <v>26.485539749668931</v>
      </c>
      <c r="U32" s="16" t="str">
        <f t="shared" si="1"/>
        <v>Overweight</v>
      </c>
      <c r="V32" s="14" t="s">
        <v>1351</v>
      </c>
      <c r="W32" s="14" t="s">
        <v>1351</v>
      </c>
      <c r="X32" s="14" t="s">
        <v>1351</v>
      </c>
      <c r="Y32" s="14" t="s">
        <v>1651</v>
      </c>
      <c r="Z32" s="14"/>
      <c r="AA32" s="14">
        <v>215</v>
      </c>
      <c r="AB32" s="14"/>
      <c r="AC32" s="14"/>
      <c r="AD32" s="14">
        <v>5.1100000000000003</v>
      </c>
      <c r="AE32" s="14"/>
      <c r="AF32" s="14"/>
      <c r="AG32" s="14"/>
      <c r="AH32" s="14"/>
      <c r="AI32" s="14"/>
      <c r="AJ32" s="14"/>
      <c r="AK32" s="14"/>
      <c r="AL32" s="14" t="s">
        <v>60</v>
      </c>
      <c r="AM32" s="14" t="s">
        <v>60</v>
      </c>
      <c r="AN32" s="14" t="s">
        <v>60</v>
      </c>
      <c r="AO32" s="14" t="s">
        <v>60</v>
      </c>
      <c r="AP32" s="14"/>
      <c r="AQ32" s="14" t="s">
        <v>60</v>
      </c>
      <c r="AR32" s="14" t="s">
        <v>60</v>
      </c>
      <c r="AS32" s="14"/>
      <c r="AT32" s="14"/>
      <c r="AU32" s="14" t="s">
        <v>63</v>
      </c>
    </row>
    <row r="33" spans="1:47" ht="18" customHeight="1">
      <c r="A33" s="8">
        <v>26</v>
      </c>
      <c r="B33" s="57" t="s">
        <v>755</v>
      </c>
      <c r="C33" s="57" t="s">
        <v>543</v>
      </c>
      <c r="D33" s="57" t="s">
        <v>756</v>
      </c>
      <c r="E33" s="59" t="s">
        <v>88</v>
      </c>
      <c r="F33" s="58">
        <v>26</v>
      </c>
      <c r="G33" s="58" t="s">
        <v>58</v>
      </c>
      <c r="H33" s="58" t="s">
        <v>310</v>
      </c>
      <c r="I33" s="60" t="s">
        <v>757</v>
      </c>
      <c r="J33" s="58" t="s">
        <v>60</v>
      </c>
      <c r="K33" s="14" t="s">
        <v>1492</v>
      </c>
      <c r="L33" s="13"/>
      <c r="M33" s="13"/>
      <c r="N33" s="13"/>
      <c r="O33" s="13"/>
      <c r="P33" s="13"/>
      <c r="Q33" s="13"/>
      <c r="R33" s="14"/>
      <c r="S33" s="14"/>
      <c r="T33" s="15" t="e">
        <f t="shared" si="0"/>
        <v>#DIV/0!</v>
      </c>
      <c r="U33" s="16" t="e">
        <f t="shared" si="1"/>
        <v>#DIV/0!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 t="s">
        <v>63</v>
      </c>
    </row>
    <row r="34" spans="1:47" ht="18" customHeight="1">
      <c r="A34" s="8">
        <v>27</v>
      </c>
      <c r="B34" s="57" t="s">
        <v>758</v>
      </c>
      <c r="C34" s="57" t="s">
        <v>759</v>
      </c>
      <c r="D34" s="57" t="s">
        <v>760</v>
      </c>
      <c r="E34" s="59" t="s">
        <v>88</v>
      </c>
      <c r="F34" s="58">
        <v>32</v>
      </c>
      <c r="G34" s="58" t="s">
        <v>58</v>
      </c>
      <c r="H34" s="58" t="s">
        <v>248</v>
      </c>
      <c r="I34" s="60" t="s">
        <v>761</v>
      </c>
      <c r="J34" s="58" t="s">
        <v>59</v>
      </c>
      <c r="K34" s="14" t="s">
        <v>1607</v>
      </c>
      <c r="L34" s="13" t="s">
        <v>74</v>
      </c>
      <c r="M34" s="13"/>
      <c r="N34" s="13"/>
      <c r="O34" s="13"/>
      <c r="P34" s="13">
        <v>4</v>
      </c>
      <c r="Q34" s="13">
        <v>1</v>
      </c>
      <c r="R34" s="14">
        <v>1.55</v>
      </c>
      <c r="S34" s="14">
        <v>80</v>
      </c>
      <c r="T34" s="15">
        <f t="shared" si="0"/>
        <v>33.298647242455772</v>
      </c>
      <c r="U34" s="16" t="str">
        <f t="shared" si="1"/>
        <v>Obese</v>
      </c>
      <c r="V34" s="14" t="s">
        <v>1351</v>
      </c>
      <c r="W34" s="14" t="s">
        <v>1351</v>
      </c>
      <c r="X34" s="14" t="s">
        <v>1351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60</v>
      </c>
      <c r="AM34" s="14" t="s">
        <v>60</v>
      </c>
      <c r="AN34" s="14" t="s">
        <v>60</v>
      </c>
      <c r="AO34" s="14"/>
      <c r="AP34" s="14"/>
      <c r="AQ34" s="14" t="s">
        <v>60</v>
      </c>
      <c r="AR34" s="14" t="s">
        <v>60</v>
      </c>
      <c r="AS34" s="14"/>
      <c r="AT34" s="14"/>
      <c r="AU34" s="14" t="s">
        <v>63</v>
      </c>
    </row>
    <row r="35" spans="1:47" ht="18" customHeight="1">
      <c r="A35" s="8">
        <v>28</v>
      </c>
      <c r="B35" s="57" t="s">
        <v>741</v>
      </c>
      <c r="C35" s="57" t="s">
        <v>762</v>
      </c>
      <c r="D35" s="57" t="s">
        <v>763</v>
      </c>
      <c r="E35" s="59" t="s">
        <v>88</v>
      </c>
      <c r="F35" s="58">
        <v>35</v>
      </c>
      <c r="G35" s="58" t="s">
        <v>58</v>
      </c>
      <c r="H35" s="58" t="s">
        <v>310</v>
      </c>
      <c r="I35" s="60" t="s">
        <v>764</v>
      </c>
      <c r="J35" s="58" t="s">
        <v>59</v>
      </c>
      <c r="K35" s="14" t="s">
        <v>1612</v>
      </c>
      <c r="L35" s="13"/>
      <c r="M35" s="13"/>
      <c r="N35" s="13"/>
      <c r="O35" s="13"/>
      <c r="P35" s="13">
        <v>2</v>
      </c>
      <c r="Q35" s="13">
        <v>3</v>
      </c>
      <c r="R35" s="14">
        <v>1.52</v>
      </c>
      <c r="S35" s="14">
        <v>52</v>
      </c>
      <c r="T35" s="15">
        <f t="shared" si="0"/>
        <v>22.506925207756233</v>
      </c>
      <c r="U35" s="16" t="str">
        <f t="shared" si="1"/>
        <v>Normal</v>
      </c>
      <c r="V35" s="14" t="s">
        <v>1351</v>
      </c>
      <c r="W35" s="14" t="s">
        <v>1351</v>
      </c>
      <c r="X35" s="14" t="s">
        <v>1351</v>
      </c>
      <c r="Y35" s="14" t="s">
        <v>1613</v>
      </c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 t="s">
        <v>60</v>
      </c>
      <c r="AM35" s="14" t="s">
        <v>60</v>
      </c>
      <c r="AN35" s="14" t="s">
        <v>60</v>
      </c>
      <c r="AO35" s="14"/>
      <c r="AP35" s="14"/>
      <c r="AQ35" s="14" t="s">
        <v>60</v>
      </c>
      <c r="AR35" s="14" t="s">
        <v>60</v>
      </c>
      <c r="AS35" s="14"/>
      <c r="AT35" s="14" t="s">
        <v>1495</v>
      </c>
      <c r="AU35" s="14" t="s">
        <v>63</v>
      </c>
    </row>
    <row r="36" spans="1:47" ht="18" customHeight="1">
      <c r="A36" s="8">
        <v>29</v>
      </c>
      <c r="B36" s="57" t="s">
        <v>765</v>
      </c>
      <c r="C36" s="57" t="s">
        <v>766</v>
      </c>
      <c r="D36" s="57" t="s">
        <v>767</v>
      </c>
      <c r="E36" s="59" t="s">
        <v>88</v>
      </c>
      <c r="F36" s="58">
        <v>52</v>
      </c>
      <c r="G36" s="58" t="s">
        <v>58</v>
      </c>
      <c r="H36" s="58" t="s">
        <v>248</v>
      </c>
      <c r="I36" s="60" t="s">
        <v>768</v>
      </c>
      <c r="J36" s="58" t="s">
        <v>59</v>
      </c>
      <c r="K36" s="14" t="s">
        <v>1654</v>
      </c>
      <c r="L36" s="13" t="s">
        <v>70</v>
      </c>
      <c r="M36" s="13"/>
      <c r="N36" s="13"/>
      <c r="O36" s="13"/>
      <c r="P36" s="13">
        <v>2</v>
      </c>
      <c r="Q36" s="13">
        <v>4</v>
      </c>
      <c r="R36" s="14">
        <v>1.54</v>
      </c>
      <c r="S36" s="14">
        <v>58</v>
      </c>
      <c r="T36" s="15">
        <f t="shared" si="0"/>
        <v>24.456063417102378</v>
      </c>
      <c r="U36" s="16" t="str">
        <f t="shared" si="1"/>
        <v>Normal</v>
      </c>
      <c r="V36" s="14" t="s">
        <v>1351</v>
      </c>
      <c r="W36" s="14" t="s">
        <v>1351</v>
      </c>
      <c r="X36" s="14" t="s">
        <v>1351</v>
      </c>
      <c r="Y36" s="14" t="s">
        <v>1655</v>
      </c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 t="s">
        <v>60</v>
      </c>
      <c r="AM36" s="14" t="s">
        <v>60</v>
      </c>
      <c r="AN36" s="14" t="s">
        <v>60</v>
      </c>
      <c r="AO36" s="14"/>
      <c r="AP36" s="14"/>
      <c r="AQ36" s="14"/>
      <c r="AR36" s="14" t="s">
        <v>60</v>
      </c>
      <c r="AS36" s="14" t="s">
        <v>2001</v>
      </c>
      <c r="AT36" s="14"/>
      <c r="AU36" s="14" t="s">
        <v>63</v>
      </c>
    </row>
    <row r="37" spans="1:47" ht="18" customHeight="1">
      <c r="A37" s="8">
        <v>30</v>
      </c>
      <c r="B37" s="57" t="s">
        <v>769</v>
      </c>
      <c r="C37" s="57" t="s">
        <v>770</v>
      </c>
      <c r="D37" s="57" t="s">
        <v>771</v>
      </c>
      <c r="E37" s="59" t="s">
        <v>88</v>
      </c>
      <c r="F37" s="58">
        <v>27</v>
      </c>
      <c r="G37" s="58" t="s">
        <v>58</v>
      </c>
      <c r="H37" s="58" t="s">
        <v>310</v>
      </c>
      <c r="I37" s="60" t="s">
        <v>772</v>
      </c>
      <c r="J37" s="58" t="s">
        <v>59</v>
      </c>
      <c r="K37" s="14" t="s">
        <v>1627</v>
      </c>
      <c r="L37" s="13"/>
      <c r="M37" s="13"/>
      <c r="N37" s="13"/>
      <c r="O37" s="13"/>
      <c r="P37" s="13">
        <v>3</v>
      </c>
      <c r="Q37" s="13">
        <v>3</v>
      </c>
      <c r="R37" s="14">
        <v>1.59</v>
      </c>
      <c r="S37" s="14">
        <v>61</v>
      </c>
      <c r="T37" s="15">
        <f t="shared" si="0"/>
        <v>24.128792373719392</v>
      </c>
      <c r="U37" s="16" t="str">
        <f t="shared" si="1"/>
        <v>Normal</v>
      </c>
      <c r="V37" s="14" t="s">
        <v>1351</v>
      </c>
      <c r="W37" s="14" t="s">
        <v>1351</v>
      </c>
      <c r="X37" s="14" t="s">
        <v>1351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 t="s">
        <v>60</v>
      </c>
      <c r="AM37" s="14" t="s">
        <v>60</v>
      </c>
      <c r="AN37" s="14" t="s">
        <v>60</v>
      </c>
      <c r="AO37" s="14"/>
      <c r="AP37" s="14"/>
      <c r="AQ37" s="14" t="s">
        <v>60</v>
      </c>
      <c r="AR37" s="14" t="s">
        <v>60</v>
      </c>
      <c r="AS37" s="14"/>
      <c r="AT37" s="14"/>
      <c r="AU37" s="14" t="s">
        <v>63</v>
      </c>
    </row>
    <row r="38" spans="1:47" ht="18" customHeight="1">
      <c r="A38" s="8">
        <v>31</v>
      </c>
      <c r="B38" s="57" t="s">
        <v>773</v>
      </c>
      <c r="C38" s="57" t="s">
        <v>774</v>
      </c>
      <c r="D38" s="57" t="s">
        <v>775</v>
      </c>
      <c r="E38" s="59" t="s">
        <v>88</v>
      </c>
      <c r="F38" s="58">
        <v>39</v>
      </c>
      <c r="G38" s="58" t="s">
        <v>58</v>
      </c>
      <c r="H38" s="58" t="s">
        <v>318</v>
      </c>
      <c r="I38" s="60" t="s">
        <v>776</v>
      </c>
      <c r="J38" s="58" t="s">
        <v>59</v>
      </c>
      <c r="K38" s="14" t="s">
        <v>1619</v>
      </c>
      <c r="L38" s="13"/>
      <c r="M38" s="13"/>
      <c r="N38" s="13"/>
      <c r="O38" s="13"/>
      <c r="P38" s="13">
        <v>2</v>
      </c>
      <c r="Q38" s="13">
        <v>3</v>
      </c>
      <c r="R38" s="14">
        <v>1.55</v>
      </c>
      <c r="S38" s="14">
        <v>66</v>
      </c>
      <c r="T38" s="15">
        <f t="shared" si="0"/>
        <v>27.471383975026011</v>
      </c>
      <c r="U38" s="16" t="str">
        <f t="shared" si="1"/>
        <v>Overweight</v>
      </c>
      <c r="V38" s="14" t="s">
        <v>1351</v>
      </c>
      <c r="W38" s="14" t="s">
        <v>1351</v>
      </c>
      <c r="X38" s="14" t="s">
        <v>1351</v>
      </c>
      <c r="Y38" s="14" t="s">
        <v>1351</v>
      </c>
      <c r="Z38" s="14"/>
      <c r="AA38" s="14"/>
      <c r="AB38" s="14"/>
      <c r="AC38" s="14"/>
      <c r="AD38" s="14"/>
      <c r="AE38" s="14"/>
      <c r="AF38" s="14"/>
      <c r="AG38" s="14"/>
      <c r="AH38" s="14"/>
      <c r="AI38" s="14">
        <v>42</v>
      </c>
      <c r="AJ38" s="14"/>
      <c r="AK38" s="14"/>
      <c r="AL38" s="14" t="s">
        <v>60</v>
      </c>
      <c r="AM38" s="14" t="s">
        <v>60</v>
      </c>
      <c r="AN38" s="14" t="s">
        <v>60</v>
      </c>
      <c r="AO38" s="14" t="s">
        <v>60</v>
      </c>
      <c r="AP38" s="14"/>
      <c r="AQ38" s="14" t="s">
        <v>60</v>
      </c>
      <c r="AR38" s="14" t="s">
        <v>60</v>
      </c>
      <c r="AS38" s="14"/>
      <c r="AT38" s="14"/>
      <c r="AU38" s="14" t="s">
        <v>63</v>
      </c>
    </row>
    <row r="39" spans="1:47" ht="18" customHeight="1">
      <c r="A39" s="8">
        <v>32</v>
      </c>
      <c r="B39" s="57" t="s">
        <v>777</v>
      </c>
      <c r="C39" s="57" t="s">
        <v>778</v>
      </c>
      <c r="D39" s="57" t="s">
        <v>779</v>
      </c>
      <c r="E39" s="59" t="s">
        <v>88</v>
      </c>
      <c r="F39" s="58">
        <v>48</v>
      </c>
      <c r="G39" s="58" t="s">
        <v>58</v>
      </c>
      <c r="H39" s="58" t="s">
        <v>220</v>
      </c>
      <c r="I39" s="60" t="s">
        <v>780</v>
      </c>
      <c r="J39" s="58" t="s">
        <v>59</v>
      </c>
      <c r="K39" s="14" t="s">
        <v>1620</v>
      </c>
      <c r="L39" s="13"/>
      <c r="M39" s="13"/>
      <c r="N39" s="13"/>
      <c r="O39" s="13"/>
      <c r="P39" s="13">
        <v>2</v>
      </c>
      <c r="Q39" s="13">
        <v>3</v>
      </c>
      <c r="R39" s="14">
        <v>1.58</v>
      </c>
      <c r="S39" s="14">
        <v>62</v>
      </c>
      <c r="T39" s="15">
        <f t="shared" si="0"/>
        <v>24.835763499439189</v>
      </c>
      <c r="U39" s="16" t="str">
        <f t="shared" si="1"/>
        <v>Normal</v>
      </c>
      <c r="V39" s="14" t="s">
        <v>1351</v>
      </c>
      <c r="W39" s="14" t="s">
        <v>1351</v>
      </c>
      <c r="X39" s="14" t="s">
        <v>1351</v>
      </c>
      <c r="Y39" s="14" t="s">
        <v>1351</v>
      </c>
      <c r="Z39" s="14"/>
      <c r="AA39" s="14">
        <v>203</v>
      </c>
      <c r="AB39" s="14"/>
      <c r="AC39" s="14"/>
      <c r="AD39" s="14"/>
      <c r="AE39" s="14"/>
      <c r="AF39" s="14"/>
      <c r="AG39" s="14"/>
      <c r="AH39" s="14">
        <v>72</v>
      </c>
      <c r="AI39" s="14">
        <v>34</v>
      </c>
      <c r="AJ39" s="14"/>
      <c r="AK39" s="14"/>
      <c r="AL39" s="14" t="s">
        <v>60</v>
      </c>
      <c r="AM39" s="14" t="s">
        <v>60</v>
      </c>
      <c r="AN39" s="14" t="s">
        <v>60</v>
      </c>
      <c r="AO39" s="14" t="s">
        <v>60</v>
      </c>
      <c r="AP39" s="14"/>
      <c r="AQ39" s="14" t="s">
        <v>60</v>
      </c>
      <c r="AR39" s="14" t="s">
        <v>60</v>
      </c>
      <c r="AS39" s="14"/>
      <c r="AT39" s="14"/>
      <c r="AU39" s="14" t="s">
        <v>63</v>
      </c>
    </row>
    <row r="40" spans="1:47" ht="18" customHeight="1">
      <c r="A40" s="8">
        <v>33</v>
      </c>
      <c r="B40" s="57" t="s">
        <v>781</v>
      </c>
      <c r="C40" s="57" t="s">
        <v>782</v>
      </c>
      <c r="D40" s="57" t="s">
        <v>783</v>
      </c>
      <c r="E40" s="59" t="s">
        <v>88</v>
      </c>
      <c r="F40" s="58">
        <v>48</v>
      </c>
      <c r="G40" s="58" t="s">
        <v>58</v>
      </c>
      <c r="H40" s="58" t="s">
        <v>248</v>
      </c>
      <c r="I40" s="60" t="s">
        <v>784</v>
      </c>
      <c r="J40" s="58" t="s">
        <v>59</v>
      </c>
      <c r="K40" s="14" t="s">
        <v>1632</v>
      </c>
      <c r="L40" s="13" t="s">
        <v>70</v>
      </c>
      <c r="M40" s="13"/>
      <c r="N40" s="13"/>
      <c r="O40" s="13"/>
      <c r="P40" s="13">
        <v>2</v>
      </c>
      <c r="Q40" s="13">
        <v>3</v>
      </c>
      <c r="R40" s="14">
        <v>1.4350000000000001</v>
      </c>
      <c r="S40" s="14">
        <v>78</v>
      </c>
      <c r="T40" s="15">
        <f t="shared" si="0"/>
        <v>37.878328011751989</v>
      </c>
      <c r="U40" s="16" t="str">
        <f t="shared" si="1"/>
        <v>Obese</v>
      </c>
      <c r="V40" s="14" t="s">
        <v>1351</v>
      </c>
      <c r="W40" s="14" t="s">
        <v>1351</v>
      </c>
      <c r="X40" s="14" t="s">
        <v>1351</v>
      </c>
      <c r="Y40" s="14" t="s">
        <v>1633</v>
      </c>
      <c r="Z40" s="14">
        <v>112</v>
      </c>
      <c r="AA40" s="14">
        <v>210</v>
      </c>
      <c r="AB40" s="14">
        <v>170</v>
      </c>
      <c r="AC40" s="14"/>
      <c r="AD40" s="14"/>
      <c r="AE40" s="14"/>
      <c r="AF40" s="14"/>
      <c r="AG40" s="14">
        <v>7.2</v>
      </c>
      <c r="AH40" s="14"/>
      <c r="AI40" s="14"/>
      <c r="AJ40" s="14"/>
      <c r="AK40" s="14"/>
      <c r="AL40" s="14" t="s">
        <v>60</v>
      </c>
      <c r="AM40" s="14" t="s">
        <v>60</v>
      </c>
      <c r="AN40" s="14" t="s">
        <v>60</v>
      </c>
      <c r="AO40" s="14" t="s">
        <v>60</v>
      </c>
      <c r="AP40" s="14"/>
      <c r="AQ40" s="14" t="s">
        <v>60</v>
      </c>
      <c r="AR40" s="14" t="s">
        <v>60</v>
      </c>
      <c r="AS40" s="14"/>
      <c r="AT40" s="14"/>
      <c r="AU40" s="14" t="s">
        <v>63</v>
      </c>
    </row>
    <row r="41" spans="1:47" ht="18" customHeight="1">
      <c r="A41" s="8">
        <v>34</v>
      </c>
      <c r="B41" s="57" t="s">
        <v>785</v>
      </c>
      <c r="C41" s="57" t="s">
        <v>786</v>
      </c>
      <c r="D41" s="57" t="s">
        <v>787</v>
      </c>
      <c r="E41" s="59" t="s">
        <v>88</v>
      </c>
      <c r="F41" s="58">
        <v>27</v>
      </c>
      <c r="G41" s="58" t="s">
        <v>65</v>
      </c>
      <c r="H41" s="58" t="s">
        <v>310</v>
      </c>
      <c r="I41" s="60" t="s">
        <v>788</v>
      </c>
      <c r="J41" s="58" t="s">
        <v>59</v>
      </c>
      <c r="K41" s="14" t="s">
        <v>1653</v>
      </c>
      <c r="L41" s="13" t="s">
        <v>70</v>
      </c>
      <c r="M41" s="13"/>
      <c r="N41" s="13"/>
      <c r="O41" s="13"/>
      <c r="P41" s="13">
        <v>3</v>
      </c>
      <c r="Q41" s="13">
        <v>4</v>
      </c>
      <c r="R41" s="14">
        <v>1.66</v>
      </c>
      <c r="S41" s="14">
        <v>101</v>
      </c>
      <c r="T41" s="15">
        <f t="shared" si="0"/>
        <v>36.652634634925242</v>
      </c>
      <c r="U41" s="16" t="str">
        <f t="shared" si="1"/>
        <v>Obese</v>
      </c>
      <c r="V41" s="14" t="s">
        <v>1351</v>
      </c>
      <c r="W41" s="14" t="s">
        <v>1351</v>
      </c>
      <c r="X41" s="14" t="s">
        <v>1351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60</v>
      </c>
      <c r="AM41" s="14" t="s">
        <v>60</v>
      </c>
      <c r="AN41" s="14" t="s">
        <v>60</v>
      </c>
      <c r="AO41" s="14"/>
      <c r="AP41" s="14"/>
      <c r="AQ41" s="14" t="s">
        <v>60</v>
      </c>
      <c r="AR41" s="14" t="s">
        <v>60</v>
      </c>
      <c r="AS41" s="14"/>
      <c r="AT41" s="14"/>
      <c r="AU41" s="14" t="s">
        <v>63</v>
      </c>
    </row>
    <row r="42" spans="1:47" ht="18" customHeight="1">
      <c r="A42" s="8">
        <v>35</v>
      </c>
      <c r="B42" s="57" t="s">
        <v>499</v>
      </c>
      <c r="C42" s="57" t="s">
        <v>789</v>
      </c>
      <c r="D42" s="57" t="s">
        <v>790</v>
      </c>
      <c r="E42" s="59" t="s">
        <v>88</v>
      </c>
      <c r="F42" s="58">
        <v>43</v>
      </c>
      <c r="G42" s="58" t="s">
        <v>58</v>
      </c>
      <c r="H42" s="58" t="s">
        <v>310</v>
      </c>
      <c r="I42" s="60" t="s">
        <v>791</v>
      </c>
      <c r="J42" s="58" t="s">
        <v>59</v>
      </c>
      <c r="K42" s="14" t="s">
        <v>1629</v>
      </c>
      <c r="L42" s="13"/>
      <c r="M42" s="13"/>
      <c r="N42" s="13"/>
      <c r="O42" s="13"/>
      <c r="P42" s="13">
        <v>2</v>
      </c>
      <c r="Q42" s="13">
        <v>3</v>
      </c>
      <c r="R42" s="14">
        <v>1.58</v>
      </c>
      <c r="S42" s="14">
        <v>61</v>
      </c>
      <c r="T42" s="15">
        <f t="shared" si="0"/>
        <v>24.435186668803073</v>
      </c>
      <c r="U42" s="16" t="str">
        <f t="shared" si="1"/>
        <v>Normal</v>
      </c>
      <c r="V42" s="14" t="s">
        <v>1351</v>
      </c>
      <c r="W42" s="14" t="s">
        <v>1351</v>
      </c>
      <c r="X42" s="14" t="s">
        <v>1351</v>
      </c>
      <c r="Y42" s="14" t="s">
        <v>1351</v>
      </c>
      <c r="Z42" s="14">
        <v>112</v>
      </c>
      <c r="AA42" s="14"/>
      <c r="AB42" s="14"/>
      <c r="AC42" s="14"/>
      <c r="AD42" s="14"/>
      <c r="AE42" s="14"/>
      <c r="AF42" s="14"/>
      <c r="AG42" s="14">
        <v>6.85</v>
      </c>
      <c r="AH42" s="14"/>
      <c r="AI42" s="14"/>
      <c r="AJ42" s="14"/>
      <c r="AK42" s="14"/>
      <c r="AL42" s="14" t="s">
        <v>60</v>
      </c>
      <c r="AM42" s="14" t="s">
        <v>60</v>
      </c>
      <c r="AN42" s="14" t="s">
        <v>60</v>
      </c>
      <c r="AO42" s="14"/>
      <c r="AP42" s="14"/>
      <c r="AQ42" s="14" t="s">
        <v>60</v>
      </c>
      <c r="AR42" s="14" t="s">
        <v>60</v>
      </c>
      <c r="AS42" s="14"/>
      <c r="AT42" s="14"/>
      <c r="AU42" s="14" t="s">
        <v>63</v>
      </c>
    </row>
    <row r="43" spans="1:47" ht="18" customHeight="1">
      <c r="A43" s="8">
        <v>36</v>
      </c>
      <c r="B43" s="57" t="s">
        <v>792</v>
      </c>
      <c r="C43" s="57" t="s">
        <v>793</v>
      </c>
      <c r="D43" s="57" t="s">
        <v>794</v>
      </c>
      <c r="E43" s="59" t="s">
        <v>88</v>
      </c>
      <c r="F43" s="58">
        <v>39</v>
      </c>
      <c r="G43" s="58" t="s">
        <v>58</v>
      </c>
      <c r="H43" s="58" t="s">
        <v>248</v>
      </c>
      <c r="I43" s="60" t="s">
        <v>795</v>
      </c>
      <c r="J43" s="58" t="s">
        <v>59</v>
      </c>
      <c r="K43" s="14" t="s">
        <v>1608</v>
      </c>
      <c r="L43" s="13" t="s">
        <v>71</v>
      </c>
      <c r="M43" s="13" t="s">
        <v>70</v>
      </c>
      <c r="N43" s="13"/>
      <c r="O43" s="13"/>
      <c r="P43" s="13">
        <v>3</v>
      </c>
      <c r="Q43" s="13">
        <v>3</v>
      </c>
      <c r="R43" s="14">
        <v>1.65</v>
      </c>
      <c r="S43" s="14">
        <v>57</v>
      </c>
      <c r="T43" s="15">
        <f t="shared" si="0"/>
        <v>20.936639118457304</v>
      </c>
      <c r="U43" s="16" t="str">
        <f t="shared" si="1"/>
        <v>Normal</v>
      </c>
      <c r="V43" s="14" t="s">
        <v>1609</v>
      </c>
      <c r="W43" s="14" t="s">
        <v>1610</v>
      </c>
      <c r="X43" s="14" t="s">
        <v>1604</v>
      </c>
      <c r="Y43" s="14" t="s">
        <v>1481</v>
      </c>
      <c r="Z43" s="14" t="s">
        <v>1611</v>
      </c>
      <c r="AA43" s="14">
        <v>203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 t="s">
        <v>60</v>
      </c>
      <c r="AM43" s="14" t="s">
        <v>60</v>
      </c>
      <c r="AN43" s="14" t="s">
        <v>60</v>
      </c>
      <c r="AO43" s="14" t="s">
        <v>60</v>
      </c>
      <c r="AP43" s="14"/>
      <c r="AQ43" s="14" t="s">
        <v>60</v>
      </c>
      <c r="AR43" s="14" t="s">
        <v>60</v>
      </c>
      <c r="AS43" s="14"/>
      <c r="AT43" s="14" t="s">
        <v>1583</v>
      </c>
      <c r="AU43" s="14" t="s">
        <v>63</v>
      </c>
    </row>
    <row r="44" spans="1:47" ht="18" customHeight="1">
      <c r="A44" s="8">
        <v>37</v>
      </c>
      <c r="B44" s="57" t="s">
        <v>796</v>
      </c>
      <c r="C44" s="57" t="s">
        <v>797</v>
      </c>
      <c r="D44" s="57" t="s">
        <v>798</v>
      </c>
      <c r="E44" s="59" t="s">
        <v>88</v>
      </c>
      <c r="F44" s="58">
        <v>30</v>
      </c>
      <c r="G44" s="58" t="s">
        <v>58</v>
      </c>
      <c r="H44" s="58" t="s">
        <v>310</v>
      </c>
      <c r="I44" s="60" t="s">
        <v>799</v>
      </c>
      <c r="J44" s="58" t="s">
        <v>59</v>
      </c>
      <c r="K44" s="14" t="s">
        <v>1628</v>
      </c>
      <c r="L44" s="13"/>
      <c r="M44" s="13"/>
      <c r="N44" s="13"/>
      <c r="O44" s="13"/>
      <c r="P44" s="13">
        <v>1</v>
      </c>
      <c r="Q44" s="13">
        <v>4</v>
      </c>
      <c r="R44" s="14">
        <v>1.52</v>
      </c>
      <c r="S44" s="14">
        <v>77</v>
      </c>
      <c r="T44" s="15">
        <f t="shared" si="0"/>
        <v>33.327562326869803</v>
      </c>
      <c r="U44" s="16" t="str">
        <f t="shared" si="1"/>
        <v>Obese</v>
      </c>
      <c r="V44" s="14" t="s">
        <v>1351</v>
      </c>
      <c r="W44" s="14" t="s">
        <v>1351</v>
      </c>
      <c r="X44" s="14" t="s">
        <v>1351</v>
      </c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 t="s">
        <v>60</v>
      </c>
      <c r="AM44" s="14" t="s">
        <v>60</v>
      </c>
      <c r="AN44" s="14" t="s">
        <v>60</v>
      </c>
      <c r="AO44" s="14"/>
      <c r="AP44" s="14"/>
      <c r="AQ44" s="14" t="s">
        <v>60</v>
      </c>
      <c r="AR44" s="14" t="s">
        <v>60</v>
      </c>
      <c r="AS44" s="14"/>
      <c r="AT44" s="14"/>
      <c r="AU44" s="14" t="s">
        <v>63</v>
      </c>
    </row>
    <row r="45" spans="1:47" ht="18" customHeight="1">
      <c r="A45" s="8">
        <v>38</v>
      </c>
      <c r="B45" s="57" t="s">
        <v>800</v>
      </c>
      <c r="C45" s="57" t="s">
        <v>561</v>
      </c>
      <c r="D45" s="57" t="s">
        <v>801</v>
      </c>
      <c r="E45" s="59" t="s">
        <v>88</v>
      </c>
      <c r="F45" s="58">
        <v>45</v>
      </c>
      <c r="G45" s="58" t="s">
        <v>58</v>
      </c>
      <c r="H45" s="58" t="s">
        <v>318</v>
      </c>
      <c r="I45" s="60" t="s">
        <v>802</v>
      </c>
      <c r="J45" s="58" t="s">
        <v>59</v>
      </c>
      <c r="K45" s="14" t="s">
        <v>1649</v>
      </c>
      <c r="L45" s="13"/>
      <c r="M45" s="13"/>
      <c r="N45" s="13"/>
      <c r="O45" s="13"/>
      <c r="P45" s="13">
        <v>4</v>
      </c>
      <c r="Q45" s="13">
        <v>4</v>
      </c>
      <c r="R45" s="14">
        <v>1.56</v>
      </c>
      <c r="S45" s="14">
        <v>59</v>
      </c>
      <c r="T45" s="15">
        <f t="shared" si="0"/>
        <v>24.243918474687703</v>
      </c>
      <c r="U45" s="16" t="str">
        <f t="shared" si="1"/>
        <v>Normal</v>
      </c>
      <c r="V45" s="14" t="s">
        <v>1351</v>
      </c>
      <c r="W45" s="14" t="s">
        <v>1351</v>
      </c>
      <c r="X45" s="14" t="s">
        <v>1351</v>
      </c>
      <c r="Y45" s="14" t="s">
        <v>1567</v>
      </c>
      <c r="Z45" s="14">
        <v>6.17</v>
      </c>
      <c r="AA45" s="14"/>
      <c r="AB45" s="14"/>
      <c r="AC45" s="14"/>
      <c r="AD45" s="14"/>
      <c r="AE45" s="14"/>
      <c r="AF45" s="14">
        <v>101</v>
      </c>
      <c r="AG45" s="14"/>
      <c r="AH45" s="14"/>
      <c r="AI45" s="14"/>
      <c r="AJ45" s="14"/>
      <c r="AK45" s="14"/>
      <c r="AL45" s="14" t="s">
        <v>60</v>
      </c>
      <c r="AM45" s="14" t="s">
        <v>60</v>
      </c>
      <c r="AN45" s="14" t="s">
        <v>60</v>
      </c>
      <c r="AO45" s="14"/>
      <c r="AP45" s="14"/>
      <c r="AQ45" s="14" t="s">
        <v>60</v>
      </c>
      <c r="AR45" s="14" t="s">
        <v>60</v>
      </c>
      <c r="AS45" s="14"/>
      <c r="AT45" s="14"/>
      <c r="AU45" s="14" t="s">
        <v>63</v>
      </c>
    </row>
    <row r="46" spans="1:47" ht="18" customHeight="1">
      <c r="A46" s="8">
        <v>39</v>
      </c>
      <c r="B46" s="57" t="s">
        <v>803</v>
      </c>
      <c r="C46" s="57" t="s">
        <v>804</v>
      </c>
      <c r="D46" s="57" t="s">
        <v>805</v>
      </c>
      <c r="E46" s="59" t="s">
        <v>88</v>
      </c>
      <c r="F46" s="58">
        <v>37</v>
      </c>
      <c r="G46" s="58" t="s">
        <v>58</v>
      </c>
      <c r="H46" s="58" t="s">
        <v>310</v>
      </c>
      <c r="I46" s="60" t="s">
        <v>806</v>
      </c>
      <c r="J46" s="58" t="s">
        <v>59</v>
      </c>
      <c r="K46" s="14" t="s">
        <v>1636</v>
      </c>
      <c r="L46" s="13"/>
      <c r="M46" s="13"/>
      <c r="N46" s="13"/>
      <c r="O46" s="13"/>
      <c r="P46" s="13">
        <v>3</v>
      </c>
      <c r="Q46" s="13">
        <v>3</v>
      </c>
      <c r="R46" s="14">
        <v>1.5349999999999999</v>
      </c>
      <c r="S46" s="14">
        <v>57</v>
      </c>
      <c r="T46" s="15">
        <f t="shared" si="0"/>
        <v>24.191238103322053</v>
      </c>
      <c r="U46" s="16" t="str">
        <f t="shared" si="1"/>
        <v>Normal</v>
      </c>
      <c r="V46" s="14" t="s">
        <v>1351</v>
      </c>
      <c r="W46" s="14" t="s">
        <v>1351</v>
      </c>
      <c r="X46" s="14" t="s">
        <v>1351</v>
      </c>
      <c r="Y46" s="14" t="s">
        <v>1351</v>
      </c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 t="s">
        <v>60</v>
      </c>
      <c r="AM46" s="14" t="s">
        <v>60</v>
      </c>
      <c r="AN46" s="14" t="s">
        <v>60</v>
      </c>
      <c r="AO46" s="14" t="s">
        <v>60</v>
      </c>
      <c r="AP46" s="14"/>
      <c r="AQ46" s="14" t="s">
        <v>60</v>
      </c>
      <c r="AR46" s="14" t="s">
        <v>60</v>
      </c>
      <c r="AS46" s="14"/>
      <c r="AT46" s="14"/>
      <c r="AU46" s="14" t="s">
        <v>63</v>
      </c>
    </row>
    <row r="47" spans="1:47" ht="18" customHeight="1">
      <c r="A47" s="8">
        <v>40</v>
      </c>
      <c r="B47" s="57" t="s">
        <v>621</v>
      </c>
      <c r="C47" s="57" t="s">
        <v>807</v>
      </c>
      <c r="D47" s="57" t="s">
        <v>808</v>
      </c>
      <c r="E47" s="59" t="s">
        <v>88</v>
      </c>
      <c r="F47" s="58">
        <v>43</v>
      </c>
      <c r="G47" s="58" t="s">
        <v>58</v>
      </c>
      <c r="H47" s="58" t="s">
        <v>248</v>
      </c>
      <c r="I47" s="60" t="s">
        <v>809</v>
      </c>
      <c r="J47" s="58" t="s">
        <v>59</v>
      </c>
      <c r="K47" s="14" t="s">
        <v>1616</v>
      </c>
      <c r="L47" s="13"/>
      <c r="M47" s="13"/>
      <c r="N47" s="13"/>
      <c r="O47" s="13"/>
      <c r="P47" s="13">
        <v>1</v>
      </c>
      <c r="Q47" s="13">
        <v>3</v>
      </c>
      <c r="R47" s="14">
        <v>1.43</v>
      </c>
      <c r="S47" s="14">
        <v>65</v>
      </c>
      <c r="T47" s="15">
        <f t="shared" si="0"/>
        <v>31.786395422759064</v>
      </c>
      <c r="U47" s="16" t="str">
        <f t="shared" si="1"/>
        <v>Obese</v>
      </c>
      <c r="V47" s="14" t="s">
        <v>1351</v>
      </c>
      <c r="W47" s="14" t="s">
        <v>1351</v>
      </c>
      <c r="X47" s="14" t="s">
        <v>1351</v>
      </c>
      <c r="Y47" s="14" t="s">
        <v>1351</v>
      </c>
      <c r="Z47" s="14"/>
      <c r="AA47" s="14"/>
      <c r="AB47" s="14"/>
      <c r="AC47" s="14">
        <v>95</v>
      </c>
      <c r="AD47" s="14"/>
      <c r="AE47" s="14"/>
      <c r="AF47" s="14"/>
      <c r="AG47" s="14"/>
      <c r="AH47" s="14"/>
      <c r="AI47" s="14"/>
      <c r="AJ47" s="14"/>
      <c r="AK47" s="14"/>
      <c r="AL47" s="14" t="s">
        <v>60</v>
      </c>
      <c r="AM47" s="14" t="s">
        <v>60</v>
      </c>
      <c r="AN47" s="14" t="s">
        <v>60</v>
      </c>
      <c r="AO47" s="14"/>
      <c r="AP47" s="14"/>
      <c r="AQ47" s="14" t="s">
        <v>60</v>
      </c>
      <c r="AR47" s="14" t="s">
        <v>60</v>
      </c>
      <c r="AS47" s="14"/>
      <c r="AT47" s="14" t="s">
        <v>1421</v>
      </c>
      <c r="AU47" s="14" t="s">
        <v>63</v>
      </c>
    </row>
    <row r="48" spans="1:47" ht="18" customHeight="1">
      <c r="A48" s="8">
        <v>41</v>
      </c>
      <c r="B48" s="57" t="s">
        <v>810</v>
      </c>
      <c r="C48" s="57" t="s">
        <v>811</v>
      </c>
      <c r="D48" s="57" t="s">
        <v>812</v>
      </c>
      <c r="E48" s="59" t="s">
        <v>88</v>
      </c>
      <c r="F48" s="58">
        <v>41</v>
      </c>
      <c r="G48" s="58" t="s">
        <v>58</v>
      </c>
      <c r="H48" s="58" t="s">
        <v>318</v>
      </c>
      <c r="I48" s="60" t="s">
        <v>813</v>
      </c>
      <c r="J48" s="58" t="s">
        <v>59</v>
      </c>
      <c r="K48" s="14" t="s">
        <v>1600</v>
      </c>
      <c r="L48" s="13"/>
      <c r="M48" s="13"/>
      <c r="N48" s="13"/>
      <c r="O48" s="13"/>
      <c r="P48" s="13">
        <v>3</v>
      </c>
      <c r="Q48" s="13">
        <v>4</v>
      </c>
      <c r="R48" s="14">
        <v>1.54</v>
      </c>
      <c r="S48" s="14">
        <v>67</v>
      </c>
      <c r="T48" s="15">
        <f t="shared" si="0"/>
        <v>28.250969809411369</v>
      </c>
      <c r="U48" s="16" t="str">
        <f t="shared" si="1"/>
        <v>Overweight</v>
      </c>
      <c r="V48" s="14" t="s">
        <v>1351</v>
      </c>
      <c r="W48" s="14" t="s">
        <v>1351</v>
      </c>
      <c r="X48" s="14" t="s">
        <v>1351</v>
      </c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 t="s">
        <v>60</v>
      </c>
      <c r="AM48" s="14" t="s">
        <v>60</v>
      </c>
      <c r="AN48" s="14" t="s">
        <v>60</v>
      </c>
      <c r="AO48" s="14" t="s">
        <v>60</v>
      </c>
      <c r="AP48" s="14"/>
      <c r="AQ48" s="14" t="s">
        <v>60</v>
      </c>
      <c r="AR48" s="14" t="s">
        <v>60</v>
      </c>
      <c r="AS48" s="14"/>
      <c r="AT48" s="14"/>
      <c r="AU48" s="14" t="s">
        <v>63</v>
      </c>
    </row>
    <row r="49" spans="1:47" ht="18" customHeight="1">
      <c r="A49" s="8">
        <v>42</v>
      </c>
      <c r="B49" s="57" t="s">
        <v>814</v>
      </c>
      <c r="C49" s="57" t="s">
        <v>815</v>
      </c>
      <c r="D49" s="57" t="s">
        <v>816</v>
      </c>
      <c r="E49" s="59" t="s">
        <v>88</v>
      </c>
      <c r="F49" s="58">
        <v>36</v>
      </c>
      <c r="G49" s="58" t="s">
        <v>58</v>
      </c>
      <c r="H49" s="58" t="s">
        <v>248</v>
      </c>
      <c r="I49" s="60" t="s">
        <v>817</v>
      </c>
      <c r="J49" s="58" t="s">
        <v>59</v>
      </c>
      <c r="K49" s="14" t="s">
        <v>1652</v>
      </c>
      <c r="L49" s="13" t="s">
        <v>74</v>
      </c>
      <c r="M49" s="13" t="s">
        <v>70</v>
      </c>
      <c r="N49" s="13" t="s">
        <v>71</v>
      </c>
      <c r="O49" s="13"/>
      <c r="P49" s="13">
        <v>2</v>
      </c>
      <c r="Q49" s="13">
        <v>2</v>
      </c>
      <c r="R49" s="14">
        <v>1.43</v>
      </c>
      <c r="S49" s="14">
        <v>61</v>
      </c>
      <c r="T49" s="15">
        <f t="shared" si="0"/>
        <v>29.830309550589273</v>
      </c>
      <c r="U49" s="16" t="str">
        <f t="shared" si="1"/>
        <v>Overweight</v>
      </c>
      <c r="V49" s="14" t="s">
        <v>1351</v>
      </c>
      <c r="W49" s="14" t="s">
        <v>1351</v>
      </c>
      <c r="X49" s="14" t="s">
        <v>1360</v>
      </c>
      <c r="Y49" s="14" t="s">
        <v>1433</v>
      </c>
      <c r="Z49" s="14">
        <v>174</v>
      </c>
      <c r="AA49" s="14">
        <v>218</v>
      </c>
      <c r="AB49" s="14"/>
      <c r="AC49" s="14">
        <v>156</v>
      </c>
      <c r="AD49" s="14">
        <v>5.4</v>
      </c>
      <c r="AE49" s="14"/>
      <c r="AF49" s="14"/>
      <c r="AG49" s="14"/>
      <c r="AH49" s="14"/>
      <c r="AI49" s="14">
        <v>43</v>
      </c>
      <c r="AJ49" s="14"/>
      <c r="AK49" s="14"/>
      <c r="AL49" s="14" t="s">
        <v>60</v>
      </c>
      <c r="AM49" s="14" t="s">
        <v>60</v>
      </c>
      <c r="AN49" s="14" t="s">
        <v>60</v>
      </c>
      <c r="AO49" s="14"/>
      <c r="AP49" s="14"/>
      <c r="AQ49" s="14" t="s">
        <v>60</v>
      </c>
      <c r="AR49" s="14" t="s">
        <v>60</v>
      </c>
      <c r="AS49" s="14"/>
      <c r="AT49" s="14"/>
      <c r="AU49" s="14" t="s">
        <v>63</v>
      </c>
    </row>
    <row r="50" spans="1:47" ht="18" customHeight="1">
      <c r="A50" s="8">
        <v>43</v>
      </c>
      <c r="B50" s="57" t="s">
        <v>818</v>
      </c>
      <c r="C50" s="57" t="s">
        <v>819</v>
      </c>
      <c r="D50" s="57" t="s">
        <v>820</v>
      </c>
      <c r="E50" s="59" t="s">
        <v>88</v>
      </c>
      <c r="F50" s="58">
        <v>50</v>
      </c>
      <c r="G50" s="58" t="s">
        <v>58</v>
      </c>
      <c r="H50" s="58" t="s">
        <v>248</v>
      </c>
      <c r="I50" s="60" t="s">
        <v>821</v>
      </c>
      <c r="J50" s="58" t="s">
        <v>59</v>
      </c>
      <c r="K50" s="14" t="s">
        <v>1646</v>
      </c>
      <c r="L50" s="13"/>
      <c r="M50" s="13"/>
      <c r="N50" s="13"/>
      <c r="O50" s="13"/>
      <c r="P50" s="13">
        <v>2</v>
      </c>
      <c r="Q50" s="13">
        <v>3</v>
      </c>
      <c r="R50" s="14">
        <v>1.5</v>
      </c>
      <c r="S50" s="14">
        <v>49</v>
      </c>
      <c r="T50" s="15">
        <f t="shared" si="0"/>
        <v>21.777777777777779</v>
      </c>
      <c r="U50" s="16" t="str">
        <f t="shared" si="1"/>
        <v>Normal</v>
      </c>
      <c r="V50" s="18" t="s">
        <v>1351</v>
      </c>
      <c r="W50" s="14" t="s">
        <v>1351</v>
      </c>
      <c r="X50" s="14" t="s">
        <v>1351</v>
      </c>
      <c r="Y50" s="14" t="s">
        <v>1351</v>
      </c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 t="s">
        <v>60</v>
      </c>
      <c r="AM50" s="14" t="s">
        <v>60</v>
      </c>
      <c r="AN50" s="14" t="s">
        <v>60</v>
      </c>
      <c r="AO50" s="14"/>
      <c r="AP50" s="14"/>
      <c r="AQ50" s="14" t="s">
        <v>60</v>
      </c>
      <c r="AR50" s="14" t="s">
        <v>60</v>
      </c>
      <c r="AS50" s="14"/>
      <c r="AT50" s="14"/>
      <c r="AU50" s="14" t="s">
        <v>63</v>
      </c>
    </row>
    <row r="51" spans="1:47" ht="18" customHeight="1">
      <c r="A51" s="8">
        <v>44</v>
      </c>
      <c r="B51" s="57" t="s">
        <v>822</v>
      </c>
      <c r="C51" s="57" t="s">
        <v>823</v>
      </c>
      <c r="D51" s="57" t="s">
        <v>824</v>
      </c>
      <c r="E51" s="59" t="s">
        <v>88</v>
      </c>
      <c r="F51" s="58">
        <v>33</v>
      </c>
      <c r="G51" s="58" t="s">
        <v>65</v>
      </c>
      <c r="H51" s="58" t="s">
        <v>310</v>
      </c>
      <c r="I51" s="60" t="s">
        <v>825</v>
      </c>
      <c r="J51" s="58" t="s">
        <v>59</v>
      </c>
      <c r="K51" s="14"/>
      <c r="L51" s="13"/>
      <c r="M51" s="13"/>
      <c r="N51" s="13"/>
      <c r="O51" s="13"/>
      <c r="P51" s="13">
        <v>4</v>
      </c>
      <c r="Q51" s="13">
        <v>4</v>
      </c>
      <c r="R51" s="14">
        <v>1.6850000000000001</v>
      </c>
      <c r="S51" s="14">
        <v>62</v>
      </c>
      <c r="T51" s="15">
        <f t="shared" si="0"/>
        <v>21.836944940961001</v>
      </c>
      <c r="U51" s="16" t="str">
        <f t="shared" si="1"/>
        <v>Normal</v>
      </c>
      <c r="V51" s="14" t="s">
        <v>1351</v>
      </c>
      <c r="W51" s="14" t="s">
        <v>1351</v>
      </c>
      <c r="X51" s="14" t="s">
        <v>1351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60</v>
      </c>
      <c r="AM51" s="14" t="s">
        <v>60</v>
      </c>
      <c r="AN51" s="14" t="s">
        <v>60</v>
      </c>
      <c r="AO51" s="14" t="s">
        <v>59</v>
      </c>
      <c r="AP51" s="14"/>
      <c r="AQ51" s="14"/>
      <c r="AR51" s="14" t="s">
        <v>60</v>
      </c>
      <c r="AS51" s="14"/>
      <c r="AT51" s="14"/>
      <c r="AU51" s="14" t="s">
        <v>63</v>
      </c>
    </row>
    <row r="52" spans="1:47" ht="18" customHeight="1">
      <c r="A52" s="8">
        <v>45</v>
      </c>
      <c r="B52" s="57" t="s">
        <v>826</v>
      </c>
      <c r="C52" s="57" t="s">
        <v>827</v>
      </c>
      <c r="D52" s="57" t="s">
        <v>729</v>
      </c>
      <c r="E52" s="59" t="s">
        <v>88</v>
      </c>
      <c r="F52" s="58">
        <v>33</v>
      </c>
      <c r="G52" s="58" t="s">
        <v>58</v>
      </c>
      <c r="H52" s="58" t="s">
        <v>310</v>
      </c>
      <c r="I52" s="60" t="s">
        <v>828</v>
      </c>
      <c r="J52" s="58" t="s">
        <v>59</v>
      </c>
      <c r="K52" s="14" t="s">
        <v>1603</v>
      </c>
      <c r="L52" s="13"/>
      <c r="M52" s="13"/>
      <c r="N52" s="13"/>
      <c r="O52" s="13"/>
      <c r="P52" s="13">
        <v>2</v>
      </c>
      <c r="Q52" s="13">
        <v>3</v>
      </c>
      <c r="R52" s="14">
        <v>1.5</v>
      </c>
      <c r="S52" s="14">
        <v>62</v>
      </c>
      <c r="T52" s="15">
        <f t="shared" si="0"/>
        <v>27.555555555555557</v>
      </c>
      <c r="U52" s="16" t="str">
        <f t="shared" si="1"/>
        <v>Overweight</v>
      </c>
      <c r="V52" s="14" t="s">
        <v>1351</v>
      </c>
      <c r="W52" s="14" t="s">
        <v>1351</v>
      </c>
      <c r="X52" s="14" t="s">
        <v>1604</v>
      </c>
      <c r="Y52" s="14" t="s">
        <v>1605</v>
      </c>
      <c r="Z52" s="14"/>
      <c r="AA52" s="14"/>
      <c r="AB52" s="14"/>
      <c r="AC52" s="14"/>
      <c r="AD52" s="14"/>
      <c r="AE52" s="14">
        <v>19</v>
      </c>
      <c r="AF52" s="14">
        <v>0.5</v>
      </c>
      <c r="AG52" s="14">
        <v>6.3</v>
      </c>
      <c r="AH52" s="14"/>
      <c r="AI52" s="14"/>
      <c r="AJ52" s="14"/>
      <c r="AK52" s="14"/>
      <c r="AL52" s="14" t="s">
        <v>60</v>
      </c>
      <c r="AM52" s="14" t="s">
        <v>60</v>
      </c>
      <c r="AN52" s="14" t="s">
        <v>60</v>
      </c>
      <c r="AO52" s="14"/>
      <c r="AP52" s="14"/>
      <c r="AQ52" s="14" t="s">
        <v>59</v>
      </c>
      <c r="AR52" s="14" t="s">
        <v>60</v>
      </c>
      <c r="AS52" s="14" t="s">
        <v>1606</v>
      </c>
      <c r="AT52" s="14"/>
      <c r="AU52" s="14" t="s">
        <v>63</v>
      </c>
    </row>
    <row r="53" spans="1:47" ht="18" customHeight="1">
      <c r="A53" s="8">
        <v>46</v>
      </c>
      <c r="B53" s="9"/>
      <c r="C53" s="9"/>
      <c r="D53" s="9"/>
      <c r="E53" s="10"/>
      <c r="F53" s="11"/>
      <c r="G53" s="11" t="s">
        <v>58</v>
      </c>
      <c r="H53" s="11" t="s">
        <v>62</v>
      </c>
      <c r="I53" s="12">
        <v>9566320534</v>
      </c>
      <c r="J53" s="11" t="s">
        <v>59</v>
      </c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8">
        <v>47</v>
      </c>
      <c r="B54" s="9"/>
      <c r="C54" s="9"/>
      <c r="D54" s="9"/>
      <c r="E54" s="10"/>
      <c r="F54" s="11"/>
      <c r="G54" s="11" t="s">
        <v>58</v>
      </c>
      <c r="H54" s="11" t="s">
        <v>62</v>
      </c>
      <c r="I54" s="12">
        <v>9166321509</v>
      </c>
      <c r="J54" s="11" t="s">
        <v>59</v>
      </c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8">
        <v>48</v>
      </c>
      <c r="B55" s="9"/>
      <c r="C55" s="9"/>
      <c r="D55" s="9"/>
      <c r="E55" s="10"/>
      <c r="F55" s="11"/>
      <c r="G55" s="11" t="s">
        <v>58</v>
      </c>
      <c r="H55" s="11" t="s">
        <v>61</v>
      </c>
      <c r="I55" s="12">
        <v>9219333810</v>
      </c>
      <c r="J55" s="11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hidden="1" customHeight="1">
      <c r="A56" s="8">
        <v>49</v>
      </c>
      <c r="B56" s="9"/>
      <c r="C56" s="9"/>
      <c r="D56" s="9"/>
      <c r="E56" s="10"/>
      <c r="F56" s="11"/>
      <c r="G56" s="11" t="s">
        <v>58</v>
      </c>
      <c r="H56" s="11" t="s">
        <v>72</v>
      </c>
      <c r="I56" s="12">
        <v>9674467434</v>
      </c>
      <c r="J56" s="11" t="s">
        <v>59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8">
        <v>50</v>
      </c>
      <c r="B57" s="9"/>
      <c r="C57" s="9"/>
      <c r="D57" s="9"/>
      <c r="E57" s="10"/>
      <c r="F57" s="11"/>
      <c r="G57" s="11" t="s">
        <v>58</v>
      </c>
      <c r="H57" s="11" t="s">
        <v>67</v>
      </c>
      <c r="I57" s="12">
        <v>9999987525</v>
      </c>
      <c r="J57" s="11" t="s">
        <v>59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8">
        <v>51</v>
      </c>
      <c r="B58" s="20"/>
      <c r="C58" s="20"/>
      <c r="D58" s="20"/>
      <c r="E58" s="21"/>
      <c r="F58" s="23"/>
      <c r="G58" s="23" t="s">
        <v>58</v>
      </c>
      <c r="H58" s="11" t="s">
        <v>61</v>
      </c>
      <c r="I58" s="26">
        <v>9568978378</v>
      </c>
      <c r="J58" s="23" t="s">
        <v>59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8">
        <v>52</v>
      </c>
      <c r="B59" s="9"/>
      <c r="C59" s="9"/>
      <c r="D59" s="9"/>
      <c r="E59" s="10"/>
      <c r="F59" s="11"/>
      <c r="G59" s="11" t="s">
        <v>58</v>
      </c>
      <c r="H59" s="11" t="s">
        <v>62</v>
      </c>
      <c r="I59" s="12">
        <v>9605314384</v>
      </c>
      <c r="J59" s="11" t="s">
        <v>59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8">
        <v>53</v>
      </c>
      <c r="B60" s="9"/>
      <c r="C60" s="9"/>
      <c r="D60" s="9"/>
      <c r="E60" s="10"/>
      <c r="F60" s="11"/>
      <c r="G60" s="11" t="s">
        <v>58</v>
      </c>
      <c r="H60" s="11" t="s">
        <v>61</v>
      </c>
      <c r="I60" s="12">
        <v>9154332207</v>
      </c>
      <c r="J60" s="11" t="s">
        <v>59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8">
        <v>54</v>
      </c>
      <c r="B61" s="9"/>
      <c r="C61" s="9"/>
      <c r="D61" s="27"/>
      <c r="E61" s="10"/>
      <c r="F61" s="11"/>
      <c r="G61" s="11" t="s">
        <v>58</v>
      </c>
      <c r="H61" s="11" t="s">
        <v>67</v>
      </c>
      <c r="I61" s="28">
        <v>9817581980</v>
      </c>
      <c r="J61" s="11" t="s">
        <v>59</v>
      </c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8">
        <v>55</v>
      </c>
      <c r="B62" s="9"/>
      <c r="C62" s="9"/>
      <c r="D62" s="9"/>
      <c r="E62" s="10"/>
      <c r="F62" s="11"/>
      <c r="G62" s="11" t="s">
        <v>58</v>
      </c>
      <c r="H62" s="11" t="s">
        <v>61</v>
      </c>
      <c r="I62" s="12">
        <v>9757761745</v>
      </c>
      <c r="J62" s="11" t="s">
        <v>60</v>
      </c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8">
        <v>56</v>
      </c>
      <c r="B63" s="9"/>
      <c r="C63" s="9"/>
      <c r="D63" s="9"/>
      <c r="E63" s="10"/>
      <c r="F63" s="11"/>
      <c r="G63" s="11" t="s">
        <v>58</v>
      </c>
      <c r="H63" s="11" t="s">
        <v>61</v>
      </c>
      <c r="I63" s="12">
        <v>9292853761</v>
      </c>
      <c r="J63" s="11" t="s">
        <v>59</v>
      </c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hidden="1" customHeight="1">
      <c r="A64" s="8">
        <v>57</v>
      </c>
      <c r="B64" s="9"/>
      <c r="C64" s="9"/>
      <c r="D64" s="9"/>
      <c r="E64" s="10"/>
      <c r="F64" s="11"/>
      <c r="G64" s="11" t="s">
        <v>58</v>
      </c>
      <c r="H64" s="11" t="s">
        <v>72</v>
      </c>
      <c r="I64" s="12">
        <v>9397633161</v>
      </c>
      <c r="J64" s="11" t="s">
        <v>59</v>
      </c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8">
        <v>58</v>
      </c>
      <c r="B65" s="9"/>
      <c r="C65" s="9"/>
      <c r="D65" s="9"/>
      <c r="E65" s="10"/>
      <c r="F65" s="11"/>
      <c r="G65" s="11" t="s">
        <v>58</v>
      </c>
      <c r="H65" s="11" t="s">
        <v>61</v>
      </c>
      <c r="I65" s="12">
        <v>9289381325</v>
      </c>
      <c r="J65" s="11" t="s">
        <v>59</v>
      </c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8">
        <v>59</v>
      </c>
      <c r="B66" s="9"/>
      <c r="C66" s="9"/>
      <c r="D66" s="9"/>
      <c r="E66" s="10"/>
      <c r="F66" s="11"/>
      <c r="G66" s="11" t="s">
        <v>58</v>
      </c>
      <c r="H66" s="11" t="s">
        <v>62</v>
      </c>
      <c r="I66" s="12">
        <v>9366120502</v>
      </c>
      <c r="J66" s="11" t="s">
        <v>59</v>
      </c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8">
        <v>60</v>
      </c>
      <c r="B67" s="9"/>
      <c r="C67" s="9"/>
      <c r="D67" s="9"/>
      <c r="E67" s="10"/>
      <c r="F67" s="11"/>
      <c r="G67" s="11" t="s">
        <v>58</v>
      </c>
      <c r="H67" s="11" t="s">
        <v>62</v>
      </c>
      <c r="I67" s="12">
        <v>9481830318</v>
      </c>
      <c r="J67" s="11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hidden="1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hidden="1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hidden="1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hidden="1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hidden="1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hidden="1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hidden="1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hidden="1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hidden="1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hidden="1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hidden="1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hidden="1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hidden="1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hidden="1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hidden="1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hidden="1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hidden="1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hidden="1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hidden="1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hidden="1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hidden="1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hidden="1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hidden="1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hidden="1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hidden="1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hidden="1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hidden="1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hidden="1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hidden="1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hidden="1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hidden="1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hidden="1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hidden="1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hidden="1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hidden="1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hidden="1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hidden="1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hidden="1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hidden="1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hidden="1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hidden="1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hidden="1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hidden="1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hidden="1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hidden="1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hidden="1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hidden="1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hidden="1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hidden="1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hidden="1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hidden="1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hidden="1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hidden="1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hidden="1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hidden="1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hidden="1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hidden="1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hidden="1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hidden="1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hidden="1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hidden="1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hidden="1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hidden="1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hidden="1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hidden="1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hidden="1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hidden="1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hidden="1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hidden="1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hidden="1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hidden="1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hidden="1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hidden="1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hidden="1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hidden="1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hidden="1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hidden="1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hidden="1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hidden="1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hidden="1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hidden="1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hidden="1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hidden="1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hidden="1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hidden="1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hidden="1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hidden="1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hidden="1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hidden="1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hidden="1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hidden="1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hidden="1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hidden="1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hidden="1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hidden="1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hidden="1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hidden="1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hidden="1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hidden="1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hidden="1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hidden="1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hidden="1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hidden="1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hidden="1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hidden="1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hidden="1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hidden="1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hidden="1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hidden="1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hidden="1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hidden="1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hidden="1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hidden="1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hidden="1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hidden="1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hidden="1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hidden="1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hidden="1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hidden="1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hidden="1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hidden="1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hidden="1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hidden="1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hidden="1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hidden="1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hidden="1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hidden="1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hidden="1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hidden="1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hidden="1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hidden="1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hidden="1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hidden="1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hidden="1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hidden="1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hidden="1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hidden="1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hidden="1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hidden="1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hidden="1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hidden="1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hidden="1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hidden="1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hidden="1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hidden="1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hidden="1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hidden="1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hidden="1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hidden="1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hidden="1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hidden="1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hidden="1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hidden="1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hidden="1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hidden="1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hidden="1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hidden="1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hidden="1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hidden="1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hidden="1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hidden="1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hidden="1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hidden="1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hidden="1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hidden="1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hidden="1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hidden="1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hidden="1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hidden="1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hidden="1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hidden="1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hidden="1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hidden="1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hidden="1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hidden="1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hidden="1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hidden="1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hidden="1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hidden="1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hidden="1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hidden="1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hidden="1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hidden="1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hidden="1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hidden="1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hidden="1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hidden="1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hidden="1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hidden="1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hidden="1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hidden="1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hidden="1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hidden="1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hidden="1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hidden="1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hidden="1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hidden="1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hidden="1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hidden="1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hidden="1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hidden="1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hidden="1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hidden="1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hidden="1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hidden="1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hidden="1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hidden="1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hidden="1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hidden="1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hidden="1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hidden="1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hidden="1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hidden="1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hidden="1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hidden="1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hidden="1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hidden="1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hidden="1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hidden="1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hidden="1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hidden="1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hidden="1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hidden="1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hidden="1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hidden="1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hidden="1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hidden="1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hidden="1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hidden="1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hidden="1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hidden="1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hidden="1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hidden="1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hidden="1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hidden="1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hidden="1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hidden="1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hidden="1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hidden="1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hidden="1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hidden="1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hidden="1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hidden="1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hidden="1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hidden="1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hidden="1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hidden="1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hidden="1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hidden="1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hidden="1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hidden="1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hidden="1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hidden="1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hidden="1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hidden="1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hidden="1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hidden="1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hidden="1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hidden="1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hidden="1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hidden="1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hidden="1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hidden="1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hidden="1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hidden="1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hidden="1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hidden="1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hidden="1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hidden="1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hidden="1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hidden="1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hidden="1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hidden="1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hidden="1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hidden="1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hidden="1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hidden="1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hidden="1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hidden="1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hidden="1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hidden="1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hidden="1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hidden="1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hidden="1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hidden="1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hidden="1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hidden="1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hidden="1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hidden="1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hidden="1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hidden="1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hidden="1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hidden="1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hidden="1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hidden="1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hidden="1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hidden="1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hidden="1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hidden="1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hidden="1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hidden="1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hidden="1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hidden="1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hidden="1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hidden="1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hidden="1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hidden="1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hidden="1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hidden="1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hidden="1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hidden="1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hidden="1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hidden="1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hidden="1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hidden="1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hidden="1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hidden="1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hidden="1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hidden="1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hidden="1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hidden="1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hidden="1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hidden="1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hidden="1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hidden="1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hidden="1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hidden="1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hidden="1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hidden="1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hidden="1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hidden="1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hidden="1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hidden="1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hidden="1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hidden="1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hidden="1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hidden="1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hidden="1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hidden="1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hidden="1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hidden="1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hidden="1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hidden="1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hidden="1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hidden="1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hidden="1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hidden="1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hidden="1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hidden="1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hidden="1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hidden="1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hidden="1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hidden="1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hidden="1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hidden="1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hidden="1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hidden="1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hidden="1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hidden="1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hidden="1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hidden="1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hidden="1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hidden="1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hidden="1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hidden="1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hidden="1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hidden="1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hidden="1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hidden="1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hidden="1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hidden="1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hidden="1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hidden="1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hidden="1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hidden="1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hidden="1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hidden="1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hidden="1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hidden="1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hidden="1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hidden="1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hidden="1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hidden="1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hidden="1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hidden="1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hidden="1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hidden="1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hidden="1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hidden="1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hidden="1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hidden="1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hidden="1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hidden="1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hidden="1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hidden="1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hidden="1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hidden="1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hidden="1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hidden="1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hidden="1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hidden="1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hidden="1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hidden="1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hidden="1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hidden="1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hidden="1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hidden="1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hidden="1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hidden="1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hidden="1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hidden="1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hidden="1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hidden="1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hidden="1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hidden="1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hidden="1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hidden="1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hidden="1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hidden="1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hidden="1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hidden="1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hidden="1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hidden="1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hidden="1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hidden="1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hidden="1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hidden="1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hidden="1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hidden="1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hidden="1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hidden="1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hidden="1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hidden="1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hidden="1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hidden="1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hidden="1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hidden="1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hidden="1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hidden="1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hidden="1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hidden="1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hidden="1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hidden="1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hidden="1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hidden="1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hidden="1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hidden="1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hidden="1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hidden="1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hidden="1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hidden="1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hidden="1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hidden="1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hidden="1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hidden="1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hidden="1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hidden="1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hidden="1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hidden="1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hidden="1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hidden="1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hidden="1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hidden="1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hidden="1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hidden="1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hidden="1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hidden="1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hidden="1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hidden="1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hidden="1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hidden="1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hidden="1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hidden="1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hidden="1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hidden="1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hidden="1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hidden="1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hidden="1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hidden="1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hidden="1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hidden="1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hidden="1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hidden="1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hidden="1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hidden="1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hidden="1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hidden="1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hidden="1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hidden="1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hidden="1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hidden="1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hidden="1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hidden="1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hidden="1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hidden="1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hidden="1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hidden="1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hidden="1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hidden="1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hidden="1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hidden="1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hidden="1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hidden="1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hidden="1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hidden="1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hidden="1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hidden="1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hidden="1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hidden="1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hidden="1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hidden="1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hidden="1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hidden="1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hidden="1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hidden="1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hidden="1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hidden="1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hidden="1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hidden="1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hidden="1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hidden="1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hidden="1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hidden="1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hidden="1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hidden="1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hidden="1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hidden="1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hidden="1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hidden="1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hidden="1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hidden="1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hidden="1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hidden="1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hidden="1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hidden="1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hidden="1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hidden="1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hidden="1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hidden="1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hidden="1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hidden="1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hidden="1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hidden="1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hidden="1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hidden="1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hidden="1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hidden="1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hidden="1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hidden="1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hidden="1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hidden="1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hidden="1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hidden="1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hidden="1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hidden="1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hidden="1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hidden="1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hidden="1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hidden="1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hidden="1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hidden="1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hidden="1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hidden="1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hidden="1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hidden="1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hidden="1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hidden="1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hidden="1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hidden="1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hidden="1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hidden="1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hidden="1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hidden="1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hidden="1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hidden="1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hidden="1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hidden="1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hidden="1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hidden="1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hidden="1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hidden="1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hidden="1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hidden="1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hidden="1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hidden="1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hidden="1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hidden="1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hidden="1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hidden="1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hidden="1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hidden="1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hidden="1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hidden="1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hidden="1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hidden="1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hidden="1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hidden="1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hidden="1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hidden="1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hidden="1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hidden="1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hidden="1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hidden="1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hidden="1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hidden="1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hidden="1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hidden="1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hidden="1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hidden="1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hidden="1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hidden="1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hidden="1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hidden="1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hidden="1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hidden="1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hidden="1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hidden="1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hidden="1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hidden="1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hidden="1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hidden="1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hidden="1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hidden="1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hidden="1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hidden="1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hidden="1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hidden="1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hidden="1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hidden="1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hidden="1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hidden="1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hidden="1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hidden="1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hidden="1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hidden="1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hidden="1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hidden="1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hidden="1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hidden="1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hidden="1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hidden="1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hidden="1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hidden="1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hidden="1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hidden="1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hidden="1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hidden="1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hidden="1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hidden="1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hidden="1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hidden="1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hidden="1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hidden="1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hidden="1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hidden="1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hidden="1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hidden="1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hidden="1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hidden="1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hidden="1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hidden="1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hidden="1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hidden="1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hidden="1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hidden="1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hidden="1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hidden="1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hidden="1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hidden="1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hidden="1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hidden="1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hidden="1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hidden="1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hidden="1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hidden="1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hidden="1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hidden="1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hidden="1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hidden="1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hidden="1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hidden="1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hidden="1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hidden="1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hidden="1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hidden="1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hidden="1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hidden="1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hidden="1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hidden="1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hidden="1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hidden="1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hidden="1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hidden="1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hidden="1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hidden="1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hidden="1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hidden="1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hidden="1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hidden="1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hidden="1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hidden="1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hidden="1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hidden="1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hidden="1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hidden="1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hidden="1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hidden="1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hidden="1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hidden="1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hidden="1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hidden="1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hidden="1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hidden="1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hidden="1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hidden="1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hidden="1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hidden="1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hidden="1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hidden="1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hidden="1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hidden="1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hidden="1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hidden="1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hidden="1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hidden="1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hidden="1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hidden="1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hidden="1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hidden="1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hidden="1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hidden="1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hidden="1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hidden="1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hidden="1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hidden="1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hidden="1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hidden="1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hidden="1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hidden="1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hidden="1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hidden="1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hidden="1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hidden="1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hidden="1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hidden="1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hidden="1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hidden="1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hidden="1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hidden="1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hidden="1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hidden="1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hidden="1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hidden="1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hidden="1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hidden="1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hidden="1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hidden="1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hidden="1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hidden="1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hidden="1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hidden="1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hidden="1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hidden="1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hidden="1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hidden="1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hidden="1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hidden="1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hidden="1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hidden="1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hidden="1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hidden="1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hidden="1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hidden="1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hidden="1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hidden="1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hidden="1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581261A9-1090-4DBA-9DCB-57115E19DE24}">
    <filterColumn colId="1" showButton="0"/>
    <filterColumn colId="2" showButton="0"/>
    <filterColumn colId="7">
      <filters>
        <filter val="Master Teacher I"/>
        <filter val="Master Teacher II"/>
        <filter val="Teacher 1"/>
        <filter val="Teacher 2"/>
        <filter val="Teacher 3"/>
        <filter val="Teacher I"/>
        <filter val="Teacher II"/>
        <filter val="Teacher III"/>
      </filters>
    </filterColumn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U6:AU7"/>
    <mergeCell ref="AO6:AO7"/>
    <mergeCell ref="AP6:AP7"/>
    <mergeCell ref="AQ6:AQ7"/>
    <mergeCell ref="AR6:AR7"/>
    <mergeCell ref="AS6:AS7"/>
    <mergeCell ref="AT6:AT7"/>
    <mergeCell ref="O6:O7"/>
    <mergeCell ref="AN6:AN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AM6:AM7"/>
    <mergeCell ref="P6:P7"/>
    <mergeCell ref="Q6:Q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N6:N7"/>
    <mergeCell ref="B2:J2"/>
    <mergeCell ref="A3:B3"/>
    <mergeCell ref="C3:J3"/>
    <mergeCell ref="A4:B4"/>
    <mergeCell ref="C4:J4"/>
  </mergeCells>
  <dataValidations count="7">
    <dataValidation type="list" allowBlank="1" showErrorMessage="1" sqref="E142:E341 G142:G341" xr:uid="{2401E5D3-6291-437F-99F2-FB7B13AD8C7E}">
      <formula1>#REF!</formula1>
    </dataValidation>
    <dataValidation type="list" allowBlank="1" showInputMessage="1" showErrorMessage="1" sqref="AL8:AR167" xr:uid="{ACDA3594-FFEA-4C34-8439-0D5659376621}">
      <formula1>$AX$8:$AX$9</formula1>
    </dataValidation>
    <dataValidation type="list" allowBlank="1" showInputMessage="1" showErrorMessage="1" sqref="AU8:AU167" xr:uid="{F7FED6AE-152F-4D44-A077-24BFA79F96BC}">
      <formula1>$AX$11:$AX$13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EDA4BEA0-4AD3-4CA3-BF55-71305727E0EE}"/>
    <dataValidation type="list" allowBlank="1" showInputMessage="1" showErrorMessage="1" sqref="M8:O194" xr:uid="{BB44AA3D-B8F0-4E96-8943-3A37D6FE5B60}">
      <formula1>$AX$18:$AX$24</formula1>
    </dataValidation>
    <dataValidation type="list" allowBlank="1" showInputMessage="1" showErrorMessage="1" sqref="L8:L194" xr:uid="{6BB317EC-E899-4239-9C9F-7C3E869ECEF6}">
      <formula1>$AX$18:$AX$26</formula1>
    </dataValidation>
    <dataValidation type="list" allowBlank="1" showInputMessage="1" showErrorMessage="1" sqref="P8:Q198" xr:uid="{DEBEDE70-2273-41D9-ADB5-1100BBF22BA0}">
      <formula1>$BA$9:$BA$13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5D45-D103-4FAF-8180-6E5F67F775A5}">
  <sheetPr filterMode="1">
    <tabColor rgb="FF00B050"/>
  </sheetPr>
  <dimension ref="A1:BA934"/>
  <sheetViews>
    <sheetView topLeftCell="A4" zoomScale="49" zoomScaleNormal="100" workbookViewId="0">
      <pane ySplit="4" topLeftCell="A10" activePane="bottomLeft" state="frozen"/>
      <selection activeCell="A4" sqref="A4"/>
      <selection pane="bottomLeft" activeCell="V10" sqref="V10:AU81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39.33203125" customWidth="1"/>
    <col min="12" max="12" width="91.5546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5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hidden="1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hidden="1" customHeight="1">
      <c r="A8" s="8">
        <v>1</v>
      </c>
      <c r="B8" s="57" t="s">
        <v>574</v>
      </c>
      <c r="C8" s="57" t="s">
        <v>658</v>
      </c>
      <c r="D8" s="57" t="s">
        <v>659</v>
      </c>
      <c r="E8" s="59" t="s">
        <v>88</v>
      </c>
      <c r="F8" s="58">
        <v>40</v>
      </c>
      <c r="G8" s="58" t="s">
        <v>65</v>
      </c>
      <c r="H8" s="58" t="s">
        <v>660</v>
      </c>
      <c r="I8" s="60" t="s">
        <v>661</v>
      </c>
      <c r="J8" s="58" t="s">
        <v>59</v>
      </c>
      <c r="K8" s="13"/>
      <c r="L8" s="13"/>
      <c r="M8" s="13"/>
      <c r="N8" s="13"/>
      <c r="O8" s="13"/>
      <c r="P8" s="13">
        <v>2</v>
      </c>
      <c r="Q8" s="13">
        <v>4</v>
      </c>
      <c r="R8" s="14">
        <v>1.6950000000000001</v>
      </c>
      <c r="S8" s="14">
        <v>70</v>
      </c>
      <c r="T8" s="15">
        <f t="shared" ref="T8:T71" si="0">S8/R8^2</f>
        <v>24.364563482740316</v>
      </c>
      <c r="U8" s="16" t="str">
        <f t="shared" ref="U8:U71" si="1">IF(T8&lt;=18.5,"Underweight",IF(T8&lt;=24.9,"Normal",IF(T8&lt;=29.9,"Overweight",IF(T8&gt;30,"Obese"))))</f>
        <v>Normal</v>
      </c>
      <c r="V8" s="14" t="s">
        <v>1351</v>
      </c>
      <c r="W8" s="14" t="s">
        <v>1351</v>
      </c>
      <c r="X8" s="14" t="s">
        <v>1351</v>
      </c>
      <c r="Y8" s="14" t="s">
        <v>1351</v>
      </c>
      <c r="Z8" s="14"/>
      <c r="AA8" s="14">
        <v>147</v>
      </c>
      <c r="AB8" s="14">
        <v>264</v>
      </c>
      <c r="AC8" s="14">
        <v>58</v>
      </c>
      <c r="AD8" s="14"/>
      <c r="AE8" s="14"/>
      <c r="AF8" s="14"/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 t="s">
        <v>60</v>
      </c>
      <c r="AP8" s="14"/>
      <c r="AQ8" s="14" t="s">
        <v>60</v>
      </c>
      <c r="AR8" s="14" t="s">
        <v>60</v>
      </c>
      <c r="AS8" s="14"/>
      <c r="AT8" s="14"/>
      <c r="AU8" s="14" t="s">
        <v>63</v>
      </c>
      <c r="AX8" t="s">
        <v>60</v>
      </c>
    </row>
    <row r="9" spans="1:53" ht="18" hidden="1" customHeight="1">
      <c r="A9" s="8">
        <v>2</v>
      </c>
      <c r="B9" s="57" t="s">
        <v>662</v>
      </c>
      <c r="C9" s="57" t="s">
        <v>663</v>
      </c>
      <c r="D9" s="57" t="s">
        <v>664</v>
      </c>
      <c r="E9" s="59" t="s">
        <v>88</v>
      </c>
      <c r="F9" s="58">
        <v>26</v>
      </c>
      <c r="G9" s="58" t="s">
        <v>65</v>
      </c>
      <c r="H9" s="58" t="s">
        <v>401</v>
      </c>
      <c r="I9" s="60" t="s">
        <v>665</v>
      </c>
      <c r="J9" s="58" t="s">
        <v>59</v>
      </c>
      <c r="K9" s="13" t="s">
        <v>1634</v>
      </c>
      <c r="L9" s="13"/>
      <c r="M9" s="13"/>
      <c r="N9" s="13"/>
      <c r="O9" s="13"/>
      <c r="P9" s="13">
        <v>4</v>
      </c>
      <c r="Q9" s="13">
        <v>1</v>
      </c>
      <c r="R9" s="14">
        <v>1.67</v>
      </c>
      <c r="S9" s="14">
        <v>119</v>
      </c>
      <c r="T9" s="15">
        <f t="shared" si="0"/>
        <v>42.669152712538995</v>
      </c>
      <c r="U9" s="16" t="str">
        <f t="shared" si="1"/>
        <v>Obese</v>
      </c>
      <c r="V9" s="14" t="s">
        <v>1351</v>
      </c>
      <c r="W9" s="14" t="s">
        <v>1351</v>
      </c>
      <c r="X9" s="14" t="s">
        <v>1351</v>
      </c>
      <c r="Y9" s="14"/>
      <c r="Z9" s="14"/>
      <c r="AA9" s="14"/>
      <c r="AB9" s="14"/>
      <c r="AC9" s="14"/>
      <c r="AD9" s="14"/>
      <c r="AE9" s="14"/>
      <c r="AF9" s="14"/>
      <c r="AG9" s="14"/>
      <c r="AH9" s="14">
        <v>121</v>
      </c>
      <c r="AI9" s="14">
        <v>123</v>
      </c>
      <c r="AJ9" s="14"/>
      <c r="AK9" s="14"/>
      <c r="AL9" s="14" t="s">
        <v>60</v>
      </c>
      <c r="AM9" s="14" t="s">
        <v>60</v>
      </c>
      <c r="AN9" s="14" t="s">
        <v>60</v>
      </c>
      <c r="AO9" s="14" t="s">
        <v>60</v>
      </c>
      <c r="AP9" s="14"/>
      <c r="AQ9" s="14" t="s">
        <v>60</v>
      </c>
      <c r="AR9" s="14" t="s">
        <v>60</v>
      </c>
      <c r="AS9" s="14"/>
      <c r="AT9" s="14"/>
      <c r="AU9" s="14" t="s">
        <v>63</v>
      </c>
      <c r="AX9" t="s">
        <v>59</v>
      </c>
      <c r="BA9">
        <v>1</v>
      </c>
    </row>
    <row r="10" spans="1:53" ht="18" customHeight="1">
      <c r="A10" s="8">
        <v>3</v>
      </c>
      <c r="B10" s="57" t="s">
        <v>2173</v>
      </c>
      <c r="C10" s="57" t="s">
        <v>888</v>
      </c>
      <c r="D10" s="57" t="s">
        <v>2174</v>
      </c>
      <c r="E10" s="99" t="s">
        <v>88</v>
      </c>
      <c r="F10" s="100"/>
      <c r="G10" s="100" t="s">
        <v>58</v>
      </c>
      <c r="H10" s="100" t="s">
        <v>2012</v>
      </c>
      <c r="I10" s="101" t="s">
        <v>669</v>
      </c>
      <c r="J10" s="100" t="s">
        <v>59</v>
      </c>
      <c r="K10" s="13"/>
      <c r="L10" s="13"/>
      <c r="M10" s="13"/>
      <c r="N10" s="13"/>
      <c r="O10" s="13"/>
      <c r="P10" s="13"/>
      <c r="Q10" s="13"/>
      <c r="R10" s="14"/>
      <c r="S10" s="14"/>
      <c r="T10" s="15" t="e">
        <f t="shared" si="0"/>
        <v>#DIV/0!</v>
      </c>
      <c r="U10" s="16" t="e">
        <f t="shared" si="1"/>
        <v>#DIV/0!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BA10">
        <v>2</v>
      </c>
    </row>
    <row r="11" spans="1:53" ht="18" customHeight="1">
      <c r="A11" s="8">
        <v>4</v>
      </c>
      <c r="B11" s="57" t="s">
        <v>2175</v>
      </c>
      <c r="C11" s="57" t="s">
        <v>878</v>
      </c>
      <c r="D11" s="57" t="s">
        <v>2176</v>
      </c>
      <c r="E11" s="99" t="s">
        <v>88</v>
      </c>
      <c r="F11" s="100"/>
      <c r="G11" s="100" t="s">
        <v>58</v>
      </c>
      <c r="H11" s="100" t="s">
        <v>2012</v>
      </c>
      <c r="I11" s="101" t="s">
        <v>672</v>
      </c>
      <c r="J11" s="100" t="s">
        <v>59</v>
      </c>
      <c r="K11" s="17"/>
      <c r="L11" s="13"/>
      <c r="M11" s="13"/>
      <c r="N11" s="13"/>
      <c r="O11" s="13"/>
      <c r="P11" s="13"/>
      <c r="Q11" s="13"/>
      <c r="R11" s="14"/>
      <c r="S11" s="14"/>
      <c r="T11" s="15" t="e">
        <f t="shared" si="0"/>
        <v>#DIV/0!</v>
      </c>
      <c r="U11" s="16" t="e">
        <f t="shared" si="1"/>
        <v>#DIV/0!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X11" t="s">
        <v>63</v>
      </c>
      <c r="AY11">
        <f>COUNTIF(AU8:AU57,"FULLY COMPLIANT")</f>
        <v>2</v>
      </c>
      <c r="BA11">
        <v>3</v>
      </c>
    </row>
    <row r="12" spans="1:53" ht="18" customHeight="1">
      <c r="A12" s="8">
        <v>5</v>
      </c>
      <c r="B12" s="57" t="s">
        <v>2177</v>
      </c>
      <c r="C12" s="57" t="s">
        <v>2178</v>
      </c>
      <c r="D12" s="57" t="s">
        <v>366</v>
      </c>
      <c r="E12" s="99" t="s">
        <v>88</v>
      </c>
      <c r="F12" s="100"/>
      <c r="G12" s="100" t="s">
        <v>58</v>
      </c>
      <c r="H12" s="100" t="s">
        <v>2012</v>
      </c>
      <c r="I12" s="101" t="s">
        <v>676</v>
      </c>
      <c r="J12" s="100" t="s">
        <v>59</v>
      </c>
      <c r="K12" s="13"/>
      <c r="L12" s="13"/>
      <c r="M12" s="13"/>
      <c r="N12" s="13"/>
      <c r="O12" s="13"/>
      <c r="P12" s="13"/>
      <c r="Q12" s="13"/>
      <c r="R12" s="14"/>
      <c r="S12" s="14"/>
      <c r="T12" s="15" t="e">
        <f t="shared" si="0"/>
        <v>#DIV/0!</v>
      </c>
      <c r="U12" s="16" t="e">
        <f t="shared" si="1"/>
        <v>#DIV/0!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X12" t="s">
        <v>64</v>
      </c>
      <c r="AY12">
        <f>COUNTIF(AU8:AU58,"PARTIALLY COMPLIANT")</f>
        <v>0</v>
      </c>
      <c r="BA12">
        <v>4</v>
      </c>
    </row>
    <row r="13" spans="1:53" ht="18" customHeight="1">
      <c r="A13" s="8">
        <v>6</v>
      </c>
      <c r="B13" s="57" t="s">
        <v>2179</v>
      </c>
      <c r="C13" s="57" t="s">
        <v>2180</v>
      </c>
      <c r="D13" s="57" t="s">
        <v>2181</v>
      </c>
      <c r="E13" s="99" t="s">
        <v>88</v>
      </c>
      <c r="F13" s="100"/>
      <c r="G13" s="100" t="s">
        <v>58</v>
      </c>
      <c r="H13" s="100" t="s">
        <v>2012</v>
      </c>
      <c r="I13" s="101" t="s">
        <v>680</v>
      </c>
      <c r="J13" s="100" t="s">
        <v>59</v>
      </c>
      <c r="K13" s="13"/>
      <c r="L13" s="13"/>
      <c r="M13" s="13"/>
      <c r="N13" s="13"/>
      <c r="O13" s="13"/>
      <c r="P13" s="13"/>
      <c r="Q13" s="13"/>
      <c r="R13" s="14"/>
      <c r="S13" s="14"/>
      <c r="T13" s="15" t="e">
        <f t="shared" si="0"/>
        <v>#DIV/0!</v>
      </c>
      <c r="U13" s="16" t="e">
        <f t="shared" si="1"/>
        <v>#DIV/0!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X13" t="s">
        <v>64</v>
      </c>
      <c r="AY13">
        <f>COUNTIF(AU8:AU59,"NON COMPLIANT")</f>
        <v>0</v>
      </c>
      <c r="BA13">
        <v>5</v>
      </c>
    </row>
    <row r="14" spans="1:53" ht="18" customHeight="1">
      <c r="A14" s="8">
        <v>7</v>
      </c>
      <c r="B14" s="57" t="s">
        <v>2182</v>
      </c>
      <c r="C14" s="57" t="s">
        <v>2183</v>
      </c>
      <c r="D14" s="57" t="s">
        <v>2184</v>
      </c>
      <c r="E14" s="99" t="s">
        <v>88</v>
      </c>
      <c r="F14" s="100"/>
      <c r="G14" s="100" t="s">
        <v>65</v>
      </c>
      <c r="H14" s="100" t="s">
        <v>2012</v>
      </c>
      <c r="I14" s="101" t="s">
        <v>684</v>
      </c>
      <c r="J14" s="100" t="s">
        <v>59</v>
      </c>
      <c r="K14" s="13"/>
      <c r="L14" s="13"/>
      <c r="M14" s="13"/>
      <c r="N14" s="13"/>
      <c r="O14" s="13"/>
      <c r="P14" s="13"/>
      <c r="Q14" s="13"/>
      <c r="R14" s="14"/>
      <c r="S14" s="14"/>
      <c r="T14" s="15" t="e">
        <f t="shared" si="0"/>
        <v>#DIV/0!</v>
      </c>
      <c r="U14" s="16" t="e">
        <f t="shared" si="1"/>
        <v>#DIV/0!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8"/>
      <c r="AU14" s="14"/>
    </row>
    <row r="15" spans="1:53" ht="18" customHeight="1">
      <c r="A15" s="8">
        <v>8</v>
      </c>
      <c r="B15" s="57" t="s">
        <v>890</v>
      </c>
      <c r="C15" s="57" t="s">
        <v>2185</v>
      </c>
      <c r="D15" s="57" t="s">
        <v>2186</v>
      </c>
      <c r="E15" s="99" t="s">
        <v>88</v>
      </c>
      <c r="F15" s="100"/>
      <c r="G15" s="100" t="s">
        <v>58</v>
      </c>
      <c r="H15" s="100" t="s">
        <v>2012</v>
      </c>
      <c r="I15" s="101" t="s">
        <v>687</v>
      </c>
      <c r="J15" s="100" t="s">
        <v>59</v>
      </c>
      <c r="K15" s="13"/>
      <c r="L15" s="13"/>
      <c r="M15" s="13"/>
      <c r="N15" s="13"/>
      <c r="O15" s="13"/>
      <c r="P15" s="13"/>
      <c r="Q15" s="13"/>
      <c r="R15" s="14"/>
      <c r="S15" s="14"/>
      <c r="T15" s="15" t="e">
        <f t="shared" si="0"/>
        <v>#DIV/0!</v>
      </c>
      <c r="U15" s="16" t="e">
        <f t="shared" si="1"/>
        <v>#DIV/0!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</row>
    <row r="16" spans="1:53" ht="18" customHeight="1">
      <c r="A16" s="8">
        <v>9</v>
      </c>
      <c r="B16" s="57" t="s">
        <v>2187</v>
      </c>
      <c r="C16" s="57" t="s">
        <v>2188</v>
      </c>
      <c r="D16" s="57" t="s">
        <v>2189</v>
      </c>
      <c r="E16" s="99" t="s">
        <v>88</v>
      </c>
      <c r="F16" s="100"/>
      <c r="G16" s="100" t="s">
        <v>58</v>
      </c>
      <c r="H16" s="100" t="s">
        <v>2012</v>
      </c>
      <c r="I16" s="101" t="s">
        <v>691</v>
      </c>
      <c r="J16" s="100" t="s">
        <v>59</v>
      </c>
      <c r="K16" s="13"/>
      <c r="L16" s="13"/>
      <c r="M16" s="13"/>
      <c r="N16" s="13"/>
      <c r="O16" s="13"/>
      <c r="P16" s="13"/>
      <c r="Q16" s="13"/>
      <c r="R16" s="14"/>
      <c r="S16" s="14"/>
      <c r="T16" s="15" t="e">
        <f t="shared" si="0"/>
        <v>#DIV/0!</v>
      </c>
      <c r="U16" s="16" t="e">
        <f t="shared" si="1"/>
        <v>#DIV/0!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50" ht="18" customHeight="1">
      <c r="A17" s="8">
        <v>10</v>
      </c>
      <c r="B17" s="57" t="s">
        <v>2190</v>
      </c>
      <c r="C17" s="57" t="s">
        <v>878</v>
      </c>
      <c r="D17" s="57" t="s">
        <v>180</v>
      </c>
      <c r="E17" s="99" t="s">
        <v>88</v>
      </c>
      <c r="F17" s="100"/>
      <c r="G17" s="100" t="s">
        <v>58</v>
      </c>
      <c r="H17" s="100" t="s">
        <v>2012</v>
      </c>
      <c r="I17" s="101" t="s">
        <v>694</v>
      </c>
      <c r="J17" s="100" t="s">
        <v>59</v>
      </c>
      <c r="K17" s="13"/>
      <c r="L17" s="13"/>
      <c r="M17" s="13"/>
      <c r="N17" s="13"/>
      <c r="O17" s="13"/>
      <c r="P17" s="13"/>
      <c r="Q17" s="13"/>
      <c r="R17" s="14"/>
      <c r="S17" s="14"/>
      <c r="T17" s="15" t="e">
        <f t="shared" si="0"/>
        <v>#DIV/0!</v>
      </c>
      <c r="U17" s="16" t="e">
        <f t="shared" si="1"/>
        <v>#DIV/0!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X17" t="s">
        <v>69</v>
      </c>
    </row>
    <row r="18" spans="1:50" ht="18" customHeight="1">
      <c r="A18" s="8">
        <v>11</v>
      </c>
      <c r="B18" s="57" t="s">
        <v>2191</v>
      </c>
      <c r="C18" s="57" t="s">
        <v>2192</v>
      </c>
      <c r="D18" s="57" t="s">
        <v>2193</v>
      </c>
      <c r="E18" s="99" t="s">
        <v>88</v>
      </c>
      <c r="F18" s="100"/>
      <c r="G18" s="100" t="s">
        <v>58</v>
      </c>
      <c r="H18" s="100" t="s">
        <v>2012</v>
      </c>
      <c r="I18" s="101" t="s">
        <v>698</v>
      </c>
      <c r="J18" s="100" t="s">
        <v>59</v>
      </c>
      <c r="K18" s="13"/>
      <c r="L18" s="13"/>
      <c r="M18" s="13"/>
      <c r="N18" s="13"/>
      <c r="O18" s="13"/>
      <c r="P18" s="13"/>
      <c r="Q18" s="13"/>
      <c r="R18" s="14"/>
      <c r="S18" s="14"/>
      <c r="T18" s="15" t="e">
        <f t="shared" si="0"/>
        <v>#DIV/0!</v>
      </c>
      <c r="U18" s="16" t="e">
        <f t="shared" si="1"/>
        <v>#DIV/0!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X18" t="s">
        <v>70</v>
      </c>
    </row>
    <row r="19" spans="1:50" ht="18" customHeight="1">
      <c r="A19" s="8">
        <v>12</v>
      </c>
      <c r="B19" s="57" t="s">
        <v>2194</v>
      </c>
      <c r="C19" s="57" t="s">
        <v>2195</v>
      </c>
      <c r="D19" s="57" t="s">
        <v>2196</v>
      </c>
      <c r="E19" s="99" t="s">
        <v>88</v>
      </c>
      <c r="F19" s="100"/>
      <c r="G19" s="100" t="s">
        <v>58</v>
      </c>
      <c r="H19" s="100" t="s">
        <v>2012</v>
      </c>
      <c r="I19" s="101" t="s">
        <v>702</v>
      </c>
      <c r="J19" s="100" t="s">
        <v>59</v>
      </c>
      <c r="K19" s="13"/>
      <c r="L19" s="13"/>
      <c r="M19" s="13"/>
      <c r="N19" s="13"/>
      <c r="O19" s="13"/>
      <c r="P19" s="13"/>
      <c r="Q19" s="13"/>
      <c r="R19" s="14"/>
      <c r="S19" s="14"/>
      <c r="T19" s="15" t="e">
        <f t="shared" si="0"/>
        <v>#DIV/0!</v>
      </c>
      <c r="U19" s="16" t="e">
        <f t="shared" si="1"/>
        <v>#DIV/0!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X19" t="s">
        <v>71</v>
      </c>
    </row>
    <row r="20" spans="1:50" ht="18" customHeight="1">
      <c r="A20" s="8">
        <v>13</v>
      </c>
      <c r="B20" s="57" t="s">
        <v>2197</v>
      </c>
      <c r="C20" s="57" t="s">
        <v>948</v>
      </c>
      <c r="D20" s="57" t="s">
        <v>2198</v>
      </c>
      <c r="E20" s="99" t="s">
        <v>88</v>
      </c>
      <c r="F20" s="100"/>
      <c r="G20" s="100" t="s">
        <v>58</v>
      </c>
      <c r="H20" s="100" t="s">
        <v>2012</v>
      </c>
      <c r="I20" s="101" t="s">
        <v>706</v>
      </c>
      <c r="J20" s="100" t="s">
        <v>59</v>
      </c>
      <c r="K20" s="13"/>
      <c r="L20" s="13"/>
      <c r="M20" s="13"/>
      <c r="N20" s="13"/>
      <c r="O20" s="13"/>
      <c r="P20" s="13"/>
      <c r="Q20" s="13"/>
      <c r="R20" s="14"/>
      <c r="S20" s="14"/>
      <c r="T20" s="15" t="e">
        <f t="shared" si="0"/>
        <v>#DIV/0!</v>
      </c>
      <c r="U20" s="16" t="e">
        <f t="shared" si="1"/>
        <v>#DIV/0!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X20" t="s">
        <v>73</v>
      </c>
    </row>
    <row r="21" spans="1:50" ht="18" customHeight="1">
      <c r="A21" s="8">
        <v>14</v>
      </c>
      <c r="B21" s="57" t="s">
        <v>2199</v>
      </c>
      <c r="C21" s="57" t="s">
        <v>2200</v>
      </c>
      <c r="D21" s="57" t="s">
        <v>2201</v>
      </c>
      <c r="E21" s="99" t="s">
        <v>88</v>
      </c>
      <c r="F21" s="100"/>
      <c r="G21" s="100" t="s">
        <v>58</v>
      </c>
      <c r="H21" s="100" t="s">
        <v>2012</v>
      </c>
      <c r="I21" s="101" t="s">
        <v>710</v>
      </c>
      <c r="J21" s="100" t="s">
        <v>59</v>
      </c>
      <c r="K21" s="13"/>
      <c r="L21" s="13"/>
      <c r="M21" s="13"/>
      <c r="N21" s="13"/>
      <c r="O21" s="13"/>
      <c r="P21" s="13"/>
      <c r="Q21" s="13"/>
      <c r="R21" s="14"/>
      <c r="S21" s="14"/>
      <c r="T21" s="15" t="e">
        <f t="shared" si="0"/>
        <v>#DIV/0!</v>
      </c>
      <c r="U21" s="16" t="e">
        <f t="shared" si="1"/>
        <v>#DIV/0!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X21" t="s">
        <v>74</v>
      </c>
    </row>
    <row r="22" spans="1:50" ht="18" customHeight="1">
      <c r="A22" s="8">
        <v>15</v>
      </c>
      <c r="B22" s="57" t="s">
        <v>2202</v>
      </c>
      <c r="C22" s="57" t="s">
        <v>2203</v>
      </c>
      <c r="D22" s="57" t="s">
        <v>2204</v>
      </c>
      <c r="E22" s="99" t="s">
        <v>88</v>
      </c>
      <c r="F22" s="100"/>
      <c r="G22" s="100" t="s">
        <v>58</v>
      </c>
      <c r="H22" s="100" t="s">
        <v>2012</v>
      </c>
      <c r="I22" s="101" t="s">
        <v>714</v>
      </c>
      <c r="J22" s="100" t="s">
        <v>59</v>
      </c>
      <c r="K22" s="13"/>
      <c r="L22" s="13"/>
      <c r="M22" s="13"/>
      <c r="N22" s="13"/>
      <c r="O22" s="13"/>
      <c r="P22" s="13"/>
      <c r="Q22" s="13"/>
      <c r="R22" s="14"/>
      <c r="S22" s="14"/>
      <c r="T22" s="15" t="e">
        <f t="shared" si="0"/>
        <v>#DIV/0!</v>
      </c>
      <c r="U22" s="16" t="e">
        <f t="shared" si="1"/>
        <v>#DIV/0!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X22" t="s">
        <v>75</v>
      </c>
    </row>
    <row r="23" spans="1:50" ht="18" customHeight="1">
      <c r="A23" s="8">
        <v>16</v>
      </c>
      <c r="B23" s="57" t="s">
        <v>2205</v>
      </c>
      <c r="C23" s="57" t="s">
        <v>1065</v>
      </c>
      <c r="D23" s="57" t="s">
        <v>2206</v>
      </c>
      <c r="E23" s="99" t="s">
        <v>88</v>
      </c>
      <c r="F23" s="100"/>
      <c r="G23" s="100" t="s">
        <v>58</v>
      </c>
      <c r="H23" s="100" t="s">
        <v>2012</v>
      </c>
      <c r="I23" s="101" t="s">
        <v>718</v>
      </c>
      <c r="J23" s="100" t="s">
        <v>59</v>
      </c>
      <c r="K23" s="13"/>
      <c r="L23" s="13"/>
      <c r="M23" s="13"/>
      <c r="N23" s="13"/>
      <c r="O23" s="13"/>
      <c r="P23" s="13"/>
      <c r="Q23" s="13"/>
      <c r="R23" s="14"/>
      <c r="S23" s="14"/>
      <c r="T23" s="15" t="e">
        <f t="shared" si="0"/>
        <v>#DIV/0!</v>
      </c>
      <c r="U23" s="16" t="e">
        <f t="shared" si="1"/>
        <v>#DIV/0!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X23" t="s">
        <v>76</v>
      </c>
    </row>
    <row r="24" spans="1:50" ht="18" customHeight="1">
      <c r="A24" s="8">
        <v>17</v>
      </c>
      <c r="B24" s="57" t="s">
        <v>1164</v>
      </c>
      <c r="C24" s="57" t="s">
        <v>2207</v>
      </c>
      <c r="D24" s="57" t="s">
        <v>2208</v>
      </c>
      <c r="E24" s="99" t="s">
        <v>88</v>
      </c>
      <c r="F24" s="100"/>
      <c r="G24" s="100" t="s">
        <v>58</v>
      </c>
      <c r="H24" s="100" t="s">
        <v>2012</v>
      </c>
      <c r="I24" s="101" t="s">
        <v>722</v>
      </c>
      <c r="J24" s="100" t="s">
        <v>59</v>
      </c>
      <c r="K24" s="13"/>
      <c r="L24" s="13"/>
      <c r="M24" s="13"/>
      <c r="N24" s="13"/>
      <c r="O24" s="13"/>
      <c r="P24" s="13"/>
      <c r="Q24" s="13"/>
      <c r="R24" s="14"/>
      <c r="S24" s="14"/>
      <c r="T24" s="15" t="e">
        <f t="shared" si="0"/>
        <v>#DIV/0!</v>
      </c>
      <c r="U24" s="16" t="e">
        <f t="shared" si="1"/>
        <v>#DIV/0!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X24" t="s">
        <v>77</v>
      </c>
    </row>
    <row r="25" spans="1:50" ht="18" customHeight="1">
      <c r="A25" s="8">
        <v>18</v>
      </c>
      <c r="B25" s="57" t="s">
        <v>2209</v>
      </c>
      <c r="C25" s="57" t="s">
        <v>2210</v>
      </c>
      <c r="D25" s="57" t="s">
        <v>1034</v>
      </c>
      <c r="E25" s="99" t="s">
        <v>88</v>
      </c>
      <c r="F25" s="100"/>
      <c r="G25" s="100" t="s">
        <v>65</v>
      </c>
      <c r="H25" s="100" t="s">
        <v>2023</v>
      </c>
      <c r="I25" s="101" t="s">
        <v>665</v>
      </c>
      <c r="J25" s="100" t="s">
        <v>59</v>
      </c>
      <c r="K25" s="13"/>
      <c r="L25" s="13"/>
      <c r="M25" s="13"/>
      <c r="N25" s="13"/>
      <c r="O25" s="13"/>
      <c r="P25" s="13"/>
      <c r="Q25" s="13"/>
      <c r="R25" s="19"/>
      <c r="S25" s="14"/>
      <c r="T25" s="15" t="e">
        <f t="shared" si="0"/>
        <v>#DIV/0!</v>
      </c>
      <c r="U25" s="16" t="e">
        <f t="shared" si="1"/>
        <v>#DIV/0!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X25" t="s">
        <v>78</v>
      </c>
    </row>
    <row r="26" spans="1:50" ht="18" customHeight="1">
      <c r="A26" s="8">
        <v>19</v>
      </c>
      <c r="B26" s="57" t="s">
        <v>2211</v>
      </c>
      <c r="C26" s="57" t="s">
        <v>2212</v>
      </c>
      <c r="D26" s="57" t="s">
        <v>2213</v>
      </c>
      <c r="E26" s="99" t="s">
        <v>88</v>
      </c>
      <c r="F26" s="100"/>
      <c r="G26" s="100" t="s">
        <v>58</v>
      </c>
      <c r="H26" s="100" t="s">
        <v>2012</v>
      </c>
      <c r="I26" s="101" t="s">
        <v>730</v>
      </c>
      <c r="J26" s="100" t="s">
        <v>59</v>
      </c>
      <c r="K26" s="13"/>
      <c r="L26" s="13"/>
      <c r="M26" s="13"/>
      <c r="N26" s="13"/>
      <c r="O26" s="13"/>
      <c r="P26" s="13"/>
      <c r="Q26" s="13"/>
      <c r="R26" s="14"/>
      <c r="S26" s="14"/>
      <c r="T26" s="15" t="e">
        <f t="shared" si="0"/>
        <v>#DIV/0!</v>
      </c>
      <c r="U26" s="16" t="e">
        <f t="shared" si="1"/>
        <v>#DIV/0!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X26" t="s">
        <v>79</v>
      </c>
    </row>
    <row r="27" spans="1:50" ht="18" customHeight="1">
      <c r="A27" s="8">
        <v>20</v>
      </c>
      <c r="B27" s="57" t="s">
        <v>2214</v>
      </c>
      <c r="C27" s="57" t="s">
        <v>2215</v>
      </c>
      <c r="D27" s="57" t="s">
        <v>2216</v>
      </c>
      <c r="E27" s="99" t="s">
        <v>88</v>
      </c>
      <c r="F27" s="100"/>
      <c r="G27" s="100" t="s">
        <v>58</v>
      </c>
      <c r="H27" s="100" t="s">
        <v>2012</v>
      </c>
      <c r="I27" s="101" t="s">
        <v>734</v>
      </c>
      <c r="J27" s="100" t="s">
        <v>59</v>
      </c>
      <c r="K27" s="14"/>
      <c r="L27" s="13"/>
      <c r="M27" s="13"/>
      <c r="N27" s="13"/>
      <c r="O27" s="13"/>
      <c r="P27" s="13"/>
      <c r="Q27" s="13"/>
      <c r="R27" s="14"/>
      <c r="S27" s="14"/>
      <c r="T27" s="15" t="e">
        <f t="shared" si="0"/>
        <v>#DIV/0!</v>
      </c>
      <c r="U27" s="16" t="e">
        <f t="shared" si="1"/>
        <v>#DIV/0!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50" ht="18" customHeight="1">
      <c r="A28" s="8">
        <v>21</v>
      </c>
      <c r="B28" s="57" t="s">
        <v>2217</v>
      </c>
      <c r="C28" s="57" t="s">
        <v>2218</v>
      </c>
      <c r="D28" s="57" t="s">
        <v>2219</v>
      </c>
      <c r="E28" s="99" t="s">
        <v>88</v>
      </c>
      <c r="F28" s="100"/>
      <c r="G28" s="100" t="s">
        <v>58</v>
      </c>
      <c r="H28" s="100" t="s">
        <v>2012</v>
      </c>
      <c r="I28" s="101" t="s">
        <v>738</v>
      </c>
      <c r="J28" s="100" t="s">
        <v>59</v>
      </c>
      <c r="K28" s="14"/>
      <c r="L28" s="13"/>
      <c r="M28" s="13"/>
      <c r="N28" s="13"/>
      <c r="O28" s="13"/>
      <c r="P28" s="13"/>
      <c r="Q28" s="13"/>
      <c r="R28" s="14"/>
      <c r="S28" s="14"/>
      <c r="T28" s="15" t="e">
        <f t="shared" si="0"/>
        <v>#DIV/0!</v>
      </c>
      <c r="U28" s="16" t="e">
        <f t="shared" si="1"/>
        <v>#DIV/0!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50" ht="18" customHeight="1">
      <c r="A29" s="8">
        <v>22</v>
      </c>
      <c r="B29" s="57" t="s">
        <v>2220</v>
      </c>
      <c r="C29" s="57" t="s">
        <v>2221</v>
      </c>
      <c r="D29" s="57" t="s">
        <v>175</v>
      </c>
      <c r="E29" s="99" t="s">
        <v>88</v>
      </c>
      <c r="F29" s="100"/>
      <c r="G29" s="100" t="s">
        <v>65</v>
      </c>
      <c r="H29" s="100" t="s">
        <v>2012</v>
      </c>
      <c r="I29" s="101" t="s">
        <v>742</v>
      </c>
      <c r="J29" s="100" t="s">
        <v>59</v>
      </c>
      <c r="K29" s="14"/>
      <c r="L29" s="13"/>
      <c r="M29" s="13"/>
      <c r="N29" s="13"/>
      <c r="O29" s="13"/>
      <c r="P29" s="13"/>
      <c r="Q29" s="13"/>
      <c r="R29" s="14"/>
      <c r="S29" s="14"/>
      <c r="T29" s="15" t="e">
        <f t="shared" si="0"/>
        <v>#DIV/0!</v>
      </c>
      <c r="U29" s="16" t="e">
        <f t="shared" si="1"/>
        <v>#DIV/0!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 spans="1:50" ht="18" customHeight="1">
      <c r="A30" s="8">
        <v>23</v>
      </c>
      <c r="B30" s="57" t="s">
        <v>2222</v>
      </c>
      <c r="C30" s="57" t="s">
        <v>2223</v>
      </c>
      <c r="D30" s="57" t="s">
        <v>2224</v>
      </c>
      <c r="E30" s="99" t="s">
        <v>88</v>
      </c>
      <c r="F30" s="100"/>
      <c r="G30" s="100" t="s">
        <v>58</v>
      </c>
      <c r="H30" s="100" t="s">
        <v>2012</v>
      </c>
      <c r="I30" s="101" t="s">
        <v>2225</v>
      </c>
      <c r="J30" s="100" t="s">
        <v>59</v>
      </c>
      <c r="K30" s="14"/>
      <c r="L30" s="13"/>
      <c r="M30" s="13"/>
      <c r="N30" s="13"/>
      <c r="O30" s="13"/>
      <c r="P30" s="13"/>
      <c r="Q30" s="13"/>
      <c r="R30" s="14"/>
      <c r="S30" s="14"/>
      <c r="T30" s="15" t="e">
        <f t="shared" si="0"/>
        <v>#DIV/0!</v>
      </c>
      <c r="U30" s="16" t="e">
        <f t="shared" si="1"/>
        <v>#DIV/0!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pans="1:50" ht="18" customHeight="1">
      <c r="A31" s="8">
        <v>24</v>
      </c>
      <c r="B31" s="57" t="s">
        <v>2226</v>
      </c>
      <c r="C31" s="57" t="s">
        <v>2227</v>
      </c>
      <c r="D31" s="57" t="s">
        <v>2228</v>
      </c>
      <c r="E31" s="99" t="s">
        <v>88</v>
      </c>
      <c r="F31" s="100"/>
      <c r="G31" s="100" t="s">
        <v>58</v>
      </c>
      <c r="H31" s="100" t="s">
        <v>2012</v>
      </c>
      <c r="I31" s="101" t="s">
        <v>750</v>
      </c>
      <c r="J31" s="100" t="s">
        <v>59</v>
      </c>
      <c r="K31" s="14"/>
      <c r="L31" s="13"/>
      <c r="M31" s="13"/>
      <c r="N31" s="13"/>
      <c r="O31" s="13"/>
      <c r="P31" s="13"/>
      <c r="Q31" s="13"/>
      <c r="R31" s="14"/>
      <c r="S31" s="14"/>
      <c r="T31" s="15" t="e">
        <f t="shared" si="0"/>
        <v>#DIV/0!</v>
      </c>
      <c r="U31" s="16" t="e">
        <f t="shared" si="1"/>
        <v>#DIV/0!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  <row r="32" spans="1:50" ht="18" customHeight="1">
      <c r="A32" s="8">
        <v>25</v>
      </c>
      <c r="B32" s="57" t="s">
        <v>1098</v>
      </c>
      <c r="C32" s="57" t="s">
        <v>2229</v>
      </c>
      <c r="D32" s="57" t="s">
        <v>2230</v>
      </c>
      <c r="E32" s="99" t="s">
        <v>88</v>
      </c>
      <c r="F32" s="100"/>
      <c r="G32" s="100" t="s">
        <v>58</v>
      </c>
      <c r="H32" s="100" t="s">
        <v>2023</v>
      </c>
      <c r="I32" s="101" t="s">
        <v>2231</v>
      </c>
      <c r="J32" s="100" t="s">
        <v>59</v>
      </c>
      <c r="K32" s="14"/>
      <c r="L32" s="13"/>
      <c r="M32" s="13"/>
      <c r="N32" s="13"/>
      <c r="O32" s="13"/>
      <c r="P32" s="13"/>
      <c r="Q32" s="13"/>
      <c r="R32" s="14"/>
      <c r="S32" s="14"/>
      <c r="T32" s="15" t="e">
        <f t="shared" si="0"/>
        <v>#DIV/0!</v>
      </c>
      <c r="U32" s="16" t="e">
        <f t="shared" si="1"/>
        <v>#DIV/0!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1:47" ht="18" customHeight="1">
      <c r="A33" s="8">
        <v>26</v>
      </c>
      <c r="B33" s="57" t="s">
        <v>2232</v>
      </c>
      <c r="C33" s="57" t="s">
        <v>2233</v>
      </c>
      <c r="D33" s="57" t="s">
        <v>2234</v>
      </c>
      <c r="E33" s="99" t="s">
        <v>88</v>
      </c>
      <c r="F33" s="100"/>
      <c r="G33" s="100" t="s">
        <v>58</v>
      </c>
      <c r="H33" s="100" t="s">
        <v>2012</v>
      </c>
      <c r="I33" s="101" t="s">
        <v>754</v>
      </c>
      <c r="J33" s="100" t="s">
        <v>59</v>
      </c>
      <c r="K33" s="14"/>
      <c r="L33" s="13"/>
      <c r="M33" s="13"/>
      <c r="N33" s="13"/>
      <c r="O33" s="13"/>
      <c r="P33" s="13"/>
      <c r="Q33" s="13"/>
      <c r="R33" s="14"/>
      <c r="S33" s="14"/>
      <c r="T33" s="15" t="e">
        <f t="shared" si="0"/>
        <v>#DIV/0!</v>
      </c>
      <c r="U33" s="16" t="e">
        <f t="shared" si="1"/>
        <v>#DIV/0!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1:47" ht="18" customHeight="1">
      <c r="A34" s="8">
        <v>27</v>
      </c>
      <c r="B34" s="57" t="s">
        <v>2235</v>
      </c>
      <c r="C34" s="57" t="s">
        <v>2095</v>
      </c>
      <c r="D34" s="57" t="s">
        <v>2236</v>
      </c>
      <c r="E34" s="99" t="s">
        <v>88</v>
      </c>
      <c r="F34" s="100"/>
      <c r="G34" s="100" t="s">
        <v>58</v>
      </c>
      <c r="H34" s="100" t="s">
        <v>2012</v>
      </c>
      <c r="I34" s="101" t="s">
        <v>757</v>
      </c>
      <c r="J34" s="100" t="s">
        <v>59</v>
      </c>
      <c r="K34" s="14"/>
      <c r="L34" s="13"/>
      <c r="M34" s="13"/>
      <c r="N34" s="13"/>
      <c r="O34" s="13"/>
      <c r="P34" s="13"/>
      <c r="Q34" s="13"/>
      <c r="R34" s="14"/>
      <c r="S34" s="14"/>
      <c r="T34" s="15" t="e">
        <f t="shared" si="0"/>
        <v>#DIV/0!</v>
      </c>
      <c r="U34" s="16" t="e">
        <f t="shared" si="1"/>
        <v>#DIV/0!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47" ht="18" customHeight="1">
      <c r="A35" s="8">
        <v>28</v>
      </c>
      <c r="B35" s="57" t="s">
        <v>2237</v>
      </c>
      <c r="C35" s="57" t="s">
        <v>2238</v>
      </c>
      <c r="D35" s="57" t="s">
        <v>2239</v>
      </c>
      <c r="E35" s="99" t="s">
        <v>88</v>
      </c>
      <c r="F35" s="100"/>
      <c r="G35" s="100" t="s">
        <v>58</v>
      </c>
      <c r="H35" s="100" t="s">
        <v>2012</v>
      </c>
      <c r="I35" s="101" t="s">
        <v>761</v>
      </c>
      <c r="J35" s="100" t="s">
        <v>59</v>
      </c>
      <c r="K35" s="14"/>
      <c r="L35" s="13"/>
      <c r="M35" s="13"/>
      <c r="N35" s="13"/>
      <c r="O35" s="13"/>
      <c r="P35" s="13"/>
      <c r="Q35" s="13"/>
      <c r="R35" s="14"/>
      <c r="S35" s="14"/>
      <c r="T35" s="15" t="e">
        <f t="shared" si="0"/>
        <v>#DIV/0!</v>
      </c>
      <c r="U35" s="16" t="e">
        <f t="shared" si="1"/>
        <v>#DIV/0!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47" ht="18" customHeight="1">
      <c r="A36" s="8">
        <v>29</v>
      </c>
      <c r="B36" s="57" t="s">
        <v>175</v>
      </c>
      <c r="C36" s="57" t="s">
        <v>2240</v>
      </c>
      <c r="D36" s="57" t="s">
        <v>2241</v>
      </c>
      <c r="E36" s="99" t="s">
        <v>88</v>
      </c>
      <c r="F36" s="100"/>
      <c r="G36" s="100" t="s">
        <v>58</v>
      </c>
      <c r="H36" s="100" t="s">
        <v>2012</v>
      </c>
      <c r="I36" s="101" t="s">
        <v>764</v>
      </c>
      <c r="J36" s="100" t="s">
        <v>59</v>
      </c>
      <c r="K36" s="14"/>
      <c r="L36" s="13"/>
      <c r="M36" s="13"/>
      <c r="N36" s="13"/>
      <c r="O36" s="13"/>
      <c r="P36" s="13"/>
      <c r="Q36" s="13"/>
      <c r="R36" s="14"/>
      <c r="S36" s="14"/>
      <c r="T36" s="15" t="e">
        <f t="shared" si="0"/>
        <v>#DIV/0!</v>
      </c>
      <c r="U36" s="16" t="e">
        <f t="shared" si="1"/>
        <v>#DIV/0!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1:47" ht="18" customHeight="1">
      <c r="A37" s="8">
        <v>30</v>
      </c>
      <c r="B37" s="57" t="s">
        <v>1124</v>
      </c>
      <c r="C37" s="57" t="s">
        <v>440</v>
      </c>
      <c r="D37" s="57" t="s">
        <v>2242</v>
      </c>
      <c r="E37" s="99" t="s">
        <v>88</v>
      </c>
      <c r="F37" s="100"/>
      <c r="G37" s="100" t="s">
        <v>58</v>
      </c>
      <c r="H37" s="100" t="s">
        <v>2012</v>
      </c>
      <c r="I37" s="101" t="s">
        <v>768</v>
      </c>
      <c r="J37" s="100" t="s">
        <v>59</v>
      </c>
      <c r="K37" s="14"/>
      <c r="L37" s="13"/>
      <c r="M37" s="13"/>
      <c r="N37" s="13"/>
      <c r="O37" s="13"/>
      <c r="P37" s="13"/>
      <c r="Q37" s="13"/>
      <c r="R37" s="14"/>
      <c r="S37" s="14"/>
      <c r="T37" s="15" t="e">
        <f t="shared" si="0"/>
        <v>#DIV/0!</v>
      </c>
      <c r="U37" s="16" t="e">
        <f t="shared" si="1"/>
        <v>#DIV/0!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1:47" ht="18" customHeight="1">
      <c r="A38" s="8">
        <v>31</v>
      </c>
      <c r="B38" s="57" t="s">
        <v>2243</v>
      </c>
      <c r="C38" s="57" t="s">
        <v>2244</v>
      </c>
      <c r="D38" s="57" t="s">
        <v>2245</v>
      </c>
      <c r="E38" s="99" t="s">
        <v>88</v>
      </c>
      <c r="F38" s="100"/>
      <c r="G38" s="100" t="s">
        <v>58</v>
      </c>
      <c r="H38" s="100" t="s">
        <v>2012</v>
      </c>
      <c r="I38" s="101" t="s">
        <v>772</v>
      </c>
      <c r="J38" s="100" t="s">
        <v>59</v>
      </c>
      <c r="K38" s="14"/>
      <c r="L38" s="13"/>
      <c r="M38" s="13"/>
      <c r="N38" s="13"/>
      <c r="O38" s="13"/>
      <c r="P38" s="13"/>
      <c r="Q38" s="13"/>
      <c r="R38" s="14"/>
      <c r="S38" s="14"/>
      <c r="T38" s="15" t="e">
        <f t="shared" si="0"/>
        <v>#DIV/0!</v>
      </c>
      <c r="U38" s="16" t="e">
        <f t="shared" si="1"/>
        <v>#DIV/0!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ht="18" customHeight="1">
      <c r="A39" s="8">
        <v>32</v>
      </c>
      <c r="B39" s="57" t="s">
        <v>2246</v>
      </c>
      <c r="C39" s="57" t="s">
        <v>2247</v>
      </c>
      <c r="D39" s="57" t="s">
        <v>968</v>
      </c>
      <c r="E39" s="99" t="s">
        <v>88</v>
      </c>
      <c r="F39" s="100"/>
      <c r="G39" s="100" t="s">
        <v>58</v>
      </c>
      <c r="H39" s="100" t="s">
        <v>2012</v>
      </c>
      <c r="I39" s="101" t="s">
        <v>776</v>
      </c>
      <c r="J39" s="100" t="s">
        <v>59</v>
      </c>
      <c r="K39" s="14"/>
      <c r="L39" s="13"/>
      <c r="M39" s="13"/>
      <c r="N39" s="13"/>
      <c r="O39" s="13"/>
      <c r="P39" s="13"/>
      <c r="Q39" s="13"/>
      <c r="R39" s="14"/>
      <c r="S39" s="14"/>
      <c r="T39" s="15" t="e">
        <f t="shared" si="0"/>
        <v>#DIV/0!</v>
      </c>
      <c r="U39" s="16" t="e">
        <f t="shared" si="1"/>
        <v>#DIV/0!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ht="18" customHeight="1">
      <c r="A40" s="8">
        <v>33</v>
      </c>
      <c r="B40" s="57" t="s">
        <v>2248</v>
      </c>
      <c r="C40" s="57" t="s">
        <v>2249</v>
      </c>
      <c r="D40" s="57" t="s">
        <v>2250</v>
      </c>
      <c r="E40" s="99" t="s">
        <v>88</v>
      </c>
      <c r="F40" s="100"/>
      <c r="G40" s="100" t="s">
        <v>58</v>
      </c>
      <c r="H40" s="100" t="s">
        <v>2012</v>
      </c>
      <c r="I40" s="101" t="s">
        <v>780</v>
      </c>
      <c r="J40" s="100" t="s">
        <v>59</v>
      </c>
      <c r="K40" s="14"/>
      <c r="L40" s="13"/>
      <c r="M40" s="13"/>
      <c r="N40" s="13"/>
      <c r="O40" s="13"/>
      <c r="P40" s="13"/>
      <c r="Q40" s="13"/>
      <c r="R40" s="14"/>
      <c r="S40" s="14"/>
      <c r="T40" s="15" t="e">
        <f t="shared" si="0"/>
        <v>#DIV/0!</v>
      </c>
      <c r="U40" s="16" t="e">
        <f t="shared" si="1"/>
        <v>#DIV/0!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ht="18" customHeight="1">
      <c r="A41" s="8">
        <v>34</v>
      </c>
      <c r="B41" s="57" t="s">
        <v>2251</v>
      </c>
      <c r="C41" s="57" t="s">
        <v>2252</v>
      </c>
      <c r="D41" s="57" t="s">
        <v>2253</v>
      </c>
      <c r="E41" s="99" t="s">
        <v>88</v>
      </c>
      <c r="F41" s="100"/>
      <c r="G41" s="100" t="s">
        <v>58</v>
      </c>
      <c r="H41" s="100" t="s">
        <v>2012</v>
      </c>
      <c r="I41" s="101" t="s">
        <v>784</v>
      </c>
      <c r="J41" s="100" t="s">
        <v>59</v>
      </c>
      <c r="K41" s="14"/>
      <c r="L41" s="13"/>
      <c r="M41" s="13"/>
      <c r="N41" s="13"/>
      <c r="O41" s="13"/>
      <c r="P41" s="13"/>
      <c r="Q41" s="13"/>
      <c r="R41" s="14"/>
      <c r="S41" s="14"/>
      <c r="T41" s="15" t="e">
        <f t="shared" si="0"/>
        <v>#DIV/0!</v>
      </c>
      <c r="U41" s="16" t="e">
        <f t="shared" si="1"/>
        <v>#DIV/0!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ht="18" customHeight="1">
      <c r="A42" s="8">
        <v>35</v>
      </c>
      <c r="B42" s="57" t="s">
        <v>2254</v>
      </c>
      <c r="C42" s="57" t="s">
        <v>2255</v>
      </c>
      <c r="D42" s="57" t="s">
        <v>2256</v>
      </c>
      <c r="E42" s="99" t="s">
        <v>88</v>
      </c>
      <c r="F42" s="100"/>
      <c r="G42" s="100" t="s">
        <v>65</v>
      </c>
      <c r="H42" s="100" t="s">
        <v>2012</v>
      </c>
      <c r="I42" s="101" t="s">
        <v>788</v>
      </c>
      <c r="J42" s="100" t="s">
        <v>59</v>
      </c>
      <c r="K42" s="14"/>
      <c r="L42" s="13"/>
      <c r="M42" s="13"/>
      <c r="N42" s="13"/>
      <c r="O42" s="13"/>
      <c r="P42" s="13"/>
      <c r="Q42" s="13"/>
      <c r="R42" s="14"/>
      <c r="S42" s="14"/>
      <c r="T42" s="15" t="e">
        <f t="shared" si="0"/>
        <v>#DIV/0!</v>
      </c>
      <c r="U42" s="16" t="e">
        <f t="shared" si="1"/>
        <v>#DIV/0!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ht="18" customHeight="1">
      <c r="A43" s="8">
        <v>36</v>
      </c>
      <c r="B43" s="57" t="s">
        <v>452</v>
      </c>
      <c r="C43" s="57" t="s">
        <v>2257</v>
      </c>
      <c r="D43" s="57" t="s">
        <v>2258</v>
      </c>
      <c r="E43" s="99" t="s">
        <v>88</v>
      </c>
      <c r="F43" s="100"/>
      <c r="G43" s="100" t="s">
        <v>58</v>
      </c>
      <c r="H43" s="100" t="s">
        <v>2012</v>
      </c>
      <c r="I43" s="101" t="s">
        <v>791</v>
      </c>
      <c r="J43" s="100" t="s">
        <v>59</v>
      </c>
      <c r="K43" s="14"/>
      <c r="L43" s="13"/>
      <c r="M43" s="13"/>
      <c r="N43" s="13"/>
      <c r="O43" s="13"/>
      <c r="P43" s="13"/>
      <c r="Q43" s="13"/>
      <c r="R43" s="14"/>
      <c r="S43" s="14"/>
      <c r="T43" s="15" t="e">
        <f t="shared" si="0"/>
        <v>#DIV/0!</v>
      </c>
      <c r="U43" s="16" t="e">
        <f t="shared" si="1"/>
        <v>#DIV/0!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ht="18" customHeight="1">
      <c r="A44" s="8">
        <v>37</v>
      </c>
      <c r="B44" s="57" t="s">
        <v>1165</v>
      </c>
      <c r="C44" s="57" t="s">
        <v>2259</v>
      </c>
      <c r="D44" s="57" t="s">
        <v>349</v>
      </c>
      <c r="E44" s="99" t="s">
        <v>88</v>
      </c>
      <c r="F44" s="100"/>
      <c r="G44" s="100" t="s">
        <v>58</v>
      </c>
      <c r="H44" s="100" t="s">
        <v>2012</v>
      </c>
      <c r="I44" s="101" t="s">
        <v>795</v>
      </c>
      <c r="J44" s="100" t="s">
        <v>59</v>
      </c>
      <c r="K44" s="14"/>
      <c r="L44" s="13"/>
      <c r="M44" s="13"/>
      <c r="N44" s="13"/>
      <c r="O44" s="13"/>
      <c r="P44" s="13"/>
      <c r="Q44" s="13"/>
      <c r="R44" s="14"/>
      <c r="S44" s="14"/>
      <c r="T44" s="15" t="e">
        <f t="shared" si="0"/>
        <v>#DIV/0!</v>
      </c>
      <c r="U44" s="16" t="e">
        <f t="shared" si="1"/>
        <v>#DIV/0!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ht="18" customHeight="1">
      <c r="A45" s="8">
        <v>38</v>
      </c>
      <c r="B45" s="57" t="s">
        <v>2260</v>
      </c>
      <c r="C45" s="57" t="s">
        <v>2261</v>
      </c>
      <c r="D45" s="57" t="s">
        <v>2262</v>
      </c>
      <c r="E45" s="99" t="s">
        <v>88</v>
      </c>
      <c r="F45" s="100"/>
      <c r="G45" s="100" t="s">
        <v>58</v>
      </c>
      <c r="H45" s="100" t="s">
        <v>2012</v>
      </c>
      <c r="I45" s="101" t="s">
        <v>799</v>
      </c>
      <c r="J45" s="100" t="s">
        <v>59</v>
      </c>
      <c r="K45" s="14"/>
      <c r="L45" s="13"/>
      <c r="M45" s="13"/>
      <c r="N45" s="13"/>
      <c r="O45" s="13"/>
      <c r="P45" s="13"/>
      <c r="Q45" s="13"/>
      <c r="R45" s="14"/>
      <c r="S45" s="14"/>
      <c r="T45" s="15" t="e">
        <f t="shared" si="0"/>
        <v>#DIV/0!</v>
      </c>
      <c r="U45" s="16" t="e">
        <f t="shared" si="1"/>
        <v>#DIV/0!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ht="18" customHeight="1">
      <c r="A46" s="8">
        <v>39</v>
      </c>
      <c r="B46" s="57" t="s">
        <v>2263</v>
      </c>
      <c r="C46" s="57" t="s">
        <v>150</v>
      </c>
      <c r="D46" s="57" t="s">
        <v>2264</v>
      </c>
      <c r="E46" s="99" t="s">
        <v>88</v>
      </c>
      <c r="F46" s="100"/>
      <c r="G46" s="100" t="s">
        <v>58</v>
      </c>
      <c r="H46" s="100" t="s">
        <v>2012</v>
      </c>
      <c r="I46" s="101" t="s">
        <v>802</v>
      </c>
      <c r="J46" s="100" t="s">
        <v>59</v>
      </c>
      <c r="K46" s="14"/>
      <c r="L46" s="13"/>
      <c r="M46" s="13"/>
      <c r="N46" s="13"/>
      <c r="O46" s="13"/>
      <c r="P46" s="13"/>
      <c r="Q46" s="13"/>
      <c r="R46" s="14"/>
      <c r="S46" s="14"/>
      <c r="T46" s="15" t="e">
        <f t="shared" si="0"/>
        <v>#DIV/0!</v>
      </c>
      <c r="U46" s="16" t="e">
        <f t="shared" si="1"/>
        <v>#DIV/0!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ht="18" customHeight="1">
      <c r="A47" s="8">
        <v>40</v>
      </c>
      <c r="B47" s="57" t="s">
        <v>2265</v>
      </c>
      <c r="C47" s="57" t="s">
        <v>2266</v>
      </c>
      <c r="D47" s="57" t="s">
        <v>2267</v>
      </c>
      <c r="E47" s="99" t="s">
        <v>88</v>
      </c>
      <c r="F47" s="100"/>
      <c r="G47" s="100" t="s">
        <v>58</v>
      </c>
      <c r="H47" s="100" t="s">
        <v>2012</v>
      </c>
      <c r="I47" s="101" t="s">
        <v>806</v>
      </c>
      <c r="J47" s="100" t="s">
        <v>59</v>
      </c>
      <c r="K47" s="14"/>
      <c r="L47" s="13"/>
      <c r="M47" s="13"/>
      <c r="N47" s="13"/>
      <c r="O47" s="13"/>
      <c r="P47" s="13"/>
      <c r="Q47" s="13"/>
      <c r="R47" s="14"/>
      <c r="S47" s="14"/>
      <c r="T47" s="15" t="e">
        <f t="shared" si="0"/>
        <v>#DIV/0!</v>
      </c>
      <c r="U47" s="16" t="e">
        <f t="shared" si="1"/>
        <v>#DIV/0!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ht="18" customHeight="1">
      <c r="A48" s="8">
        <v>41</v>
      </c>
      <c r="B48" s="57" t="s">
        <v>311</v>
      </c>
      <c r="C48" s="57" t="s">
        <v>2268</v>
      </c>
      <c r="D48" s="57" t="s">
        <v>2269</v>
      </c>
      <c r="E48" s="99" t="s">
        <v>88</v>
      </c>
      <c r="F48" s="100"/>
      <c r="G48" s="100" t="s">
        <v>58</v>
      </c>
      <c r="H48" s="100" t="s">
        <v>2012</v>
      </c>
      <c r="I48" s="101" t="s">
        <v>809</v>
      </c>
      <c r="J48" s="100" t="s">
        <v>59</v>
      </c>
      <c r="K48" s="14"/>
      <c r="L48" s="13"/>
      <c r="M48" s="13"/>
      <c r="N48" s="13"/>
      <c r="O48" s="13"/>
      <c r="P48" s="13"/>
      <c r="Q48" s="13"/>
      <c r="R48" s="14"/>
      <c r="S48" s="14"/>
      <c r="T48" s="15" t="e">
        <f t="shared" si="0"/>
        <v>#DIV/0!</v>
      </c>
      <c r="U48" s="16" t="e">
        <f t="shared" si="1"/>
        <v>#DIV/0!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8" customHeight="1">
      <c r="A49" s="8">
        <v>42</v>
      </c>
      <c r="B49" s="57" t="s">
        <v>2270</v>
      </c>
      <c r="C49" s="57" t="s">
        <v>2271</v>
      </c>
      <c r="D49" s="57" t="s">
        <v>2272</v>
      </c>
      <c r="E49" s="99" t="s">
        <v>88</v>
      </c>
      <c r="F49" s="100"/>
      <c r="G49" s="100" t="s">
        <v>58</v>
      </c>
      <c r="H49" s="100" t="s">
        <v>2012</v>
      </c>
      <c r="I49" s="101" t="s">
        <v>813</v>
      </c>
      <c r="J49" s="100" t="s">
        <v>59</v>
      </c>
      <c r="K49" s="14"/>
      <c r="L49" s="13"/>
      <c r="M49" s="13"/>
      <c r="N49" s="13"/>
      <c r="O49" s="13"/>
      <c r="P49" s="13"/>
      <c r="Q49" s="13"/>
      <c r="R49" s="14"/>
      <c r="S49" s="14"/>
      <c r="T49" s="15" t="e">
        <f t="shared" si="0"/>
        <v>#DIV/0!</v>
      </c>
      <c r="U49" s="16" t="e">
        <f t="shared" si="1"/>
        <v>#DIV/0!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ht="18" customHeight="1">
      <c r="A50" s="8">
        <v>43</v>
      </c>
      <c r="B50" s="57" t="s">
        <v>2273</v>
      </c>
      <c r="C50" s="57" t="s">
        <v>2274</v>
      </c>
      <c r="D50" s="57" t="s">
        <v>2275</v>
      </c>
      <c r="E50" s="99" t="s">
        <v>88</v>
      </c>
      <c r="F50" s="100"/>
      <c r="G50" s="100" t="s">
        <v>58</v>
      </c>
      <c r="H50" s="100" t="s">
        <v>2012</v>
      </c>
      <c r="I50" s="101" t="s">
        <v>817</v>
      </c>
      <c r="J50" s="100" t="s">
        <v>59</v>
      </c>
      <c r="K50" s="14"/>
      <c r="L50" s="13"/>
      <c r="M50" s="13"/>
      <c r="N50" s="13"/>
      <c r="O50" s="13"/>
      <c r="P50" s="13"/>
      <c r="Q50" s="13"/>
      <c r="R50" s="14"/>
      <c r="S50" s="14"/>
      <c r="T50" s="15" t="e">
        <f t="shared" si="0"/>
        <v>#DIV/0!</v>
      </c>
      <c r="U50" s="16" t="e">
        <f t="shared" si="1"/>
        <v>#DIV/0!</v>
      </c>
      <c r="V50" s="18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8" customHeight="1">
      <c r="A51" s="8">
        <v>44</v>
      </c>
      <c r="B51" s="57" t="s">
        <v>2276</v>
      </c>
      <c r="C51" s="57" t="s">
        <v>2277</v>
      </c>
      <c r="D51" s="57" t="s">
        <v>291</v>
      </c>
      <c r="E51" s="99" t="s">
        <v>88</v>
      </c>
      <c r="F51" s="100"/>
      <c r="G51" s="100" t="s">
        <v>58</v>
      </c>
      <c r="H51" s="100" t="s">
        <v>2012</v>
      </c>
      <c r="I51" s="101" t="s">
        <v>821</v>
      </c>
      <c r="J51" s="100" t="s">
        <v>59</v>
      </c>
      <c r="K51" s="14"/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8">
        <v>45</v>
      </c>
      <c r="B52" s="57" t="s">
        <v>297</v>
      </c>
      <c r="C52" s="57" t="s">
        <v>2278</v>
      </c>
      <c r="D52" s="57" t="s">
        <v>2279</v>
      </c>
      <c r="E52" s="99" t="s">
        <v>88</v>
      </c>
      <c r="F52" s="100"/>
      <c r="G52" s="100" t="s">
        <v>65</v>
      </c>
      <c r="H52" s="100" t="s">
        <v>2012</v>
      </c>
      <c r="I52" s="101" t="s">
        <v>825</v>
      </c>
      <c r="J52" s="100" t="s">
        <v>59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8">
        <v>46</v>
      </c>
      <c r="B53" s="57" t="s">
        <v>2280</v>
      </c>
      <c r="C53" s="57" t="s">
        <v>2281</v>
      </c>
      <c r="D53" s="57" t="s">
        <v>2213</v>
      </c>
      <c r="E53" s="99" t="s">
        <v>88</v>
      </c>
      <c r="F53" s="100"/>
      <c r="G53" s="100" t="s">
        <v>58</v>
      </c>
      <c r="H53" s="100" t="s">
        <v>2012</v>
      </c>
      <c r="I53" s="101" t="s">
        <v>828</v>
      </c>
      <c r="J53" s="100" t="s">
        <v>59</v>
      </c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8">
        <v>47</v>
      </c>
      <c r="B54" s="9"/>
      <c r="C54" s="9"/>
      <c r="D54" s="9"/>
      <c r="E54" s="10"/>
      <c r="F54" s="11"/>
      <c r="G54" s="11" t="s">
        <v>58</v>
      </c>
      <c r="H54" s="11" t="s">
        <v>62</v>
      </c>
      <c r="I54" s="12">
        <v>9166321509</v>
      </c>
      <c r="J54" s="11" t="s">
        <v>59</v>
      </c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8">
        <v>48</v>
      </c>
      <c r="B55" s="9"/>
      <c r="C55" s="9"/>
      <c r="D55" s="9"/>
      <c r="E55" s="10"/>
      <c r="F55" s="11"/>
      <c r="G55" s="11" t="s">
        <v>58</v>
      </c>
      <c r="H55" s="11" t="s">
        <v>61</v>
      </c>
      <c r="I55" s="12">
        <v>9219333810</v>
      </c>
      <c r="J55" s="11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hidden="1" customHeight="1">
      <c r="A56" s="8">
        <v>49</v>
      </c>
      <c r="B56" s="9"/>
      <c r="C56" s="9"/>
      <c r="D56" s="9"/>
      <c r="E56" s="10"/>
      <c r="F56" s="11"/>
      <c r="G56" s="11" t="s">
        <v>58</v>
      </c>
      <c r="H56" s="11" t="s">
        <v>72</v>
      </c>
      <c r="I56" s="12">
        <v>9674467434</v>
      </c>
      <c r="J56" s="11" t="s">
        <v>59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8">
        <v>50</v>
      </c>
      <c r="B57" s="9"/>
      <c r="C57" s="9"/>
      <c r="D57" s="9"/>
      <c r="E57" s="10"/>
      <c r="F57" s="11"/>
      <c r="G57" s="11" t="s">
        <v>58</v>
      </c>
      <c r="H57" s="11" t="s">
        <v>67</v>
      </c>
      <c r="I57" s="12">
        <v>9999987525</v>
      </c>
      <c r="J57" s="11" t="s">
        <v>59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8">
        <v>51</v>
      </c>
      <c r="B58" s="20"/>
      <c r="C58" s="20"/>
      <c r="D58" s="20"/>
      <c r="E58" s="21"/>
      <c r="F58" s="23"/>
      <c r="G58" s="23" t="s">
        <v>58</v>
      </c>
      <c r="H58" s="11" t="s">
        <v>61</v>
      </c>
      <c r="I58" s="26">
        <v>9568978378</v>
      </c>
      <c r="J58" s="23" t="s">
        <v>59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8">
        <v>52</v>
      </c>
      <c r="B59" s="9"/>
      <c r="C59" s="9"/>
      <c r="D59" s="9"/>
      <c r="E59" s="10"/>
      <c r="F59" s="11"/>
      <c r="G59" s="11" t="s">
        <v>58</v>
      </c>
      <c r="H59" s="11" t="s">
        <v>62</v>
      </c>
      <c r="I59" s="12">
        <v>9605314384</v>
      </c>
      <c r="J59" s="11" t="s">
        <v>59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8">
        <v>53</v>
      </c>
      <c r="B60" s="9"/>
      <c r="C60" s="9"/>
      <c r="D60" s="9"/>
      <c r="E60" s="10"/>
      <c r="F60" s="11"/>
      <c r="G60" s="11" t="s">
        <v>58</v>
      </c>
      <c r="H60" s="11" t="s">
        <v>61</v>
      </c>
      <c r="I60" s="12">
        <v>9154332207</v>
      </c>
      <c r="J60" s="11" t="s">
        <v>59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8">
        <v>54</v>
      </c>
      <c r="B61" s="9"/>
      <c r="C61" s="9"/>
      <c r="D61" s="27"/>
      <c r="E61" s="10"/>
      <c r="F61" s="11"/>
      <c r="G61" s="11" t="s">
        <v>58</v>
      </c>
      <c r="H61" s="11" t="s">
        <v>67</v>
      </c>
      <c r="I61" s="28">
        <v>9817581980</v>
      </c>
      <c r="J61" s="11" t="s">
        <v>59</v>
      </c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8">
        <v>55</v>
      </c>
      <c r="B62" s="9"/>
      <c r="C62" s="9"/>
      <c r="D62" s="9"/>
      <c r="E62" s="10"/>
      <c r="F62" s="11"/>
      <c r="G62" s="11" t="s">
        <v>58</v>
      </c>
      <c r="H62" s="11" t="s">
        <v>61</v>
      </c>
      <c r="I62" s="12">
        <v>9757761745</v>
      </c>
      <c r="J62" s="11" t="s">
        <v>60</v>
      </c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8">
        <v>56</v>
      </c>
      <c r="B63" s="9"/>
      <c r="C63" s="9"/>
      <c r="D63" s="9"/>
      <c r="E63" s="10"/>
      <c r="F63" s="11"/>
      <c r="G63" s="11" t="s">
        <v>58</v>
      </c>
      <c r="H63" s="11" t="s">
        <v>61</v>
      </c>
      <c r="I63" s="12">
        <v>9292853761</v>
      </c>
      <c r="J63" s="11" t="s">
        <v>59</v>
      </c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hidden="1" customHeight="1">
      <c r="A64" s="8">
        <v>57</v>
      </c>
      <c r="B64" s="9"/>
      <c r="C64" s="9"/>
      <c r="D64" s="9"/>
      <c r="E64" s="10"/>
      <c r="F64" s="11"/>
      <c r="G64" s="11" t="s">
        <v>58</v>
      </c>
      <c r="H64" s="11" t="s">
        <v>72</v>
      </c>
      <c r="I64" s="12">
        <v>9397633161</v>
      </c>
      <c r="J64" s="11" t="s">
        <v>59</v>
      </c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8">
        <v>58</v>
      </c>
      <c r="B65" s="9"/>
      <c r="C65" s="9"/>
      <c r="D65" s="9"/>
      <c r="E65" s="10"/>
      <c r="F65" s="11"/>
      <c r="G65" s="11" t="s">
        <v>58</v>
      </c>
      <c r="H65" s="11" t="s">
        <v>61</v>
      </c>
      <c r="I65" s="12">
        <v>9289381325</v>
      </c>
      <c r="J65" s="11" t="s">
        <v>59</v>
      </c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8">
        <v>59</v>
      </c>
      <c r="B66" s="9"/>
      <c r="C66" s="9"/>
      <c r="D66" s="9"/>
      <c r="E66" s="10"/>
      <c r="F66" s="11"/>
      <c r="G66" s="11" t="s">
        <v>58</v>
      </c>
      <c r="H66" s="11" t="s">
        <v>62</v>
      </c>
      <c r="I66" s="12">
        <v>9366120502</v>
      </c>
      <c r="J66" s="11" t="s">
        <v>59</v>
      </c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8">
        <v>60</v>
      </c>
      <c r="B67" s="9"/>
      <c r="C67" s="9"/>
      <c r="D67" s="9"/>
      <c r="E67" s="10"/>
      <c r="F67" s="11"/>
      <c r="G67" s="11" t="s">
        <v>58</v>
      </c>
      <c r="H67" s="11" t="s">
        <v>62</v>
      </c>
      <c r="I67" s="12">
        <v>9481830318</v>
      </c>
      <c r="J67" s="11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hidden="1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hidden="1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hidden="1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hidden="1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hidden="1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hidden="1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hidden="1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hidden="1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hidden="1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hidden="1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hidden="1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hidden="1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hidden="1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hidden="1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hidden="1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hidden="1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hidden="1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hidden="1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hidden="1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hidden="1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hidden="1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hidden="1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hidden="1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hidden="1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hidden="1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hidden="1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hidden="1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hidden="1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hidden="1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hidden="1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hidden="1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hidden="1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hidden="1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hidden="1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hidden="1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hidden="1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hidden="1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hidden="1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hidden="1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hidden="1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hidden="1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hidden="1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hidden="1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hidden="1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hidden="1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hidden="1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hidden="1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hidden="1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hidden="1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hidden="1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hidden="1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hidden="1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hidden="1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hidden="1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hidden="1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hidden="1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hidden="1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hidden="1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hidden="1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hidden="1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hidden="1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hidden="1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hidden="1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hidden="1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hidden="1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hidden="1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hidden="1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hidden="1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hidden="1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hidden="1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hidden="1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hidden="1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hidden="1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hidden="1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hidden="1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hidden="1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hidden="1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hidden="1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hidden="1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hidden="1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hidden="1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hidden="1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hidden="1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hidden="1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hidden="1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hidden="1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hidden="1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hidden="1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hidden="1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hidden="1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hidden="1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hidden="1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hidden="1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hidden="1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hidden="1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hidden="1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hidden="1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hidden="1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hidden="1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hidden="1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hidden="1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hidden="1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hidden="1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hidden="1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hidden="1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hidden="1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hidden="1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hidden="1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hidden="1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hidden="1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hidden="1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hidden="1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hidden="1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hidden="1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hidden="1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hidden="1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hidden="1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hidden="1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hidden="1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hidden="1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hidden="1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hidden="1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hidden="1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hidden="1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hidden="1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hidden="1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hidden="1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hidden="1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hidden="1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hidden="1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hidden="1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hidden="1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hidden="1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hidden="1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hidden="1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hidden="1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hidden="1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hidden="1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hidden="1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hidden="1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hidden="1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hidden="1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hidden="1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hidden="1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hidden="1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hidden="1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hidden="1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hidden="1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hidden="1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hidden="1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hidden="1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hidden="1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hidden="1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hidden="1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hidden="1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hidden="1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hidden="1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hidden="1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hidden="1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hidden="1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hidden="1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hidden="1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hidden="1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hidden="1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hidden="1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hidden="1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hidden="1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hidden="1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hidden="1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hidden="1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hidden="1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hidden="1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hidden="1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hidden="1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hidden="1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hidden="1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hidden="1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hidden="1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hidden="1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hidden="1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hidden="1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hidden="1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hidden="1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hidden="1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hidden="1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hidden="1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hidden="1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hidden="1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hidden="1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hidden="1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hidden="1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hidden="1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hidden="1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hidden="1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hidden="1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hidden="1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hidden="1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hidden="1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hidden="1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hidden="1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hidden="1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hidden="1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hidden="1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hidden="1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hidden="1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hidden="1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hidden="1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hidden="1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hidden="1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hidden="1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hidden="1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hidden="1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hidden="1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hidden="1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hidden="1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hidden="1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hidden="1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hidden="1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hidden="1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hidden="1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hidden="1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hidden="1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hidden="1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hidden="1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hidden="1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hidden="1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hidden="1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hidden="1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hidden="1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hidden="1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hidden="1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hidden="1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hidden="1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hidden="1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hidden="1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hidden="1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hidden="1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hidden="1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hidden="1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hidden="1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hidden="1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hidden="1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hidden="1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hidden="1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hidden="1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hidden="1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hidden="1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hidden="1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hidden="1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hidden="1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hidden="1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hidden="1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hidden="1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hidden="1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hidden="1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hidden="1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hidden="1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hidden="1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hidden="1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hidden="1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hidden="1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hidden="1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hidden="1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hidden="1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hidden="1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hidden="1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hidden="1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hidden="1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hidden="1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hidden="1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hidden="1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hidden="1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hidden="1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hidden="1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hidden="1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hidden="1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hidden="1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hidden="1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hidden="1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hidden="1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hidden="1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hidden="1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hidden="1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hidden="1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hidden="1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hidden="1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hidden="1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hidden="1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hidden="1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hidden="1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hidden="1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hidden="1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hidden="1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hidden="1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hidden="1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hidden="1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hidden="1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hidden="1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hidden="1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hidden="1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hidden="1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hidden="1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hidden="1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hidden="1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hidden="1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hidden="1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hidden="1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hidden="1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hidden="1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hidden="1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hidden="1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hidden="1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hidden="1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hidden="1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hidden="1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hidden="1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hidden="1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hidden="1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hidden="1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hidden="1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hidden="1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hidden="1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hidden="1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hidden="1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hidden="1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hidden="1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hidden="1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hidden="1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hidden="1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hidden="1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hidden="1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hidden="1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hidden="1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hidden="1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hidden="1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hidden="1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hidden="1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hidden="1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hidden="1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hidden="1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hidden="1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hidden="1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hidden="1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hidden="1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hidden="1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hidden="1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hidden="1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hidden="1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hidden="1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hidden="1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hidden="1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hidden="1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hidden="1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hidden="1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hidden="1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hidden="1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hidden="1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hidden="1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hidden="1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hidden="1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hidden="1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hidden="1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hidden="1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hidden="1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hidden="1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hidden="1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hidden="1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hidden="1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hidden="1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hidden="1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hidden="1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hidden="1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hidden="1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hidden="1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hidden="1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hidden="1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hidden="1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hidden="1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hidden="1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hidden="1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hidden="1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hidden="1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hidden="1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hidden="1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hidden="1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hidden="1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hidden="1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hidden="1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hidden="1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hidden="1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hidden="1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hidden="1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hidden="1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hidden="1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hidden="1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hidden="1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hidden="1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hidden="1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hidden="1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hidden="1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hidden="1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hidden="1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hidden="1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hidden="1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hidden="1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hidden="1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hidden="1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hidden="1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hidden="1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hidden="1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hidden="1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hidden="1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hidden="1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hidden="1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hidden="1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hidden="1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hidden="1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hidden="1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hidden="1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hidden="1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hidden="1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hidden="1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hidden="1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hidden="1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hidden="1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hidden="1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hidden="1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hidden="1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hidden="1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hidden="1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hidden="1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hidden="1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hidden="1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hidden="1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hidden="1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hidden="1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hidden="1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hidden="1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hidden="1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hidden="1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hidden="1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hidden="1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hidden="1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hidden="1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hidden="1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hidden="1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hidden="1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hidden="1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hidden="1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hidden="1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hidden="1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hidden="1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hidden="1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hidden="1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hidden="1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hidden="1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hidden="1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hidden="1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hidden="1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hidden="1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hidden="1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hidden="1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hidden="1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hidden="1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hidden="1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hidden="1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hidden="1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hidden="1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hidden="1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hidden="1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hidden="1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hidden="1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hidden="1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hidden="1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hidden="1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hidden="1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hidden="1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hidden="1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hidden="1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hidden="1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hidden="1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hidden="1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hidden="1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hidden="1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hidden="1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hidden="1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hidden="1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hidden="1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hidden="1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hidden="1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hidden="1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hidden="1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hidden="1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hidden="1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hidden="1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hidden="1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hidden="1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hidden="1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hidden="1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hidden="1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hidden="1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hidden="1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hidden="1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hidden="1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hidden="1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hidden="1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hidden="1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hidden="1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hidden="1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hidden="1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hidden="1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hidden="1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hidden="1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hidden="1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hidden="1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hidden="1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hidden="1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hidden="1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hidden="1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hidden="1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hidden="1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hidden="1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hidden="1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hidden="1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hidden="1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hidden="1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hidden="1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hidden="1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hidden="1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hidden="1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hidden="1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hidden="1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hidden="1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hidden="1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hidden="1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hidden="1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hidden="1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hidden="1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hidden="1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hidden="1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hidden="1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hidden="1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hidden="1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hidden="1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hidden="1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hidden="1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hidden="1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hidden="1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hidden="1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hidden="1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hidden="1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hidden="1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hidden="1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hidden="1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hidden="1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hidden="1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hidden="1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hidden="1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hidden="1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hidden="1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hidden="1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hidden="1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hidden="1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hidden="1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hidden="1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hidden="1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hidden="1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hidden="1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hidden="1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hidden="1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hidden="1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hidden="1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hidden="1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hidden="1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hidden="1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hidden="1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hidden="1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hidden="1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hidden="1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hidden="1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hidden="1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hidden="1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hidden="1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hidden="1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hidden="1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hidden="1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hidden="1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hidden="1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hidden="1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hidden="1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hidden="1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hidden="1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hidden="1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hidden="1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hidden="1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hidden="1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hidden="1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hidden="1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hidden="1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hidden="1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hidden="1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hidden="1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hidden="1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hidden="1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hidden="1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hidden="1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hidden="1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hidden="1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hidden="1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hidden="1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hidden="1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hidden="1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hidden="1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hidden="1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hidden="1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hidden="1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hidden="1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hidden="1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hidden="1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hidden="1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hidden="1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hidden="1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hidden="1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hidden="1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hidden="1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hidden="1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hidden="1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hidden="1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hidden="1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hidden="1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hidden="1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hidden="1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hidden="1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hidden="1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hidden="1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hidden="1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hidden="1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hidden="1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hidden="1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hidden="1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hidden="1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hidden="1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hidden="1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hidden="1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hidden="1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hidden="1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hidden="1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hidden="1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hidden="1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hidden="1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hidden="1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hidden="1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hidden="1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hidden="1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hidden="1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hidden="1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hidden="1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hidden="1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hidden="1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hidden="1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hidden="1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hidden="1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hidden="1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hidden="1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hidden="1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hidden="1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hidden="1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hidden="1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hidden="1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hidden="1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hidden="1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hidden="1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hidden="1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hidden="1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hidden="1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hidden="1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hidden="1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hidden="1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hidden="1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hidden="1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hidden="1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hidden="1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hidden="1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hidden="1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hidden="1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hidden="1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hidden="1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hidden="1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hidden="1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hidden="1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hidden="1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hidden="1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hidden="1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hidden="1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hidden="1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hidden="1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hidden="1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hidden="1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hidden="1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hidden="1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hidden="1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hidden="1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hidden="1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hidden="1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hidden="1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hidden="1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hidden="1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hidden="1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hidden="1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hidden="1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hidden="1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hidden="1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hidden="1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hidden="1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hidden="1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hidden="1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hidden="1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hidden="1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hidden="1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hidden="1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hidden="1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hidden="1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hidden="1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hidden="1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hidden="1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hidden="1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hidden="1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hidden="1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hidden="1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hidden="1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hidden="1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hidden="1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hidden="1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hidden="1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hidden="1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hidden="1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hidden="1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hidden="1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hidden="1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hidden="1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hidden="1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hidden="1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hidden="1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hidden="1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hidden="1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hidden="1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hidden="1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hidden="1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hidden="1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hidden="1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hidden="1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hidden="1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hidden="1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hidden="1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hidden="1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hidden="1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hidden="1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hidden="1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hidden="1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hidden="1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hidden="1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hidden="1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hidden="1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hidden="1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hidden="1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hidden="1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hidden="1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hidden="1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hidden="1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hidden="1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hidden="1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hidden="1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hidden="1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hidden="1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hidden="1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hidden="1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581261A9-1090-4DBA-9DCB-57115E19DE24}">
    <filterColumn colId="1" showButton="0"/>
    <filterColumn colId="2" showButton="0"/>
    <filterColumn colId="7">
      <filters>
        <filter val="Master Teacher I"/>
        <filter val="Master Teacher II"/>
        <filter val="Teacher 1"/>
        <filter val="Teacher 2"/>
        <filter val="Teacher 3"/>
        <filter val="Teacher I"/>
        <filter val="Teacher II"/>
        <filter val="Teacher III"/>
      </filters>
    </filterColumn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T6:AT7"/>
    <mergeCell ref="AU6:AU7"/>
    <mergeCell ref="AN6:AN7"/>
    <mergeCell ref="AO6:AO7"/>
    <mergeCell ref="AP6:AP7"/>
    <mergeCell ref="AQ6:AQ7"/>
    <mergeCell ref="AR6:AR7"/>
    <mergeCell ref="AS6:AS7"/>
    <mergeCell ref="W6:W7"/>
    <mergeCell ref="X6:X7"/>
    <mergeCell ref="Y6:Y7"/>
    <mergeCell ref="Z6:AK6"/>
    <mergeCell ref="AL6:AL7"/>
    <mergeCell ref="AM6:AM7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N6:N7"/>
    <mergeCell ref="O6:O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B2:J2"/>
    <mergeCell ref="A3:B3"/>
    <mergeCell ref="C3:J3"/>
    <mergeCell ref="A4:B4"/>
    <mergeCell ref="C4:J4"/>
    <mergeCell ref="A5:B5"/>
    <mergeCell ref="C5:J5"/>
  </mergeCells>
  <dataValidations count="7">
    <dataValidation type="list" allowBlank="1" showInputMessage="1" showErrorMessage="1" sqref="P8:Q198" xr:uid="{13E012B7-AE5E-42A4-88E7-43E675048664}">
      <formula1>$BA$9:$BA$13</formula1>
    </dataValidation>
    <dataValidation type="list" allowBlank="1" showInputMessage="1" showErrorMessage="1" sqref="L8:L194" xr:uid="{E98CCE99-40A3-402A-A7D5-ADCE4A89B9BD}">
      <formula1>$AX$18:$AX$26</formula1>
    </dataValidation>
    <dataValidation type="list" allowBlank="1" showInputMessage="1" showErrorMessage="1" sqref="M8:O194" xr:uid="{56D7D597-455F-4E2E-98E5-C7049DDD02EF}">
      <formula1>$AX$18:$AX$24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CDF4C428-74DA-4887-A08E-5AC012C04302}"/>
    <dataValidation type="list" allowBlank="1" showInputMessage="1" showErrorMessage="1" sqref="AU8:AU167" xr:uid="{318F3411-FF35-47FB-9D38-8C0D7B784186}">
      <formula1>$AX$11:$AX$13</formula1>
    </dataValidation>
    <dataValidation type="list" allowBlank="1" showInputMessage="1" showErrorMessage="1" sqref="AL8:AR167" xr:uid="{97AF9793-4DB5-4209-A18B-6A6439BDDB73}">
      <formula1>$AX$8:$AX$9</formula1>
    </dataValidation>
    <dataValidation type="list" allowBlank="1" showErrorMessage="1" sqref="E142:E341 G142:G341" xr:uid="{38103256-6ADF-470D-B8A9-79F040C6E7C8}">
      <formula1>#REF!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E0EB-1B4D-4B72-B2E1-6686DE00EC7C}">
  <sheetPr>
    <tabColor theme="8" tint="-0.249977111117893"/>
  </sheetPr>
  <dimension ref="A1:BA935"/>
  <sheetViews>
    <sheetView topLeftCell="AR4" zoomScaleNormal="100" workbookViewId="0">
      <pane ySplit="4" topLeftCell="A14" activePane="bottomLeft" state="frozen"/>
      <selection activeCell="A4" sqref="A4"/>
      <selection pane="bottomLeft" activeCell="AS27" sqref="AS27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customWidth="1"/>
    <col min="6" max="6" width="18.109375" customWidth="1"/>
    <col min="7" max="7" width="26.6640625" customWidth="1"/>
    <col min="8" max="8" width="48" customWidth="1"/>
    <col min="9" max="9" width="35.6640625" customWidth="1"/>
    <col min="10" max="10" width="33" customWidth="1"/>
    <col min="11" max="11" width="39.33203125" customWidth="1"/>
    <col min="12" max="12" width="19.88671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54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1236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20" t="s">
        <v>836</v>
      </c>
      <c r="C8" s="20" t="s">
        <v>837</v>
      </c>
      <c r="D8" s="20" t="s">
        <v>838</v>
      </c>
      <c r="E8" s="61" t="s">
        <v>88</v>
      </c>
      <c r="F8" s="23">
        <v>46</v>
      </c>
      <c r="G8" s="23" t="s">
        <v>282</v>
      </c>
      <c r="H8" s="23" t="s">
        <v>394</v>
      </c>
      <c r="I8" s="23">
        <v>906094384</v>
      </c>
      <c r="J8" s="23" t="s">
        <v>59</v>
      </c>
      <c r="K8" s="13" t="s">
        <v>1657</v>
      </c>
      <c r="L8" s="13"/>
      <c r="M8" s="13"/>
      <c r="N8" s="13"/>
      <c r="O8" s="13"/>
      <c r="P8" s="13">
        <v>2</v>
      </c>
      <c r="Q8" s="13">
        <v>4</v>
      </c>
      <c r="R8" s="14"/>
      <c r="S8" s="14"/>
      <c r="T8" s="15" t="e">
        <f t="shared" ref="T8:T72" si="0">S8/R8^2</f>
        <v>#DIV/0!</v>
      </c>
      <c r="U8" s="16" t="e">
        <f t="shared" ref="U8:U72" si="1">IF(T8&lt;=18.5,"Underweight",IF(T8&lt;=24.9,"Normal",IF(T8&lt;=29.9,"Overweight",IF(T8&gt;30,"Obese"))))</f>
        <v>#DIV/0!</v>
      </c>
      <c r="V8" s="14" t="s">
        <v>1351</v>
      </c>
      <c r="W8" s="14" t="s">
        <v>1351</v>
      </c>
      <c r="X8" s="14" t="s">
        <v>1351</v>
      </c>
      <c r="Y8" s="14" t="s">
        <v>1351</v>
      </c>
      <c r="Z8" s="14" t="s">
        <v>1658</v>
      </c>
      <c r="AA8" s="14">
        <v>209</v>
      </c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 t="s">
        <v>60</v>
      </c>
      <c r="AP8" s="14"/>
      <c r="AQ8" s="14" t="s">
        <v>60</v>
      </c>
      <c r="AR8" s="14" t="s">
        <v>60</v>
      </c>
      <c r="AS8" s="14"/>
      <c r="AT8" s="14"/>
      <c r="AU8" s="14" t="s">
        <v>63</v>
      </c>
      <c r="AX8" t="s">
        <v>60</v>
      </c>
    </row>
    <row r="9" spans="1:53" ht="18" customHeight="1">
      <c r="A9" s="48">
        <v>2</v>
      </c>
      <c r="B9" s="20" t="s">
        <v>839</v>
      </c>
      <c r="C9" s="20" t="s">
        <v>840</v>
      </c>
      <c r="D9" s="20" t="s">
        <v>841</v>
      </c>
      <c r="E9" s="61" t="s">
        <v>88</v>
      </c>
      <c r="F9" s="23">
        <v>45</v>
      </c>
      <c r="G9" s="23" t="s">
        <v>89</v>
      </c>
      <c r="H9" s="23" t="s">
        <v>248</v>
      </c>
      <c r="I9" s="23">
        <v>9287251773</v>
      </c>
      <c r="J9" s="23"/>
      <c r="K9" s="13" t="s">
        <v>1717</v>
      </c>
      <c r="L9" s="13" t="s">
        <v>77</v>
      </c>
      <c r="M9" s="13"/>
      <c r="N9" s="13"/>
      <c r="O9" s="13"/>
      <c r="P9" s="13">
        <v>3</v>
      </c>
      <c r="Q9" s="13">
        <v>3</v>
      </c>
      <c r="R9" s="14">
        <v>1.44</v>
      </c>
      <c r="S9" s="14">
        <v>50</v>
      </c>
      <c r="T9" s="15">
        <f t="shared" si="0"/>
        <v>24.112654320987655</v>
      </c>
      <c r="U9" s="16" t="str">
        <f t="shared" si="1"/>
        <v>Normal</v>
      </c>
      <c r="V9" s="14" t="s">
        <v>1718</v>
      </c>
      <c r="W9" s="14" t="s">
        <v>1351</v>
      </c>
      <c r="X9" s="14" t="s">
        <v>1719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 t="s">
        <v>60</v>
      </c>
      <c r="AM9" s="14" t="s">
        <v>60</v>
      </c>
      <c r="AN9" s="14" t="s">
        <v>60</v>
      </c>
      <c r="AO9" s="14"/>
      <c r="AP9" s="14"/>
      <c r="AQ9" s="14" t="s">
        <v>60</v>
      </c>
      <c r="AR9" s="14" t="s">
        <v>60</v>
      </c>
      <c r="AS9" s="14"/>
      <c r="AT9" s="14"/>
      <c r="AU9" s="14" t="s">
        <v>63</v>
      </c>
      <c r="AX9" t="s">
        <v>59</v>
      </c>
      <c r="BA9">
        <v>1</v>
      </c>
    </row>
    <row r="10" spans="1:53" ht="18" customHeight="1">
      <c r="A10" s="48">
        <v>3</v>
      </c>
      <c r="B10" s="62" t="s">
        <v>842</v>
      </c>
      <c r="C10" s="20" t="s">
        <v>843</v>
      </c>
      <c r="D10" s="20" t="s">
        <v>844</v>
      </c>
      <c r="E10" s="61" t="s">
        <v>88</v>
      </c>
      <c r="F10" s="23">
        <v>29</v>
      </c>
      <c r="G10" s="23" t="s">
        <v>89</v>
      </c>
      <c r="H10" s="23" t="s">
        <v>845</v>
      </c>
      <c r="I10" s="23">
        <v>9068267430</v>
      </c>
      <c r="J10" s="23" t="s">
        <v>59</v>
      </c>
      <c r="K10" s="13" t="s">
        <v>1790</v>
      </c>
      <c r="L10" s="13"/>
      <c r="M10" s="13"/>
      <c r="N10" s="13"/>
      <c r="O10" s="13"/>
      <c r="P10" s="13">
        <v>2</v>
      </c>
      <c r="Q10" s="13">
        <v>2</v>
      </c>
      <c r="R10" s="14">
        <v>1.58</v>
      </c>
      <c r="S10" s="14">
        <v>51</v>
      </c>
      <c r="T10" s="15">
        <f t="shared" si="0"/>
        <v>20.429418362441915</v>
      </c>
      <c r="U10" s="16" t="str">
        <f t="shared" si="1"/>
        <v>Normal</v>
      </c>
      <c r="V10" s="14" t="s">
        <v>1351</v>
      </c>
      <c r="W10" s="14" t="s">
        <v>1351</v>
      </c>
      <c r="X10" s="14" t="s">
        <v>1351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/>
      <c r="AP10" s="14"/>
      <c r="AQ10" s="14" t="s">
        <v>60</v>
      </c>
      <c r="AR10" s="14" t="s">
        <v>60</v>
      </c>
      <c r="AS10" s="14"/>
      <c r="AT10" s="14"/>
      <c r="AU10" s="14" t="s">
        <v>63</v>
      </c>
      <c r="BA10">
        <v>2</v>
      </c>
    </row>
    <row r="11" spans="1:53" ht="18" customHeight="1">
      <c r="A11" s="48">
        <v>4</v>
      </c>
      <c r="B11" s="62" t="s">
        <v>829</v>
      </c>
      <c r="C11" s="20" t="s">
        <v>833</v>
      </c>
      <c r="D11" s="20" t="s">
        <v>846</v>
      </c>
      <c r="E11" s="61" t="s">
        <v>88</v>
      </c>
      <c r="F11" s="22">
        <v>47</v>
      </c>
      <c r="G11" s="23" t="s">
        <v>89</v>
      </c>
      <c r="H11" s="23" t="s">
        <v>310</v>
      </c>
      <c r="I11" s="22">
        <v>9102389600</v>
      </c>
      <c r="J11" s="22" t="s">
        <v>847</v>
      </c>
      <c r="K11" s="17" t="s">
        <v>1767</v>
      </c>
      <c r="L11" s="13"/>
      <c r="M11" s="13"/>
      <c r="N11" s="13"/>
      <c r="O11" s="13"/>
      <c r="P11" s="13">
        <v>2</v>
      </c>
      <c r="Q11" s="13">
        <v>3</v>
      </c>
      <c r="R11" s="14">
        <v>1.47</v>
      </c>
      <c r="S11" s="14">
        <v>44</v>
      </c>
      <c r="T11" s="15">
        <f t="shared" si="0"/>
        <v>20.361886251099079</v>
      </c>
      <c r="U11" s="16" t="str">
        <f t="shared" si="1"/>
        <v>Normal</v>
      </c>
      <c r="V11" s="14" t="s">
        <v>1351</v>
      </c>
      <c r="W11" s="14" t="s">
        <v>1351</v>
      </c>
      <c r="X11" s="14" t="s">
        <v>1351</v>
      </c>
      <c r="Y11" s="14" t="s">
        <v>1396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 t="s">
        <v>60</v>
      </c>
      <c r="AM11" s="14" t="s">
        <v>60</v>
      </c>
      <c r="AN11" s="14" t="s">
        <v>60</v>
      </c>
      <c r="AO11" s="14" t="s">
        <v>60</v>
      </c>
      <c r="AP11" s="14"/>
      <c r="AQ11" s="14" t="s">
        <v>60</v>
      </c>
      <c r="AR11" s="14" t="s">
        <v>60</v>
      </c>
      <c r="AS11" s="14"/>
      <c r="AT11" s="14"/>
      <c r="AU11" s="14" t="s">
        <v>63</v>
      </c>
      <c r="AX11" s="92" t="s">
        <v>63</v>
      </c>
      <c r="AY11" s="91">
        <f>COUNTIF(AU8:AU163,"FULLY COMPLIANT")</f>
        <v>148</v>
      </c>
      <c r="BA11">
        <v>3</v>
      </c>
    </row>
    <row r="12" spans="1:53" ht="18" customHeight="1">
      <c r="A12" s="48">
        <v>5</v>
      </c>
      <c r="B12" s="62" t="s">
        <v>848</v>
      </c>
      <c r="C12" s="20" t="s">
        <v>849</v>
      </c>
      <c r="D12" s="20" t="s">
        <v>850</v>
      </c>
      <c r="E12" s="61" t="s">
        <v>88</v>
      </c>
      <c r="F12" s="23">
        <v>27</v>
      </c>
      <c r="G12" s="23" t="s">
        <v>89</v>
      </c>
      <c r="H12" s="23" t="s">
        <v>310</v>
      </c>
      <c r="I12" s="63" t="s">
        <v>851</v>
      </c>
      <c r="J12" s="23" t="s">
        <v>59</v>
      </c>
      <c r="K12" s="13" t="s">
        <v>1811</v>
      </c>
      <c r="L12" s="13"/>
      <c r="M12" s="13"/>
      <c r="N12" s="13"/>
      <c r="O12" s="13"/>
      <c r="P12" s="13">
        <v>2</v>
      </c>
      <c r="Q12" s="13">
        <v>3</v>
      </c>
      <c r="R12" s="14">
        <v>1.62</v>
      </c>
      <c r="S12" s="14">
        <v>74</v>
      </c>
      <c r="T12" s="15">
        <f t="shared" si="0"/>
        <v>28.196921201036421</v>
      </c>
      <c r="U12" s="16" t="str">
        <f t="shared" si="1"/>
        <v>Overweight</v>
      </c>
      <c r="V12" s="14" t="s">
        <v>1812</v>
      </c>
      <c r="W12" s="14" t="s">
        <v>1351</v>
      </c>
      <c r="X12" s="14" t="s">
        <v>1351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 t="s">
        <v>60</v>
      </c>
      <c r="AM12" s="14" t="s">
        <v>60</v>
      </c>
      <c r="AN12" s="14" t="s">
        <v>60</v>
      </c>
      <c r="AO12" s="14"/>
      <c r="AP12" s="14"/>
      <c r="AQ12" s="14" t="s">
        <v>60</v>
      </c>
      <c r="AR12" s="14" t="s">
        <v>60</v>
      </c>
      <c r="AS12" s="14"/>
      <c r="AT12" s="14"/>
      <c r="AU12" s="14" t="s">
        <v>63</v>
      </c>
      <c r="AX12" s="92" t="s">
        <v>64</v>
      </c>
      <c r="AY12" s="91">
        <f>COUNTIF(AU8:AU164,"PARTIALLY COMPLIANT")</f>
        <v>0</v>
      </c>
      <c r="BA12">
        <v>4</v>
      </c>
    </row>
    <row r="13" spans="1:53" ht="18" customHeight="1">
      <c r="A13" s="48">
        <v>6</v>
      </c>
      <c r="B13" s="62" t="s">
        <v>852</v>
      </c>
      <c r="C13" s="20" t="s">
        <v>853</v>
      </c>
      <c r="D13" s="20" t="s">
        <v>854</v>
      </c>
      <c r="E13" s="61" t="s">
        <v>88</v>
      </c>
      <c r="F13" s="23">
        <v>28</v>
      </c>
      <c r="G13" s="23" t="s">
        <v>89</v>
      </c>
      <c r="H13" s="23" t="s">
        <v>310</v>
      </c>
      <c r="I13" s="23">
        <v>9506862123</v>
      </c>
      <c r="J13" s="23" t="s">
        <v>59</v>
      </c>
      <c r="K13" s="13" t="s">
        <v>1446</v>
      </c>
      <c r="L13" s="13"/>
      <c r="M13" s="13"/>
      <c r="N13" s="13"/>
      <c r="O13" s="13"/>
      <c r="P13" s="13">
        <v>3</v>
      </c>
      <c r="Q13" s="13">
        <v>3</v>
      </c>
      <c r="R13" s="14">
        <v>1.53</v>
      </c>
      <c r="S13" s="14">
        <v>53</v>
      </c>
      <c r="T13" s="15">
        <f t="shared" si="0"/>
        <v>22.64086462471699</v>
      </c>
      <c r="U13" s="16" t="str">
        <f t="shared" si="1"/>
        <v>Normal</v>
      </c>
      <c r="V13" s="14" t="s">
        <v>1351</v>
      </c>
      <c r="W13" s="14" t="s">
        <v>1351</v>
      </c>
      <c r="X13" s="14" t="s">
        <v>1746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 t="s">
        <v>60</v>
      </c>
      <c r="AP13" s="14"/>
      <c r="AQ13" s="14" t="s">
        <v>60</v>
      </c>
      <c r="AR13" s="14" t="s">
        <v>60</v>
      </c>
      <c r="AS13" s="14"/>
      <c r="AT13" s="14"/>
      <c r="AU13" s="14" t="s">
        <v>63</v>
      </c>
      <c r="AX13" s="92" t="s">
        <v>66</v>
      </c>
      <c r="AY13" s="91">
        <f>COUNTIF(AU8:AU165,"NON COMPLIANT")</f>
        <v>2</v>
      </c>
      <c r="BA13">
        <v>5</v>
      </c>
    </row>
    <row r="14" spans="1:53" ht="18" customHeight="1">
      <c r="A14" s="48">
        <v>7</v>
      </c>
      <c r="B14" s="62" t="s">
        <v>855</v>
      </c>
      <c r="C14" s="20" t="s">
        <v>856</v>
      </c>
      <c r="D14" s="20" t="s">
        <v>857</v>
      </c>
      <c r="E14" s="61" t="s">
        <v>88</v>
      </c>
      <c r="F14" s="23">
        <v>29</v>
      </c>
      <c r="G14" s="23" t="s">
        <v>89</v>
      </c>
      <c r="H14" s="23" t="s">
        <v>310</v>
      </c>
      <c r="I14" s="23">
        <v>9566320600</v>
      </c>
      <c r="J14" s="23" t="s">
        <v>59</v>
      </c>
      <c r="K14" s="13" t="s">
        <v>1740</v>
      </c>
      <c r="L14" s="13"/>
      <c r="M14" s="13"/>
      <c r="N14" s="13"/>
      <c r="O14" s="13"/>
      <c r="P14" s="13">
        <v>2</v>
      </c>
      <c r="Q14" s="13">
        <v>3</v>
      </c>
      <c r="R14" s="14">
        <v>1.57</v>
      </c>
      <c r="S14" s="14">
        <v>53</v>
      </c>
      <c r="T14" s="15">
        <f t="shared" si="0"/>
        <v>21.501886486267189</v>
      </c>
      <c r="U14" s="16" t="str">
        <f t="shared" si="1"/>
        <v>Normal</v>
      </c>
      <c r="V14" s="14" t="s">
        <v>1351</v>
      </c>
      <c r="W14" s="14" t="s">
        <v>1351</v>
      </c>
      <c r="X14" s="14" t="s">
        <v>1741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 t="s">
        <v>60</v>
      </c>
      <c r="AM14" s="14" t="s">
        <v>60</v>
      </c>
      <c r="AN14" s="14" t="s">
        <v>60</v>
      </c>
      <c r="AO14" s="14"/>
      <c r="AP14" s="14"/>
      <c r="AQ14" s="14" t="s">
        <v>60</v>
      </c>
      <c r="AR14" s="14" t="s">
        <v>60</v>
      </c>
      <c r="AS14" s="14"/>
      <c r="AT14" s="18" t="s">
        <v>1708</v>
      </c>
      <c r="AU14" s="14" t="s">
        <v>63</v>
      </c>
    </row>
    <row r="15" spans="1:53" ht="18" customHeight="1">
      <c r="A15" s="48">
        <v>8</v>
      </c>
      <c r="B15" s="62" t="s">
        <v>858</v>
      </c>
      <c r="C15" s="20" t="s">
        <v>859</v>
      </c>
      <c r="D15" s="20" t="s">
        <v>860</v>
      </c>
      <c r="E15" s="61" t="s">
        <v>88</v>
      </c>
      <c r="F15" s="23">
        <v>52</v>
      </c>
      <c r="G15" s="23" t="s">
        <v>89</v>
      </c>
      <c r="H15" s="23" t="s">
        <v>310</v>
      </c>
      <c r="I15" s="23">
        <v>9934019004</v>
      </c>
      <c r="J15" s="23"/>
      <c r="K15" s="13" t="s">
        <v>1823</v>
      </c>
      <c r="L15" s="13"/>
      <c r="M15" s="13"/>
      <c r="N15" s="13"/>
      <c r="O15" s="13"/>
      <c r="P15" s="13">
        <v>4</v>
      </c>
      <c r="Q15" s="13">
        <v>3</v>
      </c>
      <c r="R15" s="14">
        <v>1.46</v>
      </c>
      <c r="S15" s="14">
        <v>49</v>
      </c>
      <c r="T15" s="15">
        <f t="shared" si="0"/>
        <v>22.987427284668797</v>
      </c>
      <c r="U15" s="16" t="str">
        <f t="shared" si="1"/>
        <v>Normal</v>
      </c>
      <c r="V15" s="14" t="s">
        <v>1824</v>
      </c>
      <c r="W15" s="14" t="s">
        <v>1351</v>
      </c>
      <c r="X15" s="14" t="s">
        <v>1351</v>
      </c>
      <c r="Y15" s="14" t="s">
        <v>1351</v>
      </c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 t="s">
        <v>60</v>
      </c>
      <c r="AM15" s="14" t="s">
        <v>60</v>
      </c>
      <c r="AN15" s="14" t="s">
        <v>60</v>
      </c>
      <c r="AO15" s="14" t="s">
        <v>60</v>
      </c>
      <c r="AP15" s="14" t="s">
        <v>60</v>
      </c>
      <c r="AQ15" s="14" t="s">
        <v>60</v>
      </c>
      <c r="AR15" s="14" t="s">
        <v>60</v>
      </c>
      <c r="AS15" s="14"/>
      <c r="AT15" s="14"/>
      <c r="AU15" s="14" t="s">
        <v>63</v>
      </c>
    </row>
    <row r="16" spans="1:53" ht="18" customHeight="1">
      <c r="A16" s="48">
        <v>9</v>
      </c>
      <c r="B16" s="62" t="s">
        <v>861</v>
      </c>
      <c r="C16" s="20" t="s">
        <v>862</v>
      </c>
      <c r="D16" s="20" t="s">
        <v>863</v>
      </c>
      <c r="E16" s="61" t="s">
        <v>88</v>
      </c>
      <c r="F16" s="23">
        <v>30</v>
      </c>
      <c r="G16" s="23" t="s">
        <v>89</v>
      </c>
      <c r="H16" s="23" t="s">
        <v>310</v>
      </c>
      <c r="I16" s="23">
        <v>9124804582</v>
      </c>
      <c r="J16" s="23" t="s">
        <v>59</v>
      </c>
      <c r="K16" s="13" t="s">
        <v>1817</v>
      </c>
      <c r="L16" s="13"/>
      <c r="M16" s="13"/>
      <c r="N16" s="13"/>
      <c r="O16" s="13"/>
      <c r="P16" s="13">
        <v>2</v>
      </c>
      <c r="Q16" s="13">
        <v>3</v>
      </c>
      <c r="R16" s="14">
        <v>1.57</v>
      </c>
      <c r="S16" s="14">
        <v>55</v>
      </c>
      <c r="T16" s="15">
        <f t="shared" si="0"/>
        <v>22.313278429145196</v>
      </c>
      <c r="U16" s="16" t="str">
        <f t="shared" si="1"/>
        <v>Normal</v>
      </c>
      <c r="V16" s="14" t="s">
        <v>1351</v>
      </c>
      <c r="W16" s="14" t="s">
        <v>1351</v>
      </c>
      <c r="X16" s="14" t="s">
        <v>1351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 t="s">
        <v>60</v>
      </c>
      <c r="AM16" s="14" t="s">
        <v>60</v>
      </c>
      <c r="AN16" s="14" t="s">
        <v>60</v>
      </c>
      <c r="AO16" s="14" t="s">
        <v>60</v>
      </c>
      <c r="AP16" s="14"/>
      <c r="AQ16" s="14" t="s">
        <v>60</v>
      </c>
      <c r="AR16" s="14" t="s">
        <v>60</v>
      </c>
      <c r="AS16" s="14"/>
      <c r="AT16" s="14"/>
      <c r="AU16" s="14" t="s">
        <v>63</v>
      </c>
    </row>
    <row r="17" spans="1:50" ht="18" customHeight="1">
      <c r="A17" s="48">
        <v>10</v>
      </c>
      <c r="B17" s="62" t="s">
        <v>864</v>
      </c>
      <c r="C17" s="20" t="s">
        <v>150</v>
      </c>
      <c r="D17" s="20" t="s">
        <v>865</v>
      </c>
      <c r="E17" s="61" t="s">
        <v>88</v>
      </c>
      <c r="F17" s="23">
        <v>52</v>
      </c>
      <c r="G17" s="23" t="s">
        <v>89</v>
      </c>
      <c r="H17" s="23" t="s">
        <v>310</v>
      </c>
      <c r="I17" s="23">
        <v>9198000721</v>
      </c>
      <c r="J17" s="23" t="s">
        <v>59</v>
      </c>
      <c r="K17" s="13" t="s">
        <v>1827</v>
      </c>
      <c r="L17" s="13" t="s">
        <v>76</v>
      </c>
      <c r="M17" s="13"/>
      <c r="N17" s="13"/>
      <c r="O17" s="13"/>
      <c r="P17" s="13">
        <v>2</v>
      </c>
      <c r="Q17" s="13">
        <v>3</v>
      </c>
      <c r="R17" s="14">
        <v>1.5</v>
      </c>
      <c r="S17" s="14">
        <v>46</v>
      </c>
      <c r="T17" s="15">
        <f t="shared" si="0"/>
        <v>20.444444444444443</v>
      </c>
      <c r="U17" s="16" t="str">
        <f t="shared" si="1"/>
        <v>Normal</v>
      </c>
      <c r="V17" s="14" t="s">
        <v>1828</v>
      </c>
      <c r="W17" s="14" t="s">
        <v>1829</v>
      </c>
      <c r="X17" s="14" t="s">
        <v>1830</v>
      </c>
      <c r="Y17" s="14" t="s">
        <v>1831</v>
      </c>
      <c r="Z17" s="14"/>
      <c r="AA17" s="14"/>
      <c r="AB17" s="14"/>
      <c r="AC17" s="14"/>
      <c r="AD17" s="14"/>
      <c r="AE17" s="14"/>
      <c r="AF17" s="14"/>
      <c r="AG17" s="14"/>
      <c r="AH17" s="14"/>
      <c r="AI17" s="14">
        <v>39.299999999999997</v>
      </c>
      <c r="AJ17" s="14">
        <v>133.9</v>
      </c>
      <c r="AK17" s="14"/>
      <c r="AL17" s="14" t="s">
        <v>60</v>
      </c>
      <c r="AM17" s="14" t="s">
        <v>60</v>
      </c>
      <c r="AN17" s="14" t="s">
        <v>60</v>
      </c>
      <c r="AO17" s="14"/>
      <c r="AP17" s="14"/>
      <c r="AQ17" s="14" t="s">
        <v>60</v>
      </c>
      <c r="AR17" s="14" t="s">
        <v>60</v>
      </c>
      <c r="AS17" s="14"/>
      <c r="AT17" s="14" t="s">
        <v>1764</v>
      </c>
      <c r="AU17" s="14" t="s">
        <v>63</v>
      </c>
      <c r="AX17" t="s">
        <v>69</v>
      </c>
    </row>
    <row r="18" spans="1:50" ht="18" customHeight="1">
      <c r="A18" s="48">
        <v>11</v>
      </c>
      <c r="B18" s="62" t="s">
        <v>866</v>
      </c>
      <c r="C18" s="20" t="s">
        <v>867</v>
      </c>
      <c r="D18" s="20" t="s">
        <v>868</v>
      </c>
      <c r="E18" s="61" t="s">
        <v>88</v>
      </c>
      <c r="F18" s="23">
        <v>57</v>
      </c>
      <c r="G18" s="23" t="s">
        <v>89</v>
      </c>
      <c r="H18" s="23" t="s">
        <v>318</v>
      </c>
      <c r="I18" s="23">
        <v>9912567836</v>
      </c>
      <c r="J18" s="23"/>
      <c r="K18" s="13" t="s">
        <v>1807</v>
      </c>
      <c r="L18" s="13" t="s">
        <v>75</v>
      </c>
      <c r="M18" s="13"/>
      <c r="N18" s="13"/>
      <c r="O18" s="13"/>
      <c r="P18" s="13">
        <v>2</v>
      </c>
      <c r="Q18" s="13">
        <v>2</v>
      </c>
      <c r="R18" s="14">
        <v>1.63</v>
      </c>
      <c r="S18" s="14">
        <v>68</v>
      </c>
      <c r="T18" s="15">
        <f t="shared" si="0"/>
        <v>25.59373706198954</v>
      </c>
      <c r="U18" s="16" t="str">
        <f t="shared" si="1"/>
        <v>Overweight</v>
      </c>
      <c r="V18" s="14" t="s">
        <v>1351</v>
      </c>
      <c r="W18" s="14" t="s">
        <v>1351</v>
      </c>
      <c r="X18" s="14" t="s">
        <v>1351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 t="s">
        <v>60</v>
      </c>
      <c r="AM18" s="14" t="s">
        <v>60</v>
      </c>
      <c r="AN18" s="14" t="s">
        <v>60</v>
      </c>
      <c r="AO18" s="14" t="s">
        <v>60</v>
      </c>
      <c r="AP18" s="14"/>
      <c r="AQ18" s="14" t="s">
        <v>60</v>
      </c>
      <c r="AR18" s="14" t="s">
        <v>60</v>
      </c>
      <c r="AS18" s="14"/>
      <c r="AT18" s="14"/>
      <c r="AU18" s="14" t="s">
        <v>63</v>
      </c>
      <c r="AX18" t="s">
        <v>70</v>
      </c>
    </row>
    <row r="19" spans="1:50" ht="18" customHeight="1">
      <c r="A19" s="48">
        <v>12</v>
      </c>
      <c r="B19" s="62" t="s">
        <v>869</v>
      </c>
      <c r="C19" s="20" t="s">
        <v>870</v>
      </c>
      <c r="D19" s="20" t="s">
        <v>871</v>
      </c>
      <c r="E19" s="61" t="s">
        <v>88</v>
      </c>
      <c r="F19" s="23">
        <v>33</v>
      </c>
      <c r="G19" s="23" t="s">
        <v>282</v>
      </c>
      <c r="H19" s="23" t="s">
        <v>318</v>
      </c>
      <c r="I19" s="23">
        <v>9458256692</v>
      </c>
      <c r="J19" s="23" t="s">
        <v>59</v>
      </c>
      <c r="K19" s="13" t="s">
        <v>1351</v>
      </c>
      <c r="L19" s="13"/>
      <c r="M19" s="13"/>
      <c r="N19" s="13"/>
      <c r="O19" s="13"/>
      <c r="P19" s="13">
        <v>2</v>
      </c>
      <c r="Q19" s="13">
        <v>3</v>
      </c>
      <c r="R19" s="14">
        <v>1.6</v>
      </c>
      <c r="S19" s="14">
        <v>56</v>
      </c>
      <c r="T19" s="15">
        <f t="shared" si="0"/>
        <v>21.874999999999996</v>
      </c>
      <c r="U19" s="16" t="str">
        <f t="shared" si="1"/>
        <v>Normal</v>
      </c>
      <c r="V19" s="14" t="s">
        <v>1351</v>
      </c>
      <c r="W19" s="14" t="s">
        <v>1351</v>
      </c>
      <c r="X19" s="14" t="s">
        <v>1351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/>
      <c r="AP19" s="14"/>
      <c r="AQ19" s="14" t="s">
        <v>60</v>
      </c>
      <c r="AR19" s="14" t="s">
        <v>60</v>
      </c>
      <c r="AS19" s="14"/>
      <c r="AT19" s="14"/>
      <c r="AU19" s="14" t="s">
        <v>63</v>
      </c>
      <c r="AX19" t="s">
        <v>71</v>
      </c>
    </row>
    <row r="20" spans="1:50" ht="18" customHeight="1">
      <c r="A20" s="48">
        <v>13</v>
      </c>
      <c r="B20" s="62" t="s">
        <v>872</v>
      </c>
      <c r="C20" s="20" t="s">
        <v>835</v>
      </c>
      <c r="D20" s="20" t="s">
        <v>873</v>
      </c>
      <c r="E20" s="61" t="s">
        <v>88</v>
      </c>
      <c r="F20" s="23">
        <v>30</v>
      </c>
      <c r="G20" s="23" t="s">
        <v>89</v>
      </c>
      <c r="H20" s="23" t="s">
        <v>310</v>
      </c>
      <c r="I20" s="23">
        <v>9064365168</v>
      </c>
      <c r="J20" s="23" t="s">
        <v>59</v>
      </c>
      <c r="K20" s="13" t="s">
        <v>1557</v>
      </c>
      <c r="L20" s="13"/>
      <c r="M20" s="13"/>
      <c r="N20" s="13"/>
      <c r="O20" s="13"/>
      <c r="P20" s="13">
        <v>3</v>
      </c>
      <c r="Q20" s="13">
        <v>3</v>
      </c>
      <c r="R20" s="14">
        <v>1.49</v>
      </c>
      <c r="S20" s="14">
        <v>54</v>
      </c>
      <c r="T20" s="15">
        <f t="shared" si="0"/>
        <v>24.323228683392639</v>
      </c>
      <c r="U20" s="16" t="str">
        <f t="shared" si="1"/>
        <v>Normal</v>
      </c>
      <c r="V20" s="14" t="s">
        <v>1351</v>
      </c>
      <c r="W20" s="14" t="s">
        <v>1351</v>
      </c>
      <c r="X20" s="14" t="s">
        <v>1351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 t="s">
        <v>60</v>
      </c>
      <c r="AM20" s="14" t="s">
        <v>60</v>
      </c>
      <c r="AN20" s="14" t="s">
        <v>60</v>
      </c>
      <c r="AO20" s="14"/>
      <c r="AP20" s="14"/>
      <c r="AQ20" s="14" t="s">
        <v>60</v>
      </c>
      <c r="AR20" s="14" t="s">
        <v>60</v>
      </c>
      <c r="AS20" s="14"/>
      <c r="AT20" s="14"/>
      <c r="AU20" s="14" t="s">
        <v>63</v>
      </c>
      <c r="AX20" t="s">
        <v>73</v>
      </c>
    </row>
    <row r="21" spans="1:50" ht="18" customHeight="1">
      <c r="A21" s="48">
        <v>14</v>
      </c>
      <c r="B21" s="62" t="s">
        <v>874</v>
      </c>
      <c r="C21" s="43" t="s">
        <v>875</v>
      </c>
      <c r="D21" s="20" t="s">
        <v>876</v>
      </c>
      <c r="E21" s="61" t="s">
        <v>88</v>
      </c>
      <c r="F21" s="23">
        <v>28</v>
      </c>
      <c r="G21" s="23" t="s">
        <v>89</v>
      </c>
      <c r="H21" s="23" t="s">
        <v>310</v>
      </c>
      <c r="I21" s="23">
        <v>9306211039</v>
      </c>
      <c r="J21" s="23" t="s">
        <v>59</v>
      </c>
      <c r="K21" s="13" t="s">
        <v>1755</v>
      </c>
      <c r="L21" s="13"/>
      <c r="M21" s="13"/>
      <c r="N21" s="13"/>
      <c r="O21" s="13"/>
      <c r="P21" s="13">
        <v>2</v>
      </c>
      <c r="Q21" s="13">
        <v>4</v>
      </c>
      <c r="R21" s="14"/>
      <c r="S21" s="14"/>
      <c r="T21" s="15" t="e">
        <f t="shared" si="0"/>
        <v>#DIV/0!</v>
      </c>
      <c r="U21" s="16" t="e">
        <f t="shared" si="1"/>
        <v>#DIV/0!</v>
      </c>
      <c r="V21" s="14" t="s">
        <v>1351</v>
      </c>
      <c r="W21" s="14" t="s">
        <v>1351</v>
      </c>
      <c r="X21" s="14" t="s">
        <v>1351</v>
      </c>
      <c r="Y21" s="14" t="s">
        <v>1351</v>
      </c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 t="s">
        <v>60</v>
      </c>
      <c r="AP21" s="14"/>
      <c r="AQ21" s="14" t="s">
        <v>60</v>
      </c>
      <c r="AR21" s="14" t="s">
        <v>60</v>
      </c>
      <c r="AS21" s="14"/>
      <c r="AT21" s="14"/>
      <c r="AU21" s="14" t="s">
        <v>63</v>
      </c>
      <c r="AX21" t="s">
        <v>74</v>
      </c>
    </row>
    <row r="22" spans="1:50" ht="18" customHeight="1">
      <c r="A22" s="48">
        <v>15</v>
      </c>
      <c r="B22" s="62" t="s">
        <v>877</v>
      </c>
      <c r="C22" s="20" t="s">
        <v>878</v>
      </c>
      <c r="D22" s="20" t="s">
        <v>879</v>
      </c>
      <c r="E22" s="61" t="s">
        <v>88</v>
      </c>
      <c r="F22" s="23">
        <v>42</v>
      </c>
      <c r="G22" s="23" t="s">
        <v>89</v>
      </c>
      <c r="H22" s="23" t="s">
        <v>318</v>
      </c>
      <c r="I22" s="63" t="s">
        <v>880</v>
      </c>
      <c r="J22" s="23" t="s">
        <v>59</v>
      </c>
      <c r="K22" s="13" t="s">
        <v>1682</v>
      </c>
      <c r="L22" s="13"/>
      <c r="M22" s="13"/>
      <c r="N22" s="13"/>
      <c r="O22" s="13"/>
      <c r="P22" s="13">
        <v>2</v>
      </c>
      <c r="Q22" s="13">
        <v>4</v>
      </c>
      <c r="R22" s="14">
        <v>1.59</v>
      </c>
      <c r="S22" s="14">
        <v>55</v>
      </c>
      <c r="T22" s="15">
        <f t="shared" si="0"/>
        <v>21.75546853368142</v>
      </c>
      <c r="U22" s="16" t="str">
        <f t="shared" si="1"/>
        <v>Normal</v>
      </c>
      <c r="V22" s="14" t="s">
        <v>1351</v>
      </c>
      <c r="W22" s="14" t="s">
        <v>1351</v>
      </c>
      <c r="X22" s="14" t="s">
        <v>1683</v>
      </c>
      <c r="Y22" s="14" t="s">
        <v>1605</v>
      </c>
      <c r="Z22" s="14"/>
      <c r="AA22" s="14">
        <v>226</v>
      </c>
      <c r="AB22" s="14"/>
      <c r="AC22" s="14">
        <v>141</v>
      </c>
      <c r="AD22" s="14">
        <v>62</v>
      </c>
      <c r="AE22" s="14"/>
      <c r="AF22" s="14"/>
      <c r="AG22" s="14"/>
      <c r="AH22" s="14"/>
      <c r="AI22" s="14"/>
      <c r="AJ22" s="14"/>
      <c r="AK22" s="14"/>
      <c r="AL22" s="14" t="s">
        <v>60</v>
      </c>
      <c r="AM22" s="14" t="s">
        <v>60</v>
      </c>
      <c r="AN22" s="14" t="s">
        <v>60</v>
      </c>
      <c r="AO22" s="14"/>
      <c r="AP22" s="14"/>
      <c r="AQ22" s="14" t="s">
        <v>60</v>
      </c>
      <c r="AR22" s="14" t="s">
        <v>60</v>
      </c>
      <c r="AS22" s="14"/>
      <c r="AT22" s="14" t="s">
        <v>1495</v>
      </c>
      <c r="AU22" s="14" t="s">
        <v>63</v>
      </c>
      <c r="AX22" t="s">
        <v>75</v>
      </c>
    </row>
    <row r="23" spans="1:50" ht="18" customHeight="1">
      <c r="A23" s="48">
        <v>16</v>
      </c>
      <c r="B23" s="62" t="s">
        <v>1985</v>
      </c>
      <c r="C23" s="43" t="s">
        <v>1986</v>
      </c>
      <c r="D23" s="20"/>
      <c r="E23" s="61"/>
      <c r="F23" s="23"/>
      <c r="G23" s="23"/>
      <c r="H23" s="23"/>
      <c r="I23" s="63"/>
      <c r="J23" s="50" t="s">
        <v>1987</v>
      </c>
      <c r="K23" s="13" t="s">
        <v>1988</v>
      </c>
      <c r="L23" s="13"/>
      <c r="M23" s="13"/>
      <c r="N23" s="13"/>
      <c r="O23" s="13"/>
      <c r="P23" s="13">
        <v>2</v>
      </c>
      <c r="Q23" s="13">
        <v>3</v>
      </c>
      <c r="R23" s="14">
        <v>1.53</v>
      </c>
      <c r="S23" s="14">
        <v>56</v>
      </c>
      <c r="T23" s="15">
        <f t="shared" si="0"/>
        <v>23.92242299970097</v>
      </c>
      <c r="U23" s="16" t="str">
        <f t="shared" si="1"/>
        <v>Normal</v>
      </c>
      <c r="V23" s="14" t="s">
        <v>1351</v>
      </c>
      <c r="W23" s="14" t="s">
        <v>1351</v>
      </c>
      <c r="X23" s="14" t="s">
        <v>1351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 t="s">
        <v>60</v>
      </c>
      <c r="AM23" s="14" t="s">
        <v>60</v>
      </c>
      <c r="AN23" s="14" t="s">
        <v>60</v>
      </c>
      <c r="AO23" s="14"/>
      <c r="AP23" s="14"/>
      <c r="AQ23" s="14" t="s">
        <v>60</v>
      </c>
      <c r="AR23" s="14" t="s">
        <v>60</v>
      </c>
      <c r="AS23" s="14"/>
      <c r="AT23" s="14"/>
      <c r="AU23" s="14" t="s">
        <v>63</v>
      </c>
    </row>
    <row r="24" spans="1:50" ht="18" customHeight="1">
      <c r="A24" s="48">
        <v>17</v>
      </c>
      <c r="B24" s="62" t="s">
        <v>881</v>
      </c>
      <c r="C24" s="20" t="s">
        <v>882</v>
      </c>
      <c r="D24" s="20" t="s">
        <v>883</v>
      </c>
      <c r="E24" s="61" t="s">
        <v>88</v>
      </c>
      <c r="F24" s="23">
        <v>42</v>
      </c>
      <c r="G24" s="23" t="s">
        <v>89</v>
      </c>
      <c r="H24" s="23" t="s">
        <v>318</v>
      </c>
      <c r="I24" s="23">
        <v>9947452428</v>
      </c>
      <c r="J24" s="23" t="s">
        <v>59</v>
      </c>
      <c r="K24" s="13" t="s">
        <v>1757</v>
      </c>
      <c r="L24" s="13" t="s">
        <v>74</v>
      </c>
      <c r="M24" s="13"/>
      <c r="N24" s="13"/>
      <c r="O24" s="13"/>
      <c r="P24" s="13">
        <v>3</v>
      </c>
      <c r="Q24" s="13">
        <v>3</v>
      </c>
      <c r="R24" s="14">
        <v>1.54</v>
      </c>
      <c r="S24" s="14">
        <v>51</v>
      </c>
      <c r="T24" s="15">
        <f t="shared" si="0"/>
        <v>21.504469556417607</v>
      </c>
      <c r="U24" s="16" t="str">
        <f t="shared" si="1"/>
        <v>Normal</v>
      </c>
      <c r="V24" s="14" t="s">
        <v>1351</v>
      </c>
      <c r="W24" s="14" t="s">
        <v>1351</v>
      </c>
      <c r="X24" s="14" t="s">
        <v>1351</v>
      </c>
      <c r="Y24" s="14" t="s">
        <v>1351</v>
      </c>
      <c r="Z24" s="14">
        <v>115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 t="s">
        <v>60</v>
      </c>
      <c r="AM24" s="14" t="s">
        <v>60</v>
      </c>
      <c r="AN24" s="14" t="s">
        <v>60</v>
      </c>
      <c r="AO24" s="14" t="s">
        <v>60</v>
      </c>
      <c r="AP24" s="14"/>
      <c r="AQ24" s="14" t="s">
        <v>60</v>
      </c>
      <c r="AR24" s="14" t="s">
        <v>60</v>
      </c>
      <c r="AS24" s="14"/>
      <c r="AT24" s="14"/>
      <c r="AU24" s="14" t="s">
        <v>63</v>
      </c>
      <c r="AX24" t="s">
        <v>76</v>
      </c>
    </row>
    <row r="25" spans="1:50" ht="18" customHeight="1">
      <c r="A25" s="48">
        <v>18</v>
      </c>
      <c r="B25" s="62" t="s">
        <v>884</v>
      </c>
      <c r="C25" s="20" t="s">
        <v>885</v>
      </c>
      <c r="D25" s="20" t="s">
        <v>886</v>
      </c>
      <c r="E25" s="61" t="s">
        <v>88</v>
      </c>
      <c r="F25" s="23">
        <v>33</v>
      </c>
      <c r="G25" s="23" t="s">
        <v>282</v>
      </c>
      <c r="H25" s="23" t="s">
        <v>318</v>
      </c>
      <c r="I25" s="23"/>
      <c r="J25" s="23"/>
      <c r="K25" s="13" t="s">
        <v>1800</v>
      </c>
      <c r="L25" s="13"/>
      <c r="M25" s="13"/>
      <c r="N25" s="13"/>
      <c r="O25" s="13"/>
      <c r="P25" s="13">
        <v>2</v>
      </c>
      <c r="Q25" s="13">
        <v>3</v>
      </c>
      <c r="R25" s="14"/>
      <c r="S25" s="14"/>
      <c r="T25" s="15" t="e">
        <f t="shared" si="0"/>
        <v>#DIV/0!</v>
      </c>
      <c r="U25" s="16" t="e">
        <f t="shared" si="1"/>
        <v>#DIV/0!</v>
      </c>
      <c r="V25" s="14" t="s">
        <v>1351</v>
      </c>
      <c r="W25" s="14" t="s">
        <v>1801</v>
      </c>
      <c r="X25" s="14" t="s">
        <v>1802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 t="s">
        <v>60</v>
      </c>
      <c r="AM25" s="14" t="s">
        <v>60</v>
      </c>
      <c r="AN25" s="14" t="s">
        <v>60</v>
      </c>
      <c r="AO25" s="14" t="s">
        <v>60</v>
      </c>
      <c r="AP25" s="14"/>
      <c r="AQ25" s="14" t="s">
        <v>60</v>
      </c>
      <c r="AR25" s="14" t="s">
        <v>60</v>
      </c>
      <c r="AS25" s="14"/>
      <c r="AT25" s="14"/>
      <c r="AU25" s="14" t="s">
        <v>63</v>
      </c>
      <c r="AX25" t="s">
        <v>77</v>
      </c>
    </row>
    <row r="26" spans="1:50" ht="18" customHeight="1">
      <c r="A26" s="48">
        <v>19</v>
      </c>
      <c r="B26" s="62" t="s">
        <v>887</v>
      </c>
      <c r="C26" s="20" t="s">
        <v>888</v>
      </c>
      <c r="D26" s="20" t="s">
        <v>889</v>
      </c>
      <c r="E26" s="61" t="s">
        <v>88</v>
      </c>
      <c r="F26" s="23">
        <v>43</v>
      </c>
      <c r="G26" s="23" t="s">
        <v>89</v>
      </c>
      <c r="H26" s="23" t="s">
        <v>310</v>
      </c>
      <c r="I26" s="23">
        <v>9363921106</v>
      </c>
      <c r="J26" s="23" t="s">
        <v>59</v>
      </c>
      <c r="K26" s="13" t="s">
        <v>1758</v>
      </c>
      <c r="L26" s="13"/>
      <c r="M26" s="13"/>
      <c r="N26" s="13"/>
      <c r="O26" s="13"/>
      <c r="P26" s="13">
        <v>2</v>
      </c>
      <c r="Q26" s="13">
        <v>3</v>
      </c>
      <c r="R26" s="19">
        <v>1.58</v>
      </c>
      <c r="S26" s="14">
        <v>67</v>
      </c>
      <c r="T26" s="15">
        <f t="shared" si="0"/>
        <v>26.83864765261977</v>
      </c>
      <c r="U26" s="16" t="str">
        <f t="shared" si="1"/>
        <v>Overweight</v>
      </c>
      <c r="V26" s="14" t="s">
        <v>1351</v>
      </c>
      <c r="W26" s="14" t="s">
        <v>1351</v>
      </c>
      <c r="X26" s="14" t="s">
        <v>1351</v>
      </c>
      <c r="Y26" s="14" t="s">
        <v>1351</v>
      </c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/>
      <c r="AP26" s="14"/>
      <c r="AQ26" s="14" t="s">
        <v>60</v>
      </c>
      <c r="AR26" s="14" t="s">
        <v>60</v>
      </c>
      <c r="AS26" s="14"/>
      <c r="AT26" s="14"/>
      <c r="AU26" s="14" t="s">
        <v>63</v>
      </c>
      <c r="AX26" t="s">
        <v>78</v>
      </c>
    </row>
    <row r="27" spans="1:50" ht="18" customHeight="1">
      <c r="A27" s="48">
        <v>20</v>
      </c>
      <c r="B27" s="62" t="s">
        <v>890</v>
      </c>
      <c r="C27" s="20" t="s">
        <v>891</v>
      </c>
      <c r="D27" s="20" t="s">
        <v>892</v>
      </c>
      <c r="E27" s="61" t="s">
        <v>88</v>
      </c>
      <c r="F27" s="23">
        <v>46</v>
      </c>
      <c r="G27" s="23" t="s">
        <v>89</v>
      </c>
      <c r="H27" s="23" t="s">
        <v>310</v>
      </c>
      <c r="I27" s="23">
        <v>9269171324</v>
      </c>
      <c r="J27" s="23" t="s">
        <v>59</v>
      </c>
      <c r="K27" s="13" t="s">
        <v>1759</v>
      </c>
      <c r="L27" s="13"/>
      <c r="M27" s="13"/>
      <c r="N27" s="13"/>
      <c r="O27" s="13"/>
      <c r="P27" s="13">
        <v>2</v>
      </c>
      <c r="Q27" s="13">
        <v>3</v>
      </c>
      <c r="R27" s="14"/>
      <c r="S27" s="14"/>
      <c r="T27" s="15" t="e">
        <f t="shared" si="0"/>
        <v>#DIV/0!</v>
      </c>
      <c r="U27" s="16" t="e">
        <f t="shared" si="1"/>
        <v>#DIV/0!</v>
      </c>
      <c r="V27" s="14" t="s">
        <v>1351</v>
      </c>
      <c r="W27" s="14" t="s">
        <v>1351</v>
      </c>
      <c r="X27" s="14" t="s">
        <v>1351</v>
      </c>
      <c r="Y27" s="14" t="s">
        <v>1351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 t="s">
        <v>60</v>
      </c>
      <c r="AM27" s="14" t="s">
        <v>60</v>
      </c>
      <c r="AN27" s="14" t="s">
        <v>60</v>
      </c>
      <c r="AO27" s="14"/>
      <c r="AP27" s="14"/>
      <c r="AQ27" s="14" t="s">
        <v>60</v>
      </c>
      <c r="AR27" s="14" t="s">
        <v>60</v>
      </c>
      <c r="AS27" s="14"/>
      <c r="AT27" s="14"/>
      <c r="AU27" s="14" t="s">
        <v>63</v>
      </c>
      <c r="AX27" t="s">
        <v>79</v>
      </c>
    </row>
    <row r="28" spans="1:50" ht="18" customHeight="1">
      <c r="A28" s="48">
        <v>21</v>
      </c>
      <c r="B28" s="62" t="s">
        <v>893</v>
      </c>
      <c r="C28" s="20" t="s">
        <v>894</v>
      </c>
      <c r="D28" s="20" t="s">
        <v>895</v>
      </c>
      <c r="E28" s="61" t="s">
        <v>88</v>
      </c>
      <c r="F28" s="23">
        <v>37</v>
      </c>
      <c r="G28" s="23" t="s">
        <v>89</v>
      </c>
      <c r="H28" s="23" t="s">
        <v>318</v>
      </c>
      <c r="I28" s="23">
        <v>9656033122</v>
      </c>
      <c r="J28" s="23" t="s">
        <v>59</v>
      </c>
      <c r="K28" s="14" t="s">
        <v>1463</v>
      </c>
      <c r="L28" s="13"/>
      <c r="M28" s="13"/>
      <c r="N28" s="13"/>
      <c r="O28" s="13"/>
      <c r="P28" s="13">
        <v>2</v>
      </c>
      <c r="Q28" s="13">
        <v>3</v>
      </c>
      <c r="R28" s="14">
        <v>1.48</v>
      </c>
      <c r="S28" s="14">
        <v>50</v>
      </c>
      <c r="T28" s="15">
        <f t="shared" si="0"/>
        <v>22.826880934989045</v>
      </c>
      <c r="U28" s="16" t="str">
        <f t="shared" si="1"/>
        <v>Normal</v>
      </c>
      <c r="V28" s="14" t="s">
        <v>1351</v>
      </c>
      <c r="W28" s="14" t="s">
        <v>1360</v>
      </c>
      <c r="X28" s="14" t="s">
        <v>1351</v>
      </c>
      <c r="Y28" s="14" t="s">
        <v>1351</v>
      </c>
      <c r="Z28" s="14"/>
      <c r="AA28" s="14">
        <v>210</v>
      </c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 t="s">
        <v>60</v>
      </c>
      <c r="AM28" s="14" t="s">
        <v>60</v>
      </c>
      <c r="AN28" s="14" t="s">
        <v>60</v>
      </c>
      <c r="AO28" s="14"/>
      <c r="AP28" s="14"/>
      <c r="AQ28" s="14" t="s">
        <v>60</v>
      </c>
      <c r="AR28" s="14" t="s">
        <v>60</v>
      </c>
      <c r="AS28" s="14"/>
      <c r="AT28" s="14"/>
      <c r="AU28" s="14" t="s">
        <v>63</v>
      </c>
    </row>
    <row r="29" spans="1:50" ht="18" customHeight="1">
      <c r="A29" s="48">
        <v>22</v>
      </c>
      <c r="B29" s="62" t="s">
        <v>896</v>
      </c>
      <c r="C29" s="20" t="s">
        <v>897</v>
      </c>
      <c r="D29" s="20" t="s">
        <v>898</v>
      </c>
      <c r="E29" s="61" t="s">
        <v>88</v>
      </c>
      <c r="F29" s="23">
        <v>50</v>
      </c>
      <c r="G29" s="23" t="s">
        <v>89</v>
      </c>
      <c r="H29" s="23" t="s">
        <v>248</v>
      </c>
      <c r="I29" s="23">
        <v>9955069148</v>
      </c>
      <c r="J29" s="23" t="s">
        <v>59</v>
      </c>
      <c r="K29" s="14" t="s">
        <v>1825</v>
      </c>
      <c r="L29" s="13"/>
      <c r="M29" s="13"/>
      <c r="N29" s="13"/>
      <c r="O29" s="13"/>
      <c r="P29" s="13">
        <v>1</v>
      </c>
      <c r="Q29" s="13">
        <v>4</v>
      </c>
      <c r="R29" s="14">
        <v>1.6</v>
      </c>
      <c r="S29" s="14">
        <v>57</v>
      </c>
      <c r="T29" s="15">
        <f t="shared" si="0"/>
        <v>22.265624999999996</v>
      </c>
      <c r="U29" s="16" t="str">
        <f t="shared" si="1"/>
        <v>Normal</v>
      </c>
      <c r="V29" s="14" t="s">
        <v>1351</v>
      </c>
      <c r="W29" s="14" t="s">
        <v>1351</v>
      </c>
      <c r="X29" s="14" t="s">
        <v>1826</v>
      </c>
      <c r="Y29" s="14" t="s">
        <v>1433</v>
      </c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 t="s">
        <v>60</v>
      </c>
      <c r="AP29" s="14"/>
      <c r="AQ29" s="14" t="s">
        <v>60</v>
      </c>
      <c r="AR29" s="14" t="s">
        <v>60</v>
      </c>
      <c r="AS29" s="14"/>
      <c r="AT29" s="14"/>
      <c r="AU29" s="14" t="s">
        <v>63</v>
      </c>
    </row>
    <row r="30" spans="1:50" ht="18" customHeight="1">
      <c r="A30" s="48">
        <v>23</v>
      </c>
      <c r="B30" s="62" t="s">
        <v>899</v>
      </c>
      <c r="C30" s="20" t="s">
        <v>900</v>
      </c>
      <c r="D30" s="20" t="s">
        <v>831</v>
      </c>
      <c r="E30" s="61" t="s">
        <v>88</v>
      </c>
      <c r="F30" s="23">
        <v>50</v>
      </c>
      <c r="G30" s="23" t="s">
        <v>89</v>
      </c>
      <c r="H30" s="23" t="s">
        <v>248</v>
      </c>
      <c r="I30" s="23">
        <v>9605314284</v>
      </c>
      <c r="J30" s="23" t="s">
        <v>59</v>
      </c>
      <c r="K30" s="14" t="s">
        <v>1730</v>
      </c>
      <c r="L30" s="13"/>
      <c r="M30" s="13"/>
      <c r="N30" s="13"/>
      <c r="O30" s="13"/>
      <c r="P30" s="13">
        <v>2</v>
      </c>
      <c r="Q30" s="13">
        <v>3</v>
      </c>
      <c r="R30" s="14">
        <v>1.54</v>
      </c>
      <c r="S30" s="14">
        <v>77</v>
      </c>
      <c r="T30" s="15">
        <f t="shared" si="0"/>
        <v>32.467532467532472</v>
      </c>
      <c r="U30" s="16" t="str">
        <f t="shared" si="1"/>
        <v>Obese</v>
      </c>
      <c r="V30" s="14" t="s">
        <v>1351</v>
      </c>
      <c r="W30" s="14" t="s">
        <v>1351</v>
      </c>
      <c r="X30" s="14" t="s">
        <v>1351</v>
      </c>
      <c r="Y30" s="14" t="s">
        <v>1351</v>
      </c>
      <c r="Z30" s="14"/>
      <c r="AA30" s="14">
        <v>225</v>
      </c>
      <c r="AB30" s="14"/>
      <c r="AC30" s="14">
        <v>163</v>
      </c>
      <c r="AD30" s="14"/>
      <c r="AE30" s="14"/>
      <c r="AF30" s="14"/>
      <c r="AG30" s="14"/>
      <c r="AH30" s="14"/>
      <c r="AI30" s="14"/>
      <c r="AJ30" s="14"/>
      <c r="AK30" s="14"/>
      <c r="AL30" s="14" t="s">
        <v>60</v>
      </c>
      <c r="AM30" s="14" t="s">
        <v>60</v>
      </c>
      <c r="AN30" s="14" t="s">
        <v>60</v>
      </c>
      <c r="AO30" s="14"/>
      <c r="AP30" s="14"/>
      <c r="AQ30" s="14" t="s">
        <v>60</v>
      </c>
      <c r="AR30" s="14" t="s">
        <v>60</v>
      </c>
      <c r="AS30" s="14"/>
      <c r="AT30" s="14"/>
      <c r="AU30" s="14" t="s">
        <v>63</v>
      </c>
    </row>
    <row r="31" spans="1:50" ht="18" customHeight="1">
      <c r="A31" s="48">
        <v>24</v>
      </c>
      <c r="B31" s="62" t="s">
        <v>901</v>
      </c>
      <c r="C31" s="20" t="s">
        <v>902</v>
      </c>
      <c r="D31" s="20" t="s">
        <v>903</v>
      </c>
      <c r="E31" s="61" t="s">
        <v>88</v>
      </c>
      <c r="F31" s="23">
        <v>42</v>
      </c>
      <c r="G31" s="23" t="s">
        <v>282</v>
      </c>
      <c r="H31" s="23" t="s">
        <v>220</v>
      </c>
      <c r="I31" s="23">
        <v>9605314774</v>
      </c>
      <c r="J31" s="23"/>
      <c r="K31" s="14"/>
      <c r="L31" s="13"/>
      <c r="M31" s="13"/>
      <c r="N31" s="13"/>
      <c r="O31" s="13"/>
      <c r="P31" s="13">
        <v>2</v>
      </c>
      <c r="Q31" s="13">
        <v>4</v>
      </c>
      <c r="R31" s="14">
        <v>1.66</v>
      </c>
      <c r="S31" s="14">
        <v>68.5</v>
      </c>
      <c r="T31" s="15">
        <f t="shared" si="0"/>
        <v>24.858470024677022</v>
      </c>
      <c r="U31" s="16" t="str">
        <f t="shared" si="1"/>
        <v>Normal</v>
      </c>
      <c r="V31" s="14" t="s">
        <v>1351</v>
      </c>
      <c r="W31" s="14" t="s">
        <v>1351</v>
      </c>
      <c r="X31" s="14" t="s">
        <v>1351</v>
      </c>
      <c r="Y31" s="14" t="s">
        <v>1351</v>
      </c>
      <c r="Z31" s="14"/>
      <c r="AA31" s="14">
        <v>201</v>
      </c>
      <c r="AB31" s="14">
        <v>178</v>
      </c>
      <c r="AC31" s="14"/>
      <c r="AD31" s="14"/>
      <c r="AE31" s="14"/>
      <c r="AF31" s="14"/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 t="s">
        <v>60</v>
      </c>
      <c r="AP31" s="14"/>
      <c r="AQ31" s="14" t="s">
        <v>60</v>
      </c>
      <c r="AR31" s="14" t="s">
        <v>60</v>
      </c>
      <c r="AS31" s="14"/>
      <c r="AT31" s="14"/>
      <c r="AU31" s="14" t="s">
        <v>63</v>
      </c>
    </row>
    <row r="32" spans="1:50" ht="18" customHeight="1">
      <c r="A32" s="48">
        <v>25</v>
      </c>
      <c r="B32" s="62" t="s">
        <v>904</v>
      </c>
      <c r="C32" s="20" t="s">
        <v>835</v>
      </c>
      <c r="D32" s="20" t="s">
        <v>905</v>
      </c>
      <c r="E32" s="61" t="s">
        <v>88</v>
      </c>
      <c r="F32" s="23">
        <v>51</v>
      </c>
      <c r="G32" s="23" t="s">
        <v>89</v>
      </c>
      <c r="H32" s="23" t="s">
        <v>220</v>
      </c>
      <c r="I32" s="23">
        <v>9505314780</v>
      </c>
      <c r="J32" s="23" t="s">
        <v>59</v>
      </c>
      <c r="K32" s="14" t="s">
        <v>1734</v>
      </c>
      <c r="L32" s="13" t="s">
        <v>70</v>
      </c>
      <c r="M32" s="13" t="s">
        <v>71</v>
      </c>
      <c r="N32" s="13"/>
      <c r="O32" s="13"/>
      <c r="P32" s="13">
        <v>2</v>
      </c>
      <c r="Q32" s="13">
        <v>3</v>
      </c>
      <c r="R32" s="14">
        <v>1.57</v>
      </c>
      <c r="S32" s="14">
        <v>75</v>
      </c>
      <c r="T32" s="15">
        <f t="shared" si="0"/>
        <v>30.427197857925268</v>
      </c>
      <c r="U32" s="16" t="str">
        <f t="shared" si="1"/>
        <v>Obese</v>
      </c>
      <c r="V32" s="14" t="s">
        <v>1351</v>
      </c>
      <c r="W32" s="14" t="s">
        <v>1735</v>
      </c>
      <c r="X32" s="14" t="s">
        <v>1736</v>
      </c>
      <c r="Y32" s="14" t="s">
        <v>1737</v>
      </c>
      <c r="Z32" s="14">
        <v>142</v>
      </c>
      <c r="AA32" s="14"/>
      <c r="AB32" s="14"/>
      <c r="AC32" s="14"/>
      <c r="AD32" s="14"/>
      <c r="AE32" s="14"/>
      <c r="AF32" s="14"/>
      <c r="AG32" s="14"/>
      <c r="AH32" s="14">
        <v>62.3</v>
      </c>
      <c r="AI32" s="14">
        <v>41</v>
      </c>
      <c r="AJ32" s="14"/>
      <c r="AK32" s="14"/>
      <c r="AL32" s="14" t="s">
        <v>60</v>
      </c>
      <c r="AM32" s="14" t="s">
        <v>60</v>
      </c>
      <c r="AN32" s="14" t="s">
        <v>60</v>
      </c>
      <c r="AO32" s="14"/>
      <c r="AP32" s="14"/>
      <c r="AQ32" s="14" t="s">
        <v>60</v>
      </c>
      <c r="AR32" s="14" t="s">
        <v>60</v>
      </c>
      <c r="AS32" s="14"/>
      <c r="AT32" s="14" t="s">
        <v>1738</v>
      </c>
      <c r="AU32" s="14" t="s">
        <v>63</v>
      </c>
    </row>
    <row r="33" spans="1:47" ht="18" customHeight="1">
      <c r="A33" s="48">
        <v>26</v>
      </c>
      <c r="B33" s="62" t="s">
        <v>906</v>
      </c>
      <c r="C33" s="20" t="s">
        <v>907</v>
      </c>
      <c r="D33" s="20" t="s">
        <v>908</v>
      </c>
      <c r="E33" s="61" t="s">
        <v>88</v>
      </c>
      <c r="F33" s="23">
        <v>43</v>
      </c>
      <c r="G33" s="23" t="s">
        <v>89</v>
      </c>
      <c r="H33" s="23" t="s">
        <v>318</v>
      </c>
      <c r="I33" s="23">
        <v>9774739753</v>
      </c>
      <c r="J33" s="23" t="s">
        <v>59</v>
      </c>
      <c r="K33" s="14" t="s">
        <v>1798</v>
      </c>
      <c r="L33" s="13"/>
      <c r="M33" s="13"/>
      <c r="N33" s="13"/>
      <c r="O33" s="13"/>
      <c r="P33" s="13">
        <v>2</v>
      </c>
      <c r="Q33" s="13">
        <v>3</v>
      </c>
      <c r="R33" s="14">
        <v>1.6</v>
      </c>
      <c r="S33" s="14">
        <v>65</v>
      </c>
      <c r="T33" s="15">
        <f t="shared" si="0"/>
        <v>25.390624999999996</v>
      </c>
      <c r="U33" s="16" t="str">
        <f t="shared" si="1"/>
        <v>Overweight</v>
      </c>
      <c r="V33" s="14" t="s">
        <v>1351</v>
      </c>
      <c r="W33" s="14" t="s">
        <v>1351</v>
      </c>
      <c r="X33" s="14" t="s">
        <v>1351</v>
      </c>
      <c r="Y33" s="14" t="s">
        <v>1433</v>
      </c>
      <c r="Z33" s="14"/>
      <c r="AA33" s="14">
        <v>265</v>
      </c>
      <c r="AB33" s="14">
        <v>182</v>
      </c>
      <c r="AC33" s="14">
        <v>188</v>
      </c>
      <c r="AD33" s="14">
        <v>6.82</v>
      </c>
      <c r="AE33" s="14"/>
      <c r="AF33" s="14"/>
      <c r="AG33" s="14"/>
      <c r="AH33" s="14"/>
      <c r="AI33" s="14"/>
      <c r="AJ33" s="14"/>
      <c r="AK33" s="14"/>
      <c r="AL33" s="14" t="s">
        <v>60</v>
      </c>
      <c r="AM33" s="14" t="s">
        <v>60</v>
      </c>
      <c r="AN33" s="14" t="s">
        <v>60</v>
      </c>
      <c r="AO33" s="14"/>
      <c r="AP33" s="14"/>
      <c r="AQ33" s="14" t="s">
        <v>60</v>
      </c>
      <c r="AR33" s="14" t="s">
        <v>60</v>
      </c>
      <c r="AS33" s="14"/>
      <c r="AT33" s="14" t="s">
        <v>1799</v>
      </c>
      <c r="AU33" s="14" t="s">
        <v>63</v>
      </c>
    </row>
    <row r="34" spans="1:47" ht="18" customHeight="1">
      <c r="A34" s="48">
        <v>27</v>
      </c>
      <c r="B34" s="62" t="s">
        <v>909</v>
      </c>
      <c r="C34" s="20" t="s">
        <v>910</v>
      </c>
      <c r="D34" s="20" t="s">
        <v>911</v>
      </c>
      <c r="E34" s="61" t="s">
        <v>88</v>
      </c>
      <c r="F34" s="23">
        <v>41</v>
      </c>
      <c r="G34" s="23" t="s">
        <v>89</v>
      </c>
      <c r="H34" s="23" t="s">
        <v>220</v>
      </c>
      <c r="I34" s="23">
        <v>9474341309</v>
      </c>
      <c r="J34" s="23" t="s">
        <v>59</v>
      </c>
      <c r="K34" s="14" t="s">
        <v>1780</v>
      </c>
      <c r="L34" s="13" t="s">
        <v>70</v>
      </c>
      <c r="M34" s="13"/>
      <c r="N34" s="13"/>
      <c r="O34" s="13"/>
      <c r="P34" s="13">
        <v>3</v>
      </c>
      <c r="Q34" s="13">
        <v>3</v>
      </c>
      <c r="R34" s="14">
        <v>1.54</v>
      </c>
      <c r="S34" s="14">
        <v>74</v>
      </c>
      <c r="T34" s="15">
        <f t="shared" si="0"/>
        <v>31.20256367009614</v>
      </c>
      <c r="U34" s="16" t="str">
        <f t="shared" si="1"/>
        <v>Obese</v>
      </c>
      <c r="V34" s="14" t="s">
        <v>1351</v>
      </c>
      <c r="W34" s="14" t="s">
        <v>1351</v>
      </c>
      <c r="X34" s="14" t="s">
        <v>1781</v>
      </c>
      <c r="Y34" s="14" t="s">
        <v>1351</v>
      </c>
      <c r="Z34" s="14"/>
      <c r="AA34" s="14">
        <v>205</v>
      </c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60</v>
      </c>
      <c r="AM34" s="14" t="s">
        <v>60</v>
      </c>
      <c r="AN34" s="14" t="s">
        <v>60</v>
      </c>
      <c r="AO34" s="14" t="s">
        <v>60</v>
      </c>
      <c r="AP34" s="14"/>
      <c r="AQ34" s="14" t="s">
        <v>60</v>
      </c>
      <c r="AR34" s="14" t="s">
        <v>60</v>
      </c>
      <c r="AS34" s="14"/>
      <c r="AT34" s="14"/>
      <c r="AU34" s="14" t="s">
        <v>63</v>
      </c>
    </row>
    <row r="35" spans="1:47" ht="18" customHeight="1">
      <c r="A35" s="48">
        <v>28</v>
      </c>
      <c r="B35" s="62" t="s">
        <v>912</v>
      </c>
      <c r="C35" s="20" t="s">
        <v>913</v>
      </c>
      <c r="D35" s="20" t="s">
        <v>914</v>
      </c>
      <c r="E35" s="61" t="s">
        <v>88</v>
      </c>
      <c r="F35" s="23">
        <v>55</v>
      </c>
      <c r="G35" s="23" t="s">
        <v>89</v>
      </c>
      <c r="H35" s="23" t="s">
        <v>310</v>
      </c>
      <c r="I35" s="63" t="s">
        <v>915</v>
      </c>
      <c r="J35" s="23" t="s">
        <v>59</v>
      </c>
      <c r="K35" s="14" t="s">
        <v>1782</v>
      </c>
      <c r="L35" s="13" t="s">
        <v>70</v>
      </c>
      <c r="M35" s="13"/>
      <c r="N35" s="13"/>
      <c r="O35" s="13"/>
      <c r="P35" s="13">
        <v>3</v>
      </c>
      <c r="Q35" s="13">
        <v>2</v>
      </c>
      <c r="R35" s="14">
        <v>1.5</v>
      </c>
      <c r="S35" s="14">
        <v>57</v>
      </c>
      <c r="T35" s="15">
        <f t="shared" si="0"/>
        <v>25.333333333333332</v>
      </c>
      <c r="U35" s="16" t="str">
        <f t="shared" si="1"/>
        <v>Overweight</v>
      </c>
      <c r="V35" s="14" t="s">
        <v>1351</v>
      </c>
      <c r="W35" s="14" t="s">
        <v>1351</v>
      </c>
      <c r="X35" s="14" t="s">
        <v>1351</v>
      </c>
      <c r="Y35" s="14" t="s">
        <v>1351</v>
      </c>
      <c r="Z35" s="14"/>
      <c r="AA35" s="14"/>
      <c r="AB35" s="14"/>
      <c r="AC35" s="14"/>
      <c r="AD35" s="14"/>
      <c r="AE35" s="14">
        <v>8.6</v>
      </c>
      <c r="AF35" s="14">
        <v>107</v>
      </c>
      <c r="AG35" s="14">
        <v>646</v>
      </c>
      <c r="AH35" s="14"/>
      <c r="AI35" s="14"/>
      <c r="AJ35" s="14"/>
      <c r="AK35" s="14"/>
      <c r="AL35" s="14" t="s">
        <v>60</v>
      </c>
      <c r="AM35" s="14" t="s">
        <v>60</v>
      </c>
      <c r="AN35" s="14" t="s">
        <v>60</v>
      </c>
      <c r="AO35" s="14" t="s">
        <v>60</v>
      </c>
      <c r="AP35" s="14"/>
      <c r="AQ35" s="14" t="s">
        <v>60</v>
      </c>
      <c r="AR35" s="14" t="s">
        <v>60</v>
      </c>
      <c r="AS35" s="14"/>
      <c r="AT35" s="14"/>
      <c r="AU35" s="14" t="s">
        <v>63</v>
      </c>
    </row>
    <row r="36" spans="1:47" ht="18" customHeight="1">
      <c r="A36" s="48">
        <v>29</v>
      </c>
      <c r="B36" s="62" t="s">
        <v>916</v>
      </c>
      <c r="C36" s="20" t="s">
        <v>917</v>
      </c>
      <c r="D36" s="20" t="s">
        <v>918</v>
      </c>
      <c r="E36" s="61" t="s">
        <v>88</v>
      </c>
      <c r="F36" s="23">
        <v>42</v>
      </c>
      <c r="G36" s="23" t="s">
        <v>89</v>
      </c>
      <c r="H36" s="23" t="s">
        <v>248</v>
      </c>
      <c r="I36" s="23">
        <v>9394481309</v>
      </c>
      <c r="J36" s="23" t="s">
        <v>59</v>
      </c>
      <c r="K36" s="14" t="s">
        <v>1667</v>
      </c>
      <c r="L36" s="13"/>
      <c r="M36" s="13"/>
      <c r="N36" s="13"/>
      <c r="O36" s="13"/>
      <c r="P36" s="13">
        <v>2</v>
      </c>
      <c r="Q36" s="13">
        <v>3</v>
      </c>
      <c r="R36" s="14">
        <v>1.48</v>
      </c>
      <c r="S36" s="14">
        <v>51</v>
      </c>
      <c r="T36" s="15">
        <f t="shared" si="0"/>
        <v>23.283418553688826</v>
      </c>
      <c r="U36" s="16" t="str">
        <f t="shared" si="1"/>
        <v>Normal</v>
      </c>
      <c r="V36" s="14" t="s">
        <v>1351</v>
      </c>
      <c r="W36" s="14" t="s">
        <v>1351</v>
      </c>
      <c r="X36" s="14" t="s">
        <v>1668</v>
      </c>
      <c r="Y36" s="14" t="s">
        <v>1351</v>
      </c>
      <c r="Z36" s="14"/>
      <c r="AA36" s="14"/>
      <c r="AB36" s="14">
        <v>153</v>
      </c>
      <c r="AC36" s="14"/>
      <c r="AD36" s="14"/>
      <c r="AE36" s="14"/>
      <c r="AF36" s="14"/>
      <c r="AG36" s="14"/>
      <c r="AH36" s="14"/>
      <c r="AI36" s="14"/>
      <c r="AJ36" s="14"/>
      <c r="AK36" s="14"/>
      <c r="AL36" s="14" t="s">
        <v>60</v>
      </c>
      <c r="AM36" s="14" t="s">
        <v>60</v>
      </c>
      <c r="AN36" s="14" t="s">
        <v>60</v>
      </c>
      <c r="AO36" s="14"/>
      <c r="AP36" s="14"/>
      <c r="AQ36" s="14" t="s">
        <v>60</v>
      </c>
      <c r="AR36" s="14" t="s">
        <v>60</v>
      </c>
      <c r="AS36" s="14"/>
      <c r="AT36" s="14"/>
      <c r="AU36" s="14" t="s">
        <v>63</v>
      </c>
    </row>
    <row r="37" spans="1:47" ht="18" customHeight="1">
      <c r="A37" s="48">
        <v>30</v>
      </c>
      <c r="B37" s="62" t="s">
        <v>919</v>
      </c>
      <c r="C37" s="20" t="s">
        <v>920</v>
      </c>
      <c r="D37" s="20" t="s">
        <v>921</v>
      </c>
      <c r="E37" s="61" t="s">
        <v>88</v>
      </c>
      <c r="F37" s="23">
        <v>33</v>
      </c>
      <c r="G37" s="23" t="s">
        <v>89</v>
      </c>
      <c r="H37" s="23" t="s">
        <v>310</v>
      </c>
      <c r="I37" s="23"/>
      <c r="J37" s="23" t="s">
        <v>59</v>
      </c>
      <c r="K37" s="14"/>
      <c r="L37" s="13"/>
      <c r="M37" s="13"/>
      <c r="N37" s="13"/>
      <c r="O37" s="13"/>
      <c r="P37" s="13"/>
      <c r="Q37" s="13"/>
      <c r="R37" s="14"/>
      <c r="S37" s="14"/>
      <c r="T37" s="15" t="e">
        <f t="shared" si="0"/>
        <v>#DIV/0!</v>
      </c>
      <c r="U37" s="16" t="e">
        <f t="shared" si="1"/>
        <v>#DIV/0!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 t="s">
        <v>2002</v>
      </c>
      <c r="AU37" s="94" t="s">
        <v>63</v>
      </c>
    </row>
    <row r="38" spans="1:47" ht="18" customHeight="1">
      <c r="A38" s="48">
        <v>31</v>
      </c>
      <c r="B38" s="62" t="s">
        <v>922</v>
      </c>
      <c r="C38" s="20" t="s">
        <v>923</v>
      </c>
      <c r="D38" s="20" t="s">
        <v>924</v>
      </c>
      <c r="E38" s="61" t="s">
        <v>88</v>
      </c>
      <c r="F38" s="23">
        <v>47</v>
      </c>
      <c r="G38" s="23" t="s">
        <v>89</v>
      </c>
      <c r="H38" s="23" t="s">
        <v>310</v>
      </c>
      <c r="I38" s="23">
        <v>9301444875</v>
      </c>
      <c r="J38" s="23" t="s">
        <v>59</v>
      </c>
      <c r="K38" s="14" t="s">
        <v>1701</v>
      </c>
      <c r="L38" s="13"/>
      <c r="M38" s="13"/>
      <c r="N38" s="13"/>
      <c r="O38" s="13"/>
      <c r="P38" s="13">
        <v>1</v>
      </c>
      <c r="Q38" s="13">
        <v>4</v>
      </c>
      <c r="R38" s="14">
        <v>1.41</v>
      </c>
      <c r="S38" s="14">
        <v>41</v>
      </c>
      <c r="T38" s="15">
        <f t="shared" si="0"/>
        <v>20.622705095317141</v>
      </c>
      <c r="U38" s="16" t="str">
        <f t="shared" si="1"/>
        <v>Normal</v>
      </c>
      <c r="V38" s="14" t="s">
        <v>1351</v>
      </c>
      <c r="W38" s="14" t="s">
        <v>1351</v>
      </c>
      <c r="X38" s="14" t="s">
        <v>1351</v>
      </c>
      <c r="Y38" s="14" t="s">
        <v>1351</v>
      </c>
      <c r="Z38" s="14"/>
      <c r="AA38" s="14"/>
      <c r="AB38" s="14"/>
      <c r="AC38" s="14"/>
      <c r="AD38" s="14"/>
      <c r="AE38" s="14"/>
      <c r="AF38" s="14"/>
      <c r="AG38" s="14"/>
      <c r="AH38" s="14">
        <v>42</v>
      </c>
      <c r="AI38" s="14"/>
      <c r="AJ38" s="14"/>
      <c r="AK38" s="14"/>
      <c r="AL38" s="14" t="s">
        <v>60</v>
      </c>
      <c r="AM38" s="14" t="s">
        <v>60</v>
      </c>
      <c r="AN38" s="14" t="s">
        <v>60</v>
      </c>
      <c r="AO38" s="14"/>
      <c r="AP38" s="14"/>
      <c r="AQ38" s="14" t="s">
        <v>60</v>
      </c>
      <c r="AR38" s="14" t="s">
        <v>60</v>
      </c>
      <c r="AS38" s="14"/>
      <c r="AT38" s="14"/>
      <c r="AU38" s="14" t="s">
        <v>63</v>
      </c>
    </row>
    <row r="39" spans="1:47" ht="18" customHeight="1">
      <c r="A39" s="48">
        <v>32</v>
      </c>
      <c r="B39" s="62" t="s">
        <v>925</v>
      </c>
      <c r="C39" s="20" t="s">
        <v>926</v>
      </c>
      <c r="D39" s="20" t="s">
        <v>927</v>
      </c>
      <c r="E39" s="61" t="s">
        <v>88</v>
      </c>
      <c r="F39" s="64">
        <v>42</v>
      </c>
      <c r="G39" s="23" t="s">
        <v>89</v>
      </c>
      <c r="H39" s="23" t="s">
        <v>310</v>
      </c>
      <c r="I39" s="64">
        <v>9167774757</v>
      </c>
      <c r="J39" s="23" t="s">
        <v>928</v>
      </c>
      <c r="K39" s="14" t="s">
        <v>1704</v>
      </c>
      <c r="L39" s="13"/>
      <c r="M39" s="13"/>
      <c r="N39" s="13"/>
      <c r="O39" s="13"/>
      <c r="P39" s="13">
        <v>2</v>
      </c>
      <c r="Q39" s="13">
        <v>3</v>
      </c>
      <c r="R39" s="14">
        <v>1.43</v>
      </c>
      <c r="S39" s="14">
        <v>44</v>
      </c>
      <c r="T39" s="15">
        <f t="shared" si="0"/>
        <v>21.516944593867674</v>
      </c>
      <c r="U39" s="16" t="str">
        <f t="shared" si="1"/>
        <v>Normal</v>
      </c>
      <c r="V39" s="14" t="s">
        <v>1351</v>
      </c>
      <c r="W39" s="14" t="s">
        <v>1351</v>
      </c>
      <c r="X39" s="14" t="s">
        <v>1351</v>
      </c>
      <c r="Y39" s="14" t="s">
        <v>1351</v>
      </c>
      <c r="Z39" s="14"/>
      <c r="AA39" s="14">
        <v>240</v>
      </c>
      <c r="AB39" s="14"/>
      <c r="AC39" s="14">
        <v>181</v>
      </c>
      <c r="AD39" s="14"/>
      <c r="AE39" s="14"/>
      <c r="AF39" s="14"/>
      <c r="AG39" s="14"/>
      <c r="AH39" s="14"/>
      <c r="AI39" s="14"/>
      <c r="AJ39" s="14"/>
      <c r="AK39" s="14"/>
      <c r="AL39" s="14" t="s">
        <v>60</v>
      </c>
      <c r="AM39" s="14" t="s">
        <v>60</v>
      </c>
      <c r="AN39" s="14" t="s">
        <v>60</v>
      </c>
      <c r="AO39" s="14"/>
      <c r="AP39" s="14"/>
      <c r="AQ39" s="14" t="s">
        <v>60</v>
      </c>
      <c r="AR39" s="14" t="s">
        <v>60</v>
      </c>
      <c r="AS39" s="14"/>
      <c r="AT39" s="14"/>
      <c r="AU39" s="14" t="s">
        <v>63</v>
      </c>
    </row>
    <row r="40" spans="1:47" ht="18" customHeight="1">
      <c r="A40" s="48">
        <v>33</v>
      </c>
      <c r="B40" s="62" t="s">
        <v>929</v>
      </c>
      <c r="C40" s="20" t="s">
        <v>930</v>
      </c>
      <c r="D40" s="20" t="s">
        <v>931</v>
      </c>
      <c r="E40" s="61" t="s">
        <v>88</v>
      </c>
      <c r="F40" s="23">
        <v>41</v>
      </c>
      <c r="G40" s="23" t="s">
        <v>89</v>
      </c>
      <c r="H40" s="23" t="s">
        <v>318</v>
      </c>
      <c r="I40" s="23">
        <v>9771572833</v>
      </c>
      <c r="J40" s="23" t="s">
        <v>59</v>
      </c>
      <c r="K40" s="14" t="s">
        <v>1681</v>
      </c>
      <c r="L40" s="13"/>
      <c r="M40" s="13"/>
      <c r="N40" s="13"/>
      <c r="O40" s="13"/>
      <c r="P40" s="13">
        <v>1</v>
      </c>
      <c r="Q40" s="13">
        <v>4</v>
      </c>
      <c r="R40" s="14">
        <v>1.53</v>
      </c>
      <c r="S40" s="14">
        <v>55</v>
      </c>
      <c r="T40" s="15">
        <f t="shared" si="0"/>
        <v>23.495236874706311</v>
      </c>
      <c r="U40" s="16" t="str">
        <f t="shared" si="1"/>
        <v>Normal</v>
      </c>
      <c r="V40" s="14" t="s">
        <v>1351</v>
      </c>
      <c r="W40" s="14" t="s">
        <v>1351</v>
      </c>
      <c r="X40" s="14" t="s">
        <v>1351</v>
      </c>
      <c r="Y40" s="14" t="s">
        <v>1351</v>
      </c>
      <c r="Z40" s="14"/>
      <c r="AA40" s="14"/>
      <c r="AB40" s="14"/>
      <c r="AC40" s="14"/>
      <c r="AD40" s="14"/>
      <c r="AE40" s="14"/>
      <c r="AF40" s="14"/>
      <c r="AG40" s="14">
        <v>374</v>
      </c>
      <c r="AH40" s="14"/>
      <c r="AI40" s="14"/>
      <c r="AJ40" s="14"/>
      <c r="AK40" s="14"/>
      <c r="AL40" s="14" t="s">
        <v>60</v>
      </c>
      <c r="AM40" s="14" t="s">
        <v>60</v>
      </c>
      <c r="AN40" s="14" t="s">
        <v>60</v>
      </c>
      <c r="AO40" s="14"/>
      <c r="AP40" s="14"/>
      <c r="AQ40" s="14" t="s">
        <v>60</v>
      </c>
      <c r="AR40" s="14" t="s">
        <v>60</v>
      </c>
      <c r="AS40" s="14"/>
      <c r="AT40" s="14"/>
      <c r="AU40" s="14" t="s">
        <v>63</v>
      </c>
    </row>
    <row r="41" spans="1:47" ht="18" customHeight="1">
      <c r="A41" s="48">
        <v>34</v>
      </c>
      <c r="B41" s="62" t="s">
        <v>932</v>
      </c>
      <c r="C41" s="20" t="s">
        <v>933</v>
      </c>
      <c r="D41" s="20" t="s">
        <v>934</v>
      </c>
      <c r="E41" s="61" t="s">
        <v>88</v>
      </c>
      <c r="F41" s="23">
        <v>47</v>
      </c>
      <c r="G41" s="23" t="s">
        <v>89</v>
      </c>
      <c r="H41" s="23" t="s">
        <v>310</v>
      </c>
      <c r="I41" s="23">
        <v>9473773976</v>
      </c>
      <c r="J41" s="23" t="s">
        <v>59</v>
      </c>
      <c r="K41" s="14" t="s">
        <v>1728</v>
      </c>
      <c r="L41" s="13"/>
      <c r="M41" s="13"/>
      <c r="N41" s="13"/>
      <c r="O41" s="13"/>
      <c r="P41" s="13">
        <v>3</v>
      </c>
      <c r="Q41" s="13">
        <v>2</v>
      </c>
      <c r="R41" s="14">
        <v>1.38</v>
      </c>
      <c r="S41" s="14">
        <v>67</v>
      </c>
      <c r="T41" s="15">
        <f t="shared" si="0"/>
        <v>35.181684520058816</v>
      </c>
      <c r="U41" s="16" t="str">
        <f t="shared" si="1"/>
        <v>Obese</v>
      </c>
      <c r="V41" s="14" t="s">
        <v>1724</v>
      </c>
      <c r="W41" s="14" t="s">
        <v>1725</v>
      </c>
      <c r="X41" s="14" t="s">
        <v>1351</v>
      </c>
      <c r="Y41" s="14" t="s">
        <v>1726</v>
      </c>
      <c r="Z41" s="14">
        <v>107</v>
      </c>
      <c r="AA41" s="14">
        <v>236</v>
      </c>
      <c r="AB41" s="14">
        <v>169</v>
      </c>
      <c r="AC41" s="14">
        <v>155</v>
      </c>
      <c r="AD41" s="14"/>
      <c r="AE41" s="14"/>
      <c r="AF41" s="14"/>
      <c r="AG41" s="14"/>
      <c r="AH41" s="14"/>
      <c r="AI41" s="14"/>
      <c r="AJ41" s="14"/>
      <c r="AK41" s="14"/>
      <c r="AL41" s="14" t="s">
        <v>60</v>
      </c>
      <c r="AM41" s="14" t="s">
        <v>60</v>
      </c>
      <c r="AN41" s="14" t="s">
        <v>60</v>
      </c>
      <c r="AO41" s="14"/>
      <c r="AP41" s="14"/>
      <c r="AQ41" s="14" t="s">
        <v>60</v>
      </c>
      <c r="AR41" s="14" t="s">
        <v>60</v>
      </c>
      <c r="AS41" s="14"/>
      <c r="AT41" s="14" t="s">
        <v>1727</v>
      </c>
      <c r="AU41" s="14" t="s">
        <v>63</v>
      </c>
    </row>
    <row r="42" spans="1:47" ht="18" customHeight="1">
      <c r="A42" s="48">
        <v>35</v>
      </c>
      <c r="B42" s="62" t="s">
        <v>935</v>
      </c>
      <c r="C42" s="20" t="s">
        <v>936</v>
      </c>
      <c r="D42" s="20" t="s">
        <v>175</v>
      </c>
      <c r="E42" s="61" t="s">
        <v>88</v>
      </c>
      <c r="F42" s="23">
        <v>32</v>
      </c>
      <c r="G42" s="23" t="s">
        <v>89</v>
      </c>
      <c r="H42" s="23" t="s">
        <v>310</v>
      </c>
      <c r="I42" s="23">
        <v>9943243180</v>
      </c>
      <c r="J42" s="23" t="s">
        <v>60</v>
      </c>
      <c r="K42" s="14" t="s">
        <v>1713</v>
      </c>
      <c r="L42" s="13"/>
      <c r="M42" s="13"/>
      <c r="N42" s="13"/>
      <c r="O42" s="13"/>
      <c r="P42" s="13">
        <v>2</v>
      </c>
      <c r="Q42" s="13">
        <v>3</v>
      </c>
      <c r="R42" s="14">
        <v>1.54</v>
      </c>
      <c r="S42" s="14">
        <v>53</v>
      </c>
      <c r="T42" s="15">
        <f t="shared" si="0"/>
        <v>22.347782088041829</v>
      </c>
      <c r="U42" s="16" t="str">
        <f t="shared" si="1"/>
        <v>Normal</v>
      </c>
      <c r="V42" s="14" t="s">
        <v>1351</v>
      </c>
      <c r="W42" s="14" t="s">
        <v>1351</v>
      </c>
      <c r="X42" s="14" t="s">
        <v>1714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 t="s">
        <v>60</v>
      </c>
      <c r="AM42" s="14" t="s">
        <v>60</v>
      </c>
      <c r="AN42" s="14" t="s">
        <v>60</v>
      </c>
      <c r="AO42" s="14"/>
      <c r="AP42" s="14"/>
      <c r="AQ42" s="14" t="s">
        <v>60</v>
      </c>
      <c r="AR42" s="14" t="s">
        <v>60</v>
      </c>
      <c r="AS42" s="14"/>
      <c r="AT42" s="14"/>
      <c r="AU42" s="14" t="s">
        <v>63</v>
      </c>
    </row>
    <row r="43" spans="1:47" ht="18" customHeight="1">
      <c r="A43" s="48">
        <v>36</v>
      </c>
      <c r="B43" s="62" t="s">
        <v>937</v>
      </c>
      <c r="C43" s="20" t="s">
        <v>938</v>
      </c>
      <c r="D43" s="20" t="s">
        <v>939</v>
      </c>
      <c r="E43" s="61" t="s">
        <v>88</v>
      </c>
      <c r="F43" s="23">
        <v>26</v>
      </c>
      <c r="G43" s="23" t="s">
        <v>282</v>
      </c>
      <c r="H43" s="23" t="s">
        <v>310</v>
      </c>
      <c r="I43" s="23">
        <v>9938557254</v>
      </c>
      <c r="J43" s="23" t="s">
        <v>59</v>
      </c>
      <c r="K43" s="14" t="s">
        <v>1778</v>
      </c>
      <c r="L43" s="13"/>
      <c r="M43" s="13"/>
      <c r="N43" s="13"/>
      <c r="O43" s="13"/>
      <c r="P43" s="13">
        <v>1</v>
      </c>
      <c r="Q43" s="13">
        <v>4</v>
      </c>
      <c r="R43" s="14"/>
      <c r="S43" s="14"/>
      <c r="T43" s="15" t="e">
        <f t="shared" si="0"/>
        <v>#DIV/0!</v>
      </c>
      <c r="U43" s="16" t="e">
        <f t="shared" si="1"/>
        <v>#DIV/0!</v>
      </c>
      <c r="V43" s="14" t="s">
        <v>1351</v>
      </c>
      <c r="W43" s="14" t="s">
        <v>1351</v>
      </c>
      <c r="X43" s="14" t="s">
        <v>1351</v>
      </c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 t="s">
        <v>60</v>
      </c>
      <c r="AM43" s="14" t="s">
        <v>60</v>
      </c>
      <c r="AN43" s="14" t="s">
        <v>60</v>
      </c>
      <c r="AO43" s="14"/>
      <c r="AP43" s="14"/>
      <c r="AQ43" s="14" t="s">
        <v>60</v>
      </c>
      <c r="AR43" s="14" t="s">
        <v>60</v>
      </c>
      <c r="AS43" s="14"/>
      <c r="AT43" s="14"/>
      <c r="AU43" s="14" t="s">
        <v>63</v>
      </c>
    </row>
    <row r="44" spans="1:47" ht="18" customHeight="1">
      <c r="A44" s="48">
        <v>37</v>
      </c>
      <c r="B44" s="62" t="s">
        <v>940</v>
      </c>
      <c r="C44" s="20" t="s">
        <v>941</v>
      </c>
      <c r="D44" s="20" t="s">
        <v>942</v>
      </c>
      <c r="E44" s="61" t="s">
        <v>88</v>
      </c>
      <c r="F44" s="23">
        <v>34</v>
      </c>
      <c r="G44" s="23" t="s">
        <v>89</v>
      </c>
      <c r="H44" s="23" t="s">
        <v>248</v>
      </c>
      <c r="I44" s="23">
        <v>9052654013</v>
      </c>
      <c r="J44" s="23" t="s">
        <v>59</v>
      </c>
      <c r="K44" s="14" t="s">
        <v>1716</v>
      </c>
      <c r="L44" s="13"/>
      <c r="M44" s="13"/>
      <c r="N44" s="13"/>
      <c r="O44" s="13"/>
      <c r="P44" s="13">
        <v>1</v>
      </c>
      <c r="Q44" s="13">
        <v>4</v>
      </c>
      <c r="R44" s="14">
        <v>1.52</v>
      </c>
      <c r="S44" s="14">
        <v>53</v>
      </c>
      <c r="T44" s="15">
        <f t="shared" si="0"/>
        <v>22.939750692520775</v>
      </c>
      <c r="U44" s="16" t="str">
        <f t="shared" si="1"/>
        <v>Normal</v>
      </c>
      <c r="V44" s="14" t="s">
        <v>1351</v>
      </c>
      <c r="W44" s="14" t="s">
        <v>1351</v>
      </c>
      <c r="X44" s="14" t="s">
        <v>1351</v>
      </c>
      <c r="Y44" s="14" t="s">
        <v>1351</v>
      </c>
      <c r="Z44" s="14"/>
      <c r="AA44" s="14">
        <v>214</v>
      </c>
      <c r="AB44" s="14"/>
      <c r="AC44" s="14">
        <v>151</v>
      </c>
      <c r="AD44" s="14">
        <v>4.9800000000000004</v>
      </c>
      <c r="AE44" s="14"/>
      <c r="AF44" s="14"/>
      <c r="AG44" s="14"/>
      <c r="AH44" s="14"/>
      <c r="AI44" s="14"/>
      <c r="AJ44" s="14"/>
      <c r="AK44" s="14"/>
      <c r="AL44" s="14" t="s">
        <v>60</v>
      </c>
      <c r="AM44" s="14" t="s">
        <v>60</v>
      </c>
      <c r="AN44" s="14" t="s">
        <v>60</v>
      </c>
      <c r="AO44" s="14" t="s">
        <v>60</v>
      </c>
      <c r="AP44" s="14"/>
      <c r="AQ44" s="14" t="s">
        <v>60</v>
      </c>
      <c r="AR44" s="14" t="s">
        <v>60</v>
      </c>
      <c r="AS44" s="14"/>
      <c r="AT44" s="14"/>
      <c r="AU44" s="14" t="s">
        <v>63</v>
      </c>
    </row>
    <row r="45" spans="1:47" ht="18" customHeight="1">
      <c r="A45" s="48">
        <v>38</v>
      </c>
      <c r="B45" s="62" t="s">
        <v>431</v>
      </c>
      <c r="C45" s="20" t="s">
        <v>308</v>
      </c>
      <c r="D45" s="20" t="s">
        <v>943</v>
      </c>
      <c r="E45" s="61" t="s">
        <v>88</v>
      </c>
      <c r="F45" s="23">
        <v>49</v>
      </c>
      <c r="G45" s="23" t="s">
        <v>89</v>
      </c>
      <c r="H45" s="23" t="s">
        <v>318</v>
      </c>
      <c r="I45" s="23">
        <v>9289157516</v>
      </c>
      <c r="J45" s="23" t="s">
        <v>59</v>
      </c>
      <c r="K45" s="14" t="s">
        <v>1772</v>
      </c>
      <c r="L45" s="13"/>
      <c r="M45" s="13"/>
      <c r="N45" s="13"/>
      <c r="O45" s="13"/>
      <c r="P45" s="13">
        <v>2</v>
      </c>
      <c r="Q45" s="13">
        <v>4</v>
      </c>
      <c r="R45" s="14">
        <v>1.54</v>
      </c>
      <c r="S45" s="14">
        <v>63</v>
      </c>
      <c r="T45" s="15">
        <f t="shared" si="0"/>
        <v>26.564344746162927</v>
      </c>
      <c r="U45" s="16" t="str">
        <f t="shared" si="1"/>
        <v>Overweight</v>
      </c>
      <c r="V45" s="14" t="s">
        <v>1351</v>
      </c>
      <c r="W45" s="14" t="s">
        <v>1351</v>
      </c>
      <c r="X45" s="14" t="s">
        <v>1351</v>
      </c>
      <c r="Y45" s="14" t="s">
        <v>1351</v>
      </c>
      <c r="Z45" s="14"/>
      <c r="AA45" s="14">
        <v>232</v>
      </c>
      <c r="AB45" s="14"/>
      <c r="AC45" s="14">
        <v>166</v>
      </c>
      <c r="AD45" s="14"/>
      <c r="AE45" s="14"/>
      <c r="AF45" s="14"/>
      <c r="AG45" s="14"/>
      <c r="AH45" s="14"/>
      <c r="AI45" s="14"/>
      <c r="AJ45" s="14"/>
      <c r="AK45" s="14"/>
      <c r="AL45" s="14" t="s">
        <v>60</v>
      </c>
      <c r="AM45" s="14" t="s">
        <v>60</v>
      </c>
      <c r="AN45" s="14" t="s">
        <v>60</v>
      </c>
      <c r="AO45" s="14" t="s">
        <v>60</v>
      </c>
      <c r="AP45" s="14"/>
      <c r="AQ45" s="14" t="s">
        <v>60</v>
      </c>
      <c r="AR45" s="14" t="s">
        <v>60</v>
      </c>
      <c r="AS45" s="14"/>
      <c r="AT45" s="14"/>
      <c r="AU45" s="14" t="s">
        <v>63</v>
      </c>
    </row>
    <row r="46" spans="1:47" ht="18" customHeight="1">
      <c r="A46" s="48">
        <v>39</v>
      </c>
      <c r="B46" s="62" t="s">
        <v>944</v>
      </c>
      <c r="C46" s="20" t="s">
        <v>945</v>
      </c>
      <c r="D46" s="20" t="s">
        <v>946</v>
      </c>
      <c r="E46" s="61" t="s">
        <v>88</v>
      </c>
      <c r="F46" s="23">
        <v>29</v>
      </c>
      <c r="G46" s="23" t="s">
        <v>89</v>
      </c>
      <c r="H46" s="23" t="s">
        <v>318</v>
      </c>
      <c r="I46" s="23">
        <v>965742876</v>
      </c>
      <c r="J46" s="23" t="s">
        <v>59</v>
      </c>
      <c r="K46" s="14" t="s">
        <v>1680</v>
      </c>
      <c r="L46" s="13"/>
      <c r="M46" s="13"/>
      <c r="N46" s="13"/>
      <c r="O46" s="13"/>
      <c r="P46" s="13">
        <v>2</v>
      </c>
      <c r="Q46" s="13">
        <v>3</v>
      </c>
      <c r="R46" s="14">
        <v>1.58</v>
      </c>
      <c r="S46" s="14">
        <v>72</v>
      </c>
      <c r="T46" s="15">
        <f t="shared" si="0"/>
        <v>28.841531805800347</v>
      </c>
      <c r="U46" s="16" t="str">
        <f t="shared" si="1"/>
        <v>Overweight</v>
      </c>
      <c r="V46" s="14" t="s">
        <v>1351</v>
      </c>
      <c r="W46" s="14" t="s">
        <v>1351</v>
      </c>
      <c r="X46" s="14" t="s">
        <v>1351</v>
      </c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 t="s">
        <v>60</v>
      </c>
      <c r="AM46" s="14" t="s">
        <v>60</v>
      </c>
      <c r="AN46" s="14" t="s">
        <v>60</v>
      </c>
      <c r="AO46" s="14"/>
      <c r="AP46" s="14"/>
      <c r="AQ46" s="14" t="s">
        <v>60</v>
      </c>
      <c r="AR46" s="14" t="s">
        <v>60</v>
      </c>
      <c r="AS46" s="14"/>
      <c r="AT46" s="14"/>
      <c r="AU46" s="14" t="s">
        <v>63</v>
      </c>
    </row>
    <row r="47" spans="1:47" ht="18" customHeight="1">
      <c r="A47" s="48">
        <v>40</v>
      </c>
      <c r="B47" s="62" t="s">
        <v>947</v>
      </c>
      <c r="C47" s="20" t="s">
        <v>948</v>
      </c>
      <c r="D47" s="20" t="s">
        <v>919</v>
      </c>
      <c r="E47" s="61" t="s">
        <v>88</v>
      </c>
      <c r="F47" s="23">
        <v>33</v>
      </c>
      <c r="G47" s="23" t="s">
        <v>89</v>
      </c>
      <c r="H47" s="23" t="s">
        <v>310</v>
      </c>
      <c r="I47" s="23">
        <v>9353728699</v>
      </c>
      <c r="J47" s="23" t="s">
        <v>59</v>
      </c>
      <c r="K47" s="14" t="s">
        <v>1696</v>
      </c>
      <c r="L47" s="13"/>
      <c r="M47" s="13"/>
      <c r="N47" s="13"/>
      <c r="O47" s="13"/>
      <c r="P47" s="13">
        <v>2</v>
      </c>
      <c r="Q47" s="13">
        <v>3</v>
      </c>
      <c r="R47" s="14">
        <v>1.55</v>
      </c>
      <c r="S47" s="14">
        <v>57.5</v>
      </c>
      <c r="T47" s="15">
        <f t="shared" si="0"/>
        <v>23.933402705515086</v>
      </c>
      <c r="U47" s="16" t="str">
        <f t="shared" si="1"/>
        <v>Normal</v>
      </c>
      <c r="V47" s="14" t="s">
        <v>1351</v>
      </c>
      <c r="W47" s="14" t="s">
        <v>1351</v>
      </c>
      <c r="X47" s="14" t="s">
        <v>1351</v>
      </c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 t="s">
        <v>60</v>
      </c>
      <c r="AM47" s="14" t="s">
        <v>60</v>
      </c>
      <c r="AN47" s="14" t="s">
        <v>60</v>
      </c>
      <c r="AO47" s="14"/>
      <c r="AP47" s="14"/>
      <c r="AQ47" s="14" t="s">
        <v>60</v>
      </c>
      <c r="AR47" s="14" t="s">
        <v>60</v>
      </c>
      <c r="AS47" s="14"/>
      <c r="AT47" s="14"/>
      <c r="AU47" s="14" t="s">
        <v>63</v>
      </c>
    </row>
    <row r="48" spans="1:47" ht="18" customHeight="1">
      <c r="A48" s="48">
        <v>41</v>
      </c>
      <c r="B48" s="62" t="s">
        <v>949</v>
      </c>
      <c r="C48" s="20" t="s">
        <v>950</v>
      </c>
      <c r="D48" s="20" t="s">
        <v>951</v>
      </c>
      <c r="E48" s="61" t="s">
        <v>88</v>
      </c>
      <c r="F48" s="23">
        <v>37</v>
      </c>
      <c r="G48" s="23" t="s">
        <v>282</v>
      </c>
      <c r="H48" s="23" t="s">
        <v>310</v>
      </c>
      <c r="I48" s="23">
        <v>9076404233</v>
      </c>
      <c r="J48" s="23" t="s">
        <v>59</v>
      </c>
      <c r="K48" s="14" t="s">
        <v>1816</v>
      </c>
      <c r="L48" s="13"/>
      <c r="M48" s="13"/>
      <c r="N48" s="13"/>
      <c r="O48" s="13"/>
      <c r="P48" s="13">
        <v>2</v>
      </c>
      <c r="Q48" s="13">
        <v>3</v>
      </c>
      <c r="R48" s="14">
        <v>1.65</v>
      </c>
      <c r="S48" s="14">
        <v>58</v>
      </c>
      <c r="T48" s="15">
        <f t="shared" si="0"/>
        <v>21.30394857667585</v>
      </c>
      <c r="U48" s="16" t="str">
        <f t="shared" si="1"/>
        <v>Normal</v>
      </c>
      <c r="V48" s="14" t="s">
        <v>1351</v>
      </c>
      <c r="W48" s="14" t="s">
        <v>1351</v>
      </c>
      <c r="X48" s="14" t="s">
        <v>1351</v>
      </c>
      <c r="Y48" s="14" t="s">
        <v>1351</v>
      </c>
      <c r="Z48" s="14">
        <v>109</v>
      </c>
      <c r="AA48" s="14"/>
      <c r="AB48" s="14">
        <v>160</v>
      </c>
      <c r="AC48" s="14"/>
      <c r="AD48" s="14"/>
      <c r="AE48" s="14"/>
      <c r="AF48" s="14"/>
      <c r="AG48" s="14"/>
      <c r="AH48" s="14"/>
      <c r="AI48" s="14"/>
      <c r="AJ48" s="14"/>
      <c r="AK48" s="14"/>
      <c r="AL48" s="14" t="s">
        <v>60</v>
      </c>
      <c r="AM48" s="14" t="s">
        <v>60</v>
      </c>
      <c r="AN48" s="14" t="s">
        <v>60</v>
      </c>
      <c r="AO48" s="14"/>
      <c r="AP48" s="14"/>
      <c r="AQ48" s="14" t="s">
        <v>60</v>
      </c>
      <c r="AR48" s="14" t="s">
        <v>60</v>
      </c>
      <c r="AS48" s="14"/>
      <c r="AT48" s="14"/>
      <c r="AU48" s="14" t="s">
        <v>63</v>
      </c>
    </row>
    <row r="49" spans="1:47" ht="18" customHeight="1">
      <c r="A49" s="48">
        <v>42</v>
      </c>
      <c r="B49" s="62" t="s">
        <v>952</v>
      </c>
      <c r="C49" s="20" t="s">
        <v>953</v>
      </c>
      <c r="D49" s="20" t="s">
        <v>954</v>
      </c>
      <c r="E49" s="61" t="s">
        <v>88</v>
      </c>
      <c r="F49" s="23">
        <v>26</v>
      </c>
      <c r="G49" s="23" t="s">
        <v>282</v>
      </c>
      <c r="H49" s="23" t="s">
        <v>310</v>
      </c>
      <c r="I49" s="23">
        <v>9683150424</v>
      </c>
      <c r="J49" s="23" t="s">
        <v>59</v>
      </c>
      <c r="K49" s="14" t="s">
        <v>1838</v>
      </c>
      <c r="L49" s="13"/>
      <c r="M49" s="13"/>
      <c r="N49" s="13"/>
      <c r="O49" s="13"/>
      <c r="P49" s="13">
        <v>1</v>
      </c>
      <c r="Q49" s="13">
        <v>4</v>
      </c>
      <c r="R49" s="14">
        <v>1.65</v>
      </c>
      <c r="S49" s="14">
        <v>83</v>
      </c>
      <c r="T49" s="15">
        <f t="shared" si="0"/>
        <v>30.486685032139579</v>
      </c>
      <c r="U49" s="16" t="str">
        <f t="shared" si="1"/>
        <v>Obese</v>
      </c>
      <c r="V49" s="14" t="s">
        <v>1351</v>
      </c>
      <c r="W49" s="14" t="s">
        <v>1351</v>
      </c>
      <c r="X49" s="14" t="s">
        <v>1351</v>
      </c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 t="s">
        <v>60</v>
      </c>
      <c r="AM49" s="14" t="s">
        <v>60</v>
      </c>
      <c r="AN49" s="14" t="s">
        <v>60</v>
      </c>
      <c r="AO49" s="14" t="s">
        <v>60</v>
      </c>
      <c r="AP49" s="14"/>
      <c r="AQ49" s="14" t="s">
        <v>60</v>
      </c>
      <c r="AR49" s="14" t="s">
        <v>60</v>
      </c>
      <c r="AS49" s="14"/>
      <c r="AT49" s="14"/>
      <c r="AU49" s="14" t="s">
        <v>63</v>
      </c>
    </row>
    <row r="50" spans="1:47" ht="18" customHeight="1">
      <c r="A50" s="48">
        <v>43</v>
      </c>
      <c r="B50" s="20" t="s">
        <v>955</v>
      </c>
      <c r="C50" s="20" t="s">
        <v>956</v>
      </c>
      <c r="D50" s="20" t="s">
        <v>957</v>
      </c>
      <c r="E50" s="61" t="s">
        <v>88</v>
      </c>
      <c r="F50" s="23">
        <v>38</v>
      </c>
      <c r="G50" s="23" t="s">
        <v>89</v>
      </c>
      <c r="H50" s="23" t="s">
        <v>220</v>
      </c>
      <c r="I50" s="23">
        <v>9420758911</v>
      </c>
      <c r="J50" s="23" t="s">
        <v>59</v>
      </c>
      <c r="K50" s="14" t="s">
        <v>1702</v>
      </c>
      <c r="L50" s="13"/>
      <c r="M50" s="13"/>
      <c r="N50" s="13"/>
      <c r="O50" s="13"/>
      <c r="P50" s="13">
        <v>3</v>
      </c>
      <c r="Q50" s="13">
        <v>3</v>
      </c>
      <c r="R50" s="14">
        <v>1.59</v>
      </c>
      <c r="S50" s="14">
        <v>61</v>
      </c>
      <c r="T50" s="15">
        <f t="shared" si="0"/>
        <v>24.128792373719392</v>
      </c>
      <c r="U50" s="16" t="str">
        <f t="shared" si="1"/>
        <v>Normal</v>
      </c>
      <c r="V50" s="14" t="s">
        <v>1351</v>
      </c>
      <c r="W50" s="14" t="s">
        <v>1351</v>
      </c>
      <c r="X50" s="14" t="s">
        <v>1351</v>
      </c>
      <c r="Y50" s="14" t="s">
        <v>1351</v>
      </c>
      <c r="Z50" s="14"/>
      <c r="AA50" s="14">
        <v>248</v>
      </c>
      <c r="AB50" s="14"/>
      <c r="AC50" s="14">
        <v>142</v>
      </c>
      <c r="AD50" s="14">
        <v>5.84</v>
      </c>
      <c r="AE50" s="14"/>
      <c r="AF50" s="14"/>
      <c r="AG50" s="14"/>
      <c r="AH50" s="14"/>
      <c r="AI50" s="14"/>
      <c r="AJ50" s="14"/>
      <c r="AK50" s="14"/>
      <c r="AL50" s="14" t="s">
        <v>60</v>
      </c>
      <c r="AM50" s="14" t="s">
        <v>60</v>
      </c>
      <c r="AN50" s="14" t="s">
        <v>60</v>
      </c>
      <c r="AO50" s="14" t="s">
        <v>60</v>
      </c>
      <c r="AP50" s="14"/>
      <c r="AQ50" s="14" t="s">
        <v>60</v>
      </c>
      <c r="AR50" s="14" t="s">
        <v>60</v>
      </c>
      <c r="AS50" s="14"/>
      <c r="AT50" s="14"/>
      <c r="AU50" s="14" t="s">
        <v>63</v>
      </c>
    </row>
    <row r="51" spans="1:47" ht="18" customHeight="1">
      <c r="A51" s="48">
        <v>44</v>
      </c>
      <c r="B51" s="20" t="s">
        <v>958</v>
      </c>
      <c r="C51" s="20" t="s">
        <v>959</v>
      </c>
      <c r="D51" s="20" t="s">
        <v>960</v>
      </c>
      <c r="E51" s="61" t="s">
        <v>88</v>
      </c>
      <c r="F51" s="23">
        <v>26</v>
      </c>
      <c r="G51" s="23" t="s">
        <v>89</v>
      </c>
      <c r="H51" s="23" t="s">
        <v>310</v>
      </c>
      <c r="I51" s="23">
        <v>9265538278</v>
      </c>
      <c r="J51" s="23" t="s">
        <v>84</v>
      </c>
      <c r="K51" s="14" t="s">
        <v>1745</v>
      </c>
      <c r="L51" s="13"/>
      <c r="M51" s="13"/>
      <c r="N51" s="13"/>
      <c r="O51" s="13"/>
      <c r="P51" s="13">
        <v>3</v>
      </c>
      <c r="Q51" s="13">
        <v>3</v>
      </c>
      <c r="R51" s="14">
        <v>1.52</v>
      </c>
      <c r="S51" s="14">
        <v>66</v>
      </c>
      <c r="T51" s="15">
        <f t="shared" si="0"/>
        <v>28.566481994459835</v>
      </c>
      <c r="U51" s="16" t="str">
        <f t="shared" si="1"/>
        <v>Overweight</v>
      </c>
      <c r="V51" s="18" t="s">
        <v>1351</v>
      </c>
      <c r="W51" s="14" t="s">
        <v>1351</v>
      </c>
      <c r="X51" s="14" t="s">
        <v>1687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60</v>
      </c>
      <c r="AM51" s="14" t="s">
        <v>60</v>
      </c>
      <c r="AN51" s="14" t="s">
        <v>60</v>
      </c>
      <c r="AO51" s="14" t="s">
        <v>60</v>
      </c>
      <c r="AP51" s="14"/>
      <c r="AQ51" s="14" t="s">
        <v>60</v>
      </c>
      <c r="AR51" s="14" t="s">
        <v>60</v>
      </c>
      <c r="AS51" s="14"/>
      <c r="AT51" s="14"/>
      <c r="AU51" s="14" t="s">
        <v>63</v>
      </c>
    </row>
    <row r="52" spans="1:47" ht="18" customHeight="1">
      <c r="A52" s="48">
        <v>45</v>
      </c>
      <c r="B52" s="20" t="s">
        <v>961</v>
      </c>
      <c r="C52" s="20" t="s">
        <v>962</v>
      </c>
      <c r="D52" s="20" t="s">
        <v>963</v>
      </c>
      <c r="E52" s="61" t="s">
        <v>88</v>
      </c>
      <c r="F52" s="23">
        <v>32</v>
      </c>
      <c r="G52" s="23" t="s">
        <v>282</v>
      </c>
      <c r="H52" s="23" t="s">
        <v>310</v>
      </c>
      <c r="I52" s="23">
        <v>9684992604</v>
      </c>
      <c r="J52" s="23" t="s">
        <v>59</v>
      </c>
      <c r="K52" s="14"/>
      <c r="L52" s="13"/>
      <c r="M52" s="13"/>
      <c r="N52" s="13"/>
      <c r="O52" s="13"/>
      <c r="P52" s="13">
        <v>2</v>
      </c>
      <c r="Q52" s="13">
        <v>4</v>
      </c>
      <c r="R52" s="14">
        <v>1.59</v>
      </c>
      <c r="S52" s="14">
        <v>75</v>
      </c>
      <c r="T52" s="15">
        <f t="shared" si="0"/>
        <v>29.666548000474663</v>
      </c>
      <c r="U52" s="16" t="str">
        <f t="shared" si="1"/>
        <v>Overweight</v>
      </c>
      <c r="V52" s="14" t="s">
        <v>1351</v>
      </c>
      <c r="W52" s="14" t="s">
        <v>1351</v>
      </c>
      <c r="X52" s="14" t="s">
        <v>1351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 t="s">
        <v>60</v>
      </c>
      <c r="AM52" s="14" t="s">
        <v>60</v>
      </c>
      <c r="AN52" s="14" t="s">
        <v>60</v>
      </c>
      <c r="AO52" s="14" t="s">
        <v>60</v>
      </c>
      <c r="AP52" s="14"/>
      <c r="AQ52" s="14" t="s">
        <v>60</v>
      </c>
      <c r="AR52" s="14" t="s">
        <v>60</v>
      </c>
      <c r="AS52" s="14"/>
      <c r="AT52" s="14"/>
      <c r="AU52" s="14" t="s">
        <v>63</v>
      </c>
    </row>
    <row r="53" spans="1:47" ht="18" customHeight="1">
      <c r="A53" s="48">
        <v>46</v>
      </c>
      <c r="B53" s="20" t="s">
        <v>964</v>
      </c>
      <c r="C53" s="20" t="s">
        <v>965</v>
      </c>
      <c r="D53" s="20" t="s">
        <v>966</v>
      </c>
      <c r="E53" s="61" t="s">
        <v>88</v>
      </c>
      <c r="F53" s="23">
        <v>26</v>
      </c>
      <c r="G53" s="23" t="s">
        <v>89</v>
      </c>
      <c r="H53" s="23" t="s">
        <v>310</v>
      </c>
      <c r="I53" s="23">
        <v>9072173901</v>
      </c>
      <c r="J53" s="23" t="s">
        <v>59</v>
      </c>
      <c r="K53" s="14" t="s">
        <v>1703</v>
      </c>
      <c r="L53" s="13"/>
      <c r="M53" s="13"/>
      <c r="N53" s="13"/>
      <c r="O53" s="13"/>
      <c r="P53" s="13">
        <v>2</v>
      </c>
      <c r="Q53" s="13">
        <v>3</v>
      </c>
      <c r="R53" s="14">
        <v>1.5</v>
      </c>
      <c r="S53" s="14">
        <v>55</v>
      </c>
      <c r="T53" s="15">
        <f t="shared" si="0"/>
        <v>24.444444444444443</v>
      </c>
      <c r="U53" s="16" t="str">
        <f t="shared" si="1"/>
        <v>Normal</v>
      </c>
      <c r="V53" s="14" t="s">
        <v>1351</v>
      </c>
      <c r="W53" s="14" t="s">
        <v>1351</v>
      </c>
      <c r="X53" s="14" t="s">
        <v>1351</v>
      </c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 t="s">
        <v>60</v>
      </c>
      <c r="AM53" s="14" t="s">
        <v>60</v>
      </c>
      <c r="AN53" s="14" t="s">
        <v>60</v>
      </c>
      <c r="AO53" s="14" t="s">
        <v>60</v>
      </c>
      <c r="AP53" s="14"/>
      <c r="AQ53" s="14" t="s">
        <v>60</v>
      </c>
      <c r="AR53" s="14" t="s">
        <v>60</v>
      </c>
      <c r="AS53" s="14"/>
      <c r="AT53" s="14"/>
      <c r="AU53" s="14" t="s">
        <v>63</v>
      </c>
    </row>
    <row r="54" spans="1:47" ht="18" customHeight="1">
      <c r="A54" s="48">
        <v>47</v>
      </c>
      <c r="B54" s="65" t="s">
        <v>860</v>
      </c>
      <c r="C54" s="20" t="s">
        <v>967</v>
      </c>
      <c r="D54" s="20" t="s">
        <v>968</v>
      </c>
      <c r="E54" s="61" t="s">
        <v>88</v>
      </c>
      <c r="F54" s="23">
        <v>47</v>
      </c>
      <c r="G54" s="23" t="s">
        <v>89</v>
      </c>
      <c r="H54" s="23" t="s">
        <v>310</v>
      </c>
      <c r="I54" s="23">
        <v>9487132910</v>
      </c>
      <c r="J54" s="23" t="s">
        <v>59</v>
      </c>
      <c r="K54" s="14" t="s">
        <v>1678</v>
      </c>
      <c r="L54" s="13"/>
      <c r="M54" s="13"/>
      <c r="N54" s="13"/>
      <c r="O54" s="13"/>
      <c r="P54" s="13">
        <v>2</v>
      </c>
      <c r="Q54" s="13">
        <v>3</v>
      </c>
      <c r="R54" s="14">
        <v>1.55</v>
      </c>
      <c r="S54" s="14">
        <v>68</v>
      </c>
      <c r="T54" s="15">
        <f t="shared" si="0"/>
        <v>28.303850156087407</v>
      </c>
      <c r="U54" s="16" t="str">
        <f t="shared" si="1"/>
        <v>Overweight</v>
      </c>
      <c r="V54" s="14" t="s">
        <v>1351</v>
      </c>
      <c r="W54" s="14" t="s">
        <v>1351</v>
      </c>
      <c r="X54" s="14" t="s">
        <v>1351</v>
      </c>
      <c r="Y54" s="14" t="s">
        <v>1351</v>
      </c>
      <c r="Z54" s="14"/>
      <c r="AA54" s="14">
        <v>257</v>
      </c>
      <c r="AB54" s="14"/>
      <c r="AC54" s="14">
        <v>197</v>
      </c>
      <c r="AD54" s="14"/>
      <c r="AE54" s="14"/>
      <c r="AF54" s="14"/>
      <c r="AG54" s="14"/>
      <c r="AH54" s="14"/>
      <c r="AI54" s="14">
        <v>44</v>
      </c>
      <c r="AJ54" s="14"/>
      <c r="AK54" s="14"/>
      <c r="AL54" s="14" t="s">
        <v>60</v>
      </c>
      <c r="AM54" s="14" t="s">
        <v>60</v>
      </c>
      <c r="AN54" s="14" t="s">
        <v>60</v>
      </c>
      <c r="AO54" s="14"/>
      <c r="AP54" s="14"/>
      <c r="AQ54" s="14" t="s">
        <v>60</v>
      </c>
      <c r="AR54" s="14" t="s">
        <v>60</v>
      </c>
      <c r="AS54" s="14"/>
      <c r="AT54" s="14" t="s">
        <v>1679</v>
      </c>
      <c r="AU54" s="14" t="s">
        <v>63</v>
      </c>
    </row>
    <row r="55" spans="1:47" ht="18" customHeight="1">
      <c r="A55" s="48">
        <v>48</v>
      </c>
      <c r="B55" s="20" t="s">
        <v>153</v>
      </c>
      <c r="C55" s="20" t="s">
        <v>833</v>
      </c>
      <c r="D55" s="20" t="s">
        <v>969</v>
      </c>
      <c r="E55" s="61" t="s">
        <v>88</v>
      </c>
      <c r="F55" s="23">
        <v>34</v>
      </c>
      <c r="G55" s="23" t="s">
        <v>89</v>
      </c>
      <c r="H55" s="23" t="s">
        <v>310</v>
      </c>
      <c r="I55" s="23">
        <v>9397464303</v>
      </c>
      <c r="J55" s="23" t="s">
        <v>59</v>
      </c>
      <c r="K55" s="14" t="s">
        <v>1810</v>
      </c>
      <c r="L55" s="13"/>
      <c r="M55" s="13"/>
      <c r="N55" s="13"/>
      <c r="O55" s="13"/>
      <c r="P55" s="13">
        <v>2</v>
      </c>
      <c r="Q55" s="13">
        <v>4</v>
      </c>
      <c r="R55" s="14">
        <v>1.54</v>
      </c>
      <c r="S55" s="14">
        <v>54</v>
      </c>
      <c r="T55" s="15">
        <f t="shared" si="0"/>
        <v>22.769438353853939</v>
      </c>
      <c r="U55" s="16" t="str">
        <f t="shared" si="1"/>
        <v>Normal</v>
      </c>
      <c r="V55" s="14" t="s">
        <v>1351</v>
      </c>
      <c r="W55" s="14" t="s">
        <v>1351</v>
      </c>
      <c r="X55" s="14" t="s">
        <v>1447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 t="s">
        <v>60</v>
      </c>
      <c r="AM55" s="14" t="s">
        <v>60</v>
      </c>
      <c r="AN55" s="14" t="s">
        <v>60</v>
      </c>
      <c r="AO55" s="14" t="s">
        <v>60</v>
      </c>
      <c r="AP55" s="14"/>
      <c r="AQ55" s="14" t="s">
        <v>60</v>
      </c>
      <c r="AR55" s="14" t="s">
        <v>60</v>
      </c>
      <c r="AS55" s="14"/>
      <c r="AT55" s="14"/>
      <c r="AU55" s="14" t="s">
        <v>63</v>
      </c>
    </row>
    <row r="56" spans="1:47" ht="18" customHeight="1">
      <c r="A56" s="48">
        <v>49</v>
      </c>
      <c r="B56" s="20" t="s">
        <v>970</v>
      </c>
      <c r="C56" s="20" t="s">
        <v>971</v>
      </c>
      <c r="D56" s="20" t="s">
        <v>972</v>
      </c>
      <c r="E56" s="61" t="s">
        <v>88</v>
      </c>
      <c r="F56" s="23">
        <v>49</v>
      </c>
      <c r="G56" s="23" t="s">
        <v>89</v>
      </c>
      <c r="H56" s="23" t="s">
        <v>318</v>
      </c>
      <c r="I56" s="23">
        <v>9554311095</v>
      </c>
      <c r="J56" s="23" t="s">
        <v>59</v>
      </c>
      <c r="K56" s="14" t="s">
        <v>1463</v>
      </c>
      <c r="L56" s="13"/>
      <c r="M56" s="13"/>
      <c r="N56" s="13"/>
      <c r="O56" s="13"/>
      <c r="P56" s="13">
        <v>1</v>
      </c>
      <c r="Q56" s="13">
        <v>4</v>
      </c>
      <c r="R56" s="14">
        <v>1.52</v>
      </c>
      <c r="S56" s="14">
        <v>72</v>
      </c>
      <c r="T56" s="15">
        <f t="shared" si="0"/>
        <v>31.16343490304709</v>
      </c>
      <c r="U56" s="16" t="str">
        <f t="shared" si="1"/>
        <v>Obese</v>
      </c>
      <c r="V56" s="14" t="s">
        <v>1351</v>
      </c>
      <c r="W56" s="14" t="s">
        <v>1808</v>
      </c>
      <c r="X56" s="14" t="s">
        <v>1351</v>
      </c>
      <c r="Y56" s="14" t="s">
        <v>1351</v>
      </c>
      <c r="Z56" s="14"/>
      <c r="AA56" s="14">
        <v>220</v>
      </c>
      <c r="AB56" s="14">
        <v>240</v>
      </c>
      <c r="AC56" s="14"/>
      <c r="AD56" s="14"/>
      <c r="AE56" s="14"/>
      <c r="AF56" s="14"/>
      <c r="AG56" s="14"/>
      <c r="AH56" s="14"/>
      <c r="AI56" s="14"/>
      <c r="AJ56" s="14"/>
      <c r="AK56" s="14"/>
      <c r="AL56" s="14" t="s">
        <v>60</v>
      </c>
      <c r="AM56" s="14" t="s">
        <v>60</v>
      </c>
      <c r="AN56" s="14" t="s">
        <v>60</v>
      </c>
      <c r="AO56" s="14"/>
      <c r="AP56" s="14"/>
      <c r="AQ56" s="14" t="s">
        <v>60</v>
      </c>
      <c r="AR56" s="14" t="s">
        <v>60</v>
      </c>
      <c r="AS56" s="14"/>
      <c r="AT56" s="14"/>
      <c r="AU56" s="14" t="s">
        <v>63</v>
      </c>
    </row>
    <row r="57" spans="1:47" ht="18" customHeight="1">
      <c r="A57" s="48">
        <v>50</v>
      </c>
      <c r="B57" s="20" t="s">
        <v>973</v>
      </c>
      <c r="C57" s="20" t="s">
        <v>974</v>
      </c>
      <c r="D57" s="20" t="s">
        <v>975</v>
      </c>
      <c r="E57" s="61" t="s">
        <v>88</v>
      </c>
      <c r="F57" s="23">
        <v>55</v>
      </c>
      <c r="G57" s="23" t="s">
        <v>89</v>
      </c>
      <c r="H57" s="23" t="s">
        <v>248</v>
      </c>
      <c r="I57" s="23">
        <v>9751953975</v>
      </c>
      <c r="J57" s="23" t="s">
        <v>59</v>
      </c>
      <c r="K57" s="14" t="s">
        <v>1729</v>
      </c>
      <c r="L57" s="13"/>
      <c r="M57" s="13"/>
      <c r="N57" s="13"/>
      <c r="O57" s="13"/>
      <c r="P57" s="13">
        <v>2</v>
      </c>
      <c r="Q57" s="13">
        <v>3</v>
      </c>
      <c r="R57" s="14">
        <v>1.49</v>
      </c>
      <c r="S57" s="14">
        <v>62</v>
      </c>
      <c r="T57" s="15">
        <f t="shared" si="0"/>
        <v>27.92666996982118</v>
      </c>
      <c r="U57" s="16" t="str">
        <f t="shared" si="1"/>
        <v>Overweight</v>
      </c>
      <c r="V57" s="14" t="s">
        <v>1351</v>
      </c>
      <c r="W57" s="14" t="s">
        <v>1351</v>
      </c>
      <c r="X57" s="14" t="s">
        <v>1351</v>
      </c>
      <c r="Y57" s="14"/>
      <c r="Z57" s="14">
        <v>107</v>
      </c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 t="s">
        <v>60</v>
      </c>
      <c r="AM57" s="14" t="s">
        <v>60</v>
      </c>
      <c r="AN57" s="14" t="s">
        <v>60</v>
      </c>
      <c r="AO57" s="14"/>
      <c r="AP57" s="14"/>
      <c r="AQ57" s="14" t="s">
        <v>60</v>
      </c>
      <c r="AR57" s="14" t="s">
        <v>60</v>
      </c>
      <c r="AS57" s="14"/>
      <c r="AT57" s="14"/>
      <c r="AU57" s="14" t="s">
        <v>63</v>
      </c>
    </row>
    <row r="58" spans="1:47" ht="18" customHeight="1">
      <c r="A58" s="48">
        <v>51</v>
      </c>
      <c r="B58" s="20" t="s">
        <v>976</v>
      </c>
      <c r="C58" s="20" t="s">
        <v>977</v>
      </c>
      <c r="D58" s="20" t="s">
        <v>978</v>
      </c>
      <c r="E58" s="61" t="s">
        <v>88</v>
      </c>
      <c r="F58" s="23">
        <v>27</v>
      </c>
      <c r="G58" s="23" t="s">
        <v>89</v>
      </c>
      <c r="H58" s="23" t="s">
        <v>310</v>
      </c>
      <c r="I58" s="23">
        <v>9630064756</v>
      </c>
      <c r="J58" s="23" t="s">
        <v>60</v>
      </c>
      <c r="K58" s="14" t="s">
        <v>1832</v>
      </c>
      <c r="L58" s="13"/>
      <c r="M58" s="13"/>
      <c r="N58" s="13"/>
      <c r="O58" s="13"/>
      <c r="P58" s="13">
        <v>2</v>
      </c>
      <c r="Q58" s="13">
        <v>3</v>
      </c>
      <c r="R58" s="14">
        <v>1.6</v>
      </c>
      <c r="S58" s="14">
        <v>56</v>
      </c>
      <c r="T58" s="15">
        <f t="shared" si="0"/>
        <v>21.874999999999996</v>
      </c>
      <c r="U58" s="16" t="str">
        <f t="shared" si="1"/>
        <v>Normal</v>
      </c>
      <c r="V58" s="14" t="s">
        <v>1351</v>
      </c>
      <c r="W58" s="14" t="s">
        <v>1351</v>
      </c>
      <c r="X58" s="14" t="s">
        <v>1351</v>
      </c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 t="s">
        <v>60</v>
      </c>
      <c r="AM58" s="14" t="s">
        <v>60</v>
      </c>
      <c r="AN58" s="14" t="s">
        <v>60</v>
      </c>
      <c r="AO58" s="14"/>
      <c r="AP58" s="14"/>
      <c r="AQ58" s="14" t="s">
        <v>60</v>
      </c>
      <c r="AR58" s="14" t="s">
        <v>60</v>
      </c>
      <c r="AS58" s="14"/>
      <c r="AT58" s="14"/>
      <c r="AU58" s="14" t="s">
        <v>63</v>
      </c>
    </row>
    <row r="59" spans="1:47" ht="18" customHeight="1">
      <c r="A59" s="48">
        <v>52</v>
      </c>
      <c r="B59" s="20" t="s">
        <v>979</v>
      </c>
      <c r="C59" s="20" t="s">
        <v>980</v>
      </c>
      <c r="D59" s="20" t="s">
        <v>981</v>
      </c>
      <c r="E59" s="61" t="s">
        <v>88</v>
      </c>
      <c r="F59" s="23">
        <v>31</v>
      </c>
      <c r="G59" s="23" t="s">
        <v>89</v>
      </c>
      <c r="H59" s="23" t="s">
        <v>310</v>
      </c>
      <c r="I59" s="23">
        <v>9159448146</v>
      </c>
      <c r="J59" s="23" t="s">
        <v>59</v>
      </c>
      <c r="K59" s="14" t="s">
        <v>1744</v>
      </c>
      <c r="L59" s="13"/>
      <c r="M59" s="13"/>
      <c r="N59" s="13"/>
      <c r="O59" s="13"/>
      <c r="P59" s="13">
        <v>2</v>
      </c>
      <c r="Q59" s="13">
        <v>3</v>
      </c>
      <c r="R59" s="14">
        <v>1.55</v>
      </c>
      <c r="S59" s="14">
        <v>57</v>
      </c>
      <c r="T59" s="15">
        <f t="shared" si="0"/>
        <v>23.725286160249738</v>
      </c>
      <c r="U59" s="16" t="str">
        <f t="shared" si="1"/>
        <v>Normal</v>
      </c>
      <c r="V59" s="14" t="s">
        <v>1351</v>
      </c>
      <c r="W59" s="14" t="s">
        <v>1351</v>
      </c>
      <c r="X59" s="14" t="s">
        <v>1351</v>
      </c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 t="s">
        <v>60</v>
      </c>
      <c r="AM59" s="14" t="s">
        <v>60</v>
      </c>
      <c r="AN59" s="14" t="s">
        <v>60</v>
      </c>
      <c r="AO59" s="14"/>
      <c r="AP59" s="14"/>
      <c r="AQ59" s="14" t="s">
        <v>60</v>
      </c>
      <c r="AR59" s="14" t="s">
        <v>60</v>
      </c>
      <c r="AS59" s="14"/>
      <c r="AT59" s="14"/>
      <c r="AU59" s="14" t="s">
        <v>63</v>
      </c>
    </row>
    <row r="60" spans="1:47" ht="18" customHeight="1">
      <c r="A60" s="48">
        <v>53</v>
      </c>
      <c r="B60" s="20" t="s">
        <v>982</v>
      </c>
      <c r="C60" s="20" t="s">
        <v>114</v>
      </c>
      <c r="D60" s="20" t="s">
        <v>983</v>
      </c>
      <c r="E60" s="61" t="s">
        <v>88</v>
      </c>
      <c r="F60" s="23">
        <v>46</v>
      </c>
      <c r="G60" s="23" t="s">
        <v>89</v>
      </c>
      <c r="H60" s="23" t="s">
        <v>310</v>
      </c>
      <c r="I60" s="23">
        <v>9684992562</v>
      </c>
      <c r="J60" s="23" t="s">
        <v>59</v>
      </c>
      <c r="K60" s="14" t="s">
        <v>1674</v>
      </c>
      <c r="L60" s="13"/>
      <c r="M60" s="13"/>
      <c r="N60" s="13"/>
      <c r="O60" s="13"/>
      <c r="P60" s="13">
        <v>2</v>
      </c>
      <c r="Q60" s="13">
        <v>3</v>
      </c>
      <c r="R60" s="14">
        <v>1.54</v>
      </c>
      <c r="S60" s="14">
        <v>73</v>
      </c>
      <c r="T60" s="15">
        <f t="shared" si="0"/>
        <v>30.780907404284029</v>
      </c>
      <c r="U60" s="16" t="str">
        <f t="shared" si="1"/>
        <v>Obese</v>
      </c>
      <c r="V60" s="14" t="s">
        <v>1351</v>
      </c>
      <c r="W60" s="14" t="s">
        <v>1351</v>
      </c>
      <c r="X60" s="14" t="s">
        <v>1351</v>
      </c>
      <c r="Y60" s="14" t="s">
        <v>1351</v>
      </c>
      <c r="Z60" s="14">
        <v>113</v>
      </c>
      <c r="AA60" s="14"/>
      <c r="AB60" s="14">
        <v>185</v>
      </c>
      <c r="AC60" s="14"/>
      <c r="AD60" s="14">
        <v>34.229999999999997</v>
      </c>
      <c r="AE60" s="14"/>
      <c r="AF60" s="14"/>
      <c r="AG60" s="14"/>
      <c r="AH60" s="14"/>
      <c r="AI60" s="14">
        <v>40</v>
      </c>
      <c r="AJ60" s="14"/>
      <c r="AK60" s="14"/>
      <c r="AL60" s="14" t="s">
        <v>60</v>
      </c>
      <c r="AM60" s="14" t="s">
        <v>60</v>
      </c>
      <c r="AN60" s="14" t="s">
        <v>60</v>
      </c>
      <c r="AO60" s="14" t="s">
        <v>60</v>
      </c>
      <c r="AP60" s="14"/>
      <c r="AQ60" s="14" t="s">
        <v>60</v>
      </c>
      <c r="AR60" s="14" t="s">
        <v>60</v>
      </c>
      <c r="AS60" s="14"/>
      <c r="AT60" s="14"/>
      <c r="AU60" s="14" t="s">
        <v>63</v>
      </c>
    </row>
    <row r="61" spans="1:47" ht="18" customHeight="1">
      <c r="A61" s="48">
        <v>54</v>
      </c>
      <c r="B61" s="20" t="s">
        <v>127</v>
      </c>
      <c r="C61" s="20" t="s">
        <v>862</v>
      </c>
      <c r="D61" s="20" t="s">
        <v>984</v>
      </c>
      <c r="E61" s="61" t="s">
        <v>88</v>
      </c>
      <c r="F61" s="23">
        <v>36</v>
      </c>
      <c r="G61" s="23" t="s">
        <v>89</v>
      </c>
      <c r="H61" s="23" t="s">
        <v>310</v>
      </c>
      <c r="I61" s="23">
        <v>9076337010</v>
      </c>
      <c r="J61" s="23"/>
      <c r="K61" s="14" t="s">
        <v>1712</v>
      </c>
      <c r="L61" s="13"/>
      <c r="M61" s="13"/>
      <c r="N61" s="13"/>
      <c r="O61" s="13"/>
      <c r="P61" s="13">
        <v>1</v>
      </c>
      <c r="Q61" s="13">
        <v>4</v>
      </c>
      <c r="R61" s="14">
        <v>1.52</v>
      </c>
      <c r="S61" s="14">
        <v>40.6</v>
      </c>
      <c r="T61" s="15">
        <f t="shared" si="0"/>
        <v>17.572714681440445</v>
      </c>
      <c r="U61" s="16" t="str">
        <f t="shared" si="1"/>
        <v>Underweight</v>
      </c>
      <c r="V61" s="14" t="s">
        <v>1351</v>
      </c>
      <c r="W61" s="14" t="s">
        <v>1351</v>
      </c>
      <c r="X61" s="14" t="s">
        <v>1351</v>
      </c>
      <c r="Y61" s="14" t="s">
        <v>1351</v>
      </c>
      <c r="Z61" s="14"/>
      <c r="AA61" s="14"/>
      <c r="AB61" s="14"/>
      <c r="AC61" s="14">
        <v>109</v>
      </c>
      <c r="AD61" s="14"/>
      <c r="AE61" s="14"/>
      <c r="AF61" s="14"/>
      <c r="AG61" s="14"/>
      <c r="AH61" s="14"/>
      <c r="AI61" s="14"/>
      <c r="AJ61" s="14"/>
      <c r="AK61" s="14"/>
      <c r="AL61" s="14" t="s">
        <v>60</v>
      </c>
      <c r="AM61" s="14" t="s">
        <v>60</v>
      </c>
      <c r="AN61" s="14" t="s">
        <v>60</v>
      </c>
      <c r="AO61" s="14"/>
      <c r="AP61" s="14"/>
      <c r="AQ61" s="14" t="s">
        <v>60</v>
      </c>
      <c r="AR61" s="14" t="s">
        <v>60</v>
      </c>
      <c r="AS61" s="14"/>
      <c r="AT61" s="14"/>
      <c r="AU61" s="14" t="s">
        <v>63</v>
      </c>
    </row>
    <row r="62" spans="1:47" ht="18" customHeight="1">
      <c r="A62" s="48">
        <v>55</v>
      </c>
      <c r="B62" s="20" t="s">
        <v>127</v>
      </c>
      <c r="C62" s="20" t="s">
        <v>985</v>
      </c>
      <c r="D62" s="20" t="s">
        <v>986</v>
      </c>
      <c r="E62" s="61" t="s">
        <v>88</v>
      </c>
      <c r="F62" s="23">
        <v>43</v>
      </c>
      <c r="G62" s="23" t="s">
        <v>89</v>
      </c>
      <c r="H62" s="23" t="s">
        <v>318</v>
      </c>
      <c r="I62" s="23">
        <v>9184155237</v>
      </c>
      <c r="J62" s="23" t="s">
        <v>59</v>
      </c>
      <c r="K62" s="14" t="s">
        <v>1715</v>
      </c>
      <c r="L62" s="13"/>
      <c r="M62" s="13"/>
      <c r="N62" s="13"/>
      <c r="O62" s="13"/>
      <c r="P62" s="13">
        <v>1</v>
      </c>
      <c r="Q62" s="13">
        <v>4</v>
      </c>
      <c r="R62" s="14">
        <v>1.55</v>
      </c>
      <c r="S62" s="14">
        <v>66</v>
      </c>
      <c r="T62" s="15">
        <f t="shared" si="0"/>
        <v>27.471383975026011</v>
      </c>
      <c r="U62" s="16" t="str">
        <f t="shared" si="1"/>
        <v>Overweight</v>
      </c>
      <c r="V62" s="14" t="s">
        <v>1351</v>
      </c>
      <c r="W62" s="14" t="s">
        <v>1351</v>
      </c>
      <c r="X62" s="14" t="s">
        <v>1351</v>
      </c>
      <c r="Y62" s="14" t="s">
        <v>1605</v>
      </c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 t="s">
        <v>60</v>
      </c>
      <c r="AM62" s="14" t="s">
        <v>60</v>
      </c>
      <c r="AN62" s="14" t="s">
        <v>60</v>
      </c>
      <c r="AO62" s="14" t="s">
        <v>60</v>
      </c>
      <c r="AP62" s="14"/>
      <c r="AQ62" s="14" t="s">
        <v>60</v>
      </c>
      <c r="AR62" s="14" t="s">
        <v>60</v>
      </c>
      <c r="AS62" s="14"/>
      <c r="AT62" s="14"/>
      <c r="AU62" s="14" t="s">
        <v>63</v>
      </c>
    </row>
    <row r="63" spans="1:47" ht="18" customHeight="1">
      <c r="A63" s="48">
        <v>56</v>
      </c>
      <c r="B63" s="20" t="s">
        <v>987</v>
      </c>
      <c r="C63" s="20" t="s">
        <v>988</v>
      </c>
      <c r="D63" s="20" t="s">
        <v>989</v>
      </c>
      <c r="E63" s="61" t="s">
        <v>88</v>
      </c>
      <c r="F63" s="23">
        <v>47</v>
      </c>
      <c r="G63" s="23" t="s">
        <v>89</v>
      </c>
      <c r="H63" s="23" t="s">
        <v>220</v>
      </c>
      <c r="I63" s="23">
        <v>9497869784</v>
      </c>
      <c r="J63" s="23" t="s">
        <v>59</v>
      </c>
      <c r="K63" s="14" t="s">
        <v>1698</v>
      </c>
      <c r="L63" s="13"/>
      <c r="M63" s="13"/>
      <c r="N63" s="13"/>
      <c r="O63" s="13"/>
      <c r="P63" s="13">
        <v>2</v>
      </c>
      <c r="Q63" s="13">
        <v>3</v>
      </c>
      <c r="R63" s="14">
        <v>1.6</v>
      </c>
      <c r="S63" s="14">
        <v>72</v>
      </c>
      <c r="T63" s="15">
        <f t="shared" si="0"/>
        <v>28.124999999999993</v>
      </c>
      <c r="U63" s="16" t="str">
        <f t="shared" si="1"/>
        <v>Overweight</v>
      </c>
      <c r="V63" s="14" t="s">
        <v>1699</v>
      </c>
      <c r="W63" s="14" t="s">
        <v>1351</v>
      </c>
      <c r="X63" s="14" t="s">
        <v>1351</v>
      </c>
      <c r="Y63" s="14" t="s">
        <v>1351</v>
      </c>
      <c r="Z63" s="14"/>
      <c r="AA63" s="14"/>
      <c r="AB63" s="14">
        <v>181</v>
      </c>
      <c r="AC63" s="14">
        <v>97</v>
      </c>
      <c r="AD63" s="14"/>
      <c r="AE63" s="14"/>
      <c r="AF63" s="14"/>
      <c r="AG63" s="14"/>
      <c r="AH63" s="14"/>
      <c r="AI63" s="14"/>
      <c r="AJ63" s="14"/>
      <c r="AK63" s="14"/>
      <c r="AL63" s="14" t="s">
        <v>60</v>
      </c>
      <c r="AM63" s="14" t="s">
        <v>60</v>
      </c>
      <c r="AN63" s="14" t="s">
        <v>60</v>
      </c>
      <c r="AO63" s="14"/>
      <c r="AP63" s="14"/>
      <c r="AQ63" s="14" t="s">
        <v>60</v>
      </c>
      <c r="AR63" s="14" t="s">
        <v>60</v>
      </c>
      <c r="AS63" s="14"/>
      <c r="AT63" s="14" t="s">
        <v>1700</v>
      </c>
      <c r="AU63" s="14" t="s">
        <v>63</v>
      </c>
    </row>
    <row r="64" spans="1:47" ht="18" customHeight="1">
      <c r="A64" s="48">
        <v>57</v>
      </c>
      <c r="B64" s="20" t="s">
        <v>990</v>
      </c>
      <c r="C64" s="20" t="s">
        <v>840</v>
      </c>
      <c r="D64" s="20" t="s">
        <v>991</v>
      </c>
      <c r="E64" s="61" t="s">
        <v>88</v>
      </c>
      <c r="F64" s="23">
        <v>34</v>
      </c>
      <c r="G64" s="23" t="s">
        <v>89</v>
      </c>
      <c r="H64" s="23" t="s">
        <v>310</v>
      </c>
      <c r="I64" s="23">
        <v>9095158844</v>
      </c>
      <c r="J64" s="23" t="s">
        <v>59</v>
      </c>
      <c r="K64" s="14" t="s">
        <v>1675</v>
      </c>
      <c r="L64" s="13"/>
      <c r="M64" s="13"/>
      <c r="N64" s="13"/>
      <c r="O64" s="13"/>
      <c r="P64" s="13">
        <v>2</v>
      </c>
      <c r="Q64" s="13">
        <v>1</v>
      </c>
      <c r="R64" s="14">
        <v>1.67</v>
      </c>
      <c r="S64" s="14">
        <v>68</v>
      </c>
      <c r="T64" s="15">
        <f t="shared" si="0"/>
        <v>24.382372978593711</v>
      </c>
      <c r="U64" s="16" t="str">
        <f t="shared" si="1"/>
        <v>Normal</v>
      </c>
      <c r="V64" s="14" t="s">
        <v>1351</v>
      </c>
      <c r="W64" s="14" t="s">
        <v>1351</v>
      </c>
      <c r="X64" s="14" t="s">
        <v>1351</v>
      </c>
      <c r="Y64" s="14" t="s">
        <v>1351</v>
      </c>
      <c r="Z64" s="14"/>
      <c r="AA64" s="14"/>
      <c r="AB64" s="14"/>
      <c r="AC64" s="14">
        <v>107</v>
      </c>
      <c r="AD64" s="14"/>
      <c r="AE64" s="14"/>
      <c r="AF64" s="14"/>
      <c r="AG64" s="14">
        <v>6.19</v>
      </c>
      <c r="AH64" s="14"/>
      <c r="AI64" s="14"/>
      <c r="AJ64" s="14"/>
      <c r="AK64" s="14"/>
      <c r="AL64" s="14" t="s">
        <v>60</v>
      </c>
      <c r="AM64" s="14" t="s">
        <v>60</v>
      </c>
      <c r="AN64" s="14" t="s">
        <v>60</v>
      </c>
      <c r="AO64" s="14"/>
      <c r="AP64" s="14"/>
      <c r="AQ64" s="14" t="s">
        <v>60</v>
      </c>
      <c r="AR64" s="14" t="s">
        <v>60</v>
      </c>
      <c r="AS64" s="14"/>
      <c r="AT64" s="14" t="s">
        <v>1676</v>
      </c>
      <c r="AU64" s="14" t="s">
        <v>63</v>
      </c>
    </row>
    <row r="65" spans="1:47" ht="18" customHeight="1">
      <c r="A65" s="48">
        <v>58</v>
      </c>
      <c r="B65" s="20" t="s">
        <v>223</v>
      </c>
      <c r="C65" s="20" t="s">
        <v>992</v>
      </c>
      <c r="D65" s="20" t="s">
        <v>993</v>
      </c>
      <c r="E65" s="61" t="s">
        <v>88</v>
      </c>
      <c r="F65" s="23">
        <v>39</v>
      </c>
      <c r="G65" s="23" t="s">
        <v>89</v>
      </c>
      <c r="H65" s="23" t="s">
        <v>310</v>
      </c>
      <c r="I65" s="23">
        <v>9256080786</v>
      </c>
      <c r="J65" s="23" t="s">
        <v>59</v>
      </c>
      <c r="K65" s="14" t="s">
        <v>1855</v>
      </c>
      <c r="L65" s="13"/>
      <c r="M65" s="13"/>
      <c r="N65" s="13"/>
      <c r="O65" s="13"/>
      <c r="P65" s="13">
        <v>2</v>
      </c>
      <c r="Q65" s="13">
        <v>4</v>
      </c>
      <c r="R65" s="14">
        <v>1.6</v>
      </c>
      <c r="S65" s="14">
        <v>59</v>
      </c>
      <c r="T65" s="15">
        <f t="shared" si="0"/>
        <v>23.046874999999996</v>
      </c>
      <c r="U65" s="16" t="str">
        <f t="shared" si="1"/>
        <v>Normal</v>
      </c>
      <c r="V65" s="14" t="s">
        <v>1856</v>
      </c>
      <c r="W65" s="14" t="s">
        <v>1351</v>
      </c>
      <c r="X65" s="14" t="s">
        <v>1857</v>
      </c>
      <c r="Y65" s="14" t="s">
        <v>1633</v>
      </c>
      <c r="Z65" s="14"/>
      <c r="AA65" s="14"/>
      <c r="AB65" s="14">
        <v>248</v>
      </c>
      <c r="AC65" s="14"/>
      <c r="AD65" s="14"/>
      <c r="AE65" s="14"/>
      <c r="AF65" s="14"/>
      <c r="AG65" s="14">
        <v>5.86</v>
      </c>
      <c r="AH65" s="14"/>
      <c r="AI65" s="14"/>
      <c r="AJ65" s="14"/>
      <c r="AK65" s="14"/>
      <c r="AL65" s="14" t="s">
        <v>60</v>
      </c>
      <c r="AM65" s="14" t="s">
        <v>60</v>
      </c>
      <c r="AN65" s="14" t="s">
        <v>60</v>
      </c>
      <c r="AO65" s="14" t="s">
        <v>60</v>
      </c>
      <c r="AP65" s="14"/>
      <c r="AQ65" s="14" t="s">
        <v>60</v>
      </c>
      <c r="AR65" s="14" t="s">
        <v>60</v>
      </c>
      <c r="AS65" s="14"/>
      <c r="AT65" s="14"/>
      <c r="AU65" s="14" t="s">
        <v>63</v>
      </c>
    </row>
    <row r="66" spans="1:47" ht="18" customHeight="1">
      <c r="A66" s="48">
        <v>59</v>
      </c>
      <c r="B66" s="20" t="s">
        <v>994</v>
      </c>
      <c r="C66" s="20" t="s">
        <v>995</v>
      </c>
      <c r="D66" s="20" t="s">
        <v>996</v>
      </c>
      <c r="E66" s="61" t="s">
        <v>88</v>
      </c>
      <c r="F66" s="23">
        <v>46</v>
      </c>
      <c r="G66" s="23" t="s">
        <v>282</v>
      </c>
      <c r="H66" s="23" t="s">
        <v>310</v>
      </c>
      <c r="I66" s="23"/>
      <c r="J66" s="23"/>
      <c r="K66" s="14"/>
      <c r="L66" s="13"/>
      <c r="M66" s="13"/>
      <c r="N66" s="13"/>
      <c r="O66" s="13"/>
      <c r="P66" s="13">
        <v>2</v>
      </c>
      <c r="Q66" s="13">
        <v>3</v>
      </c>
      <c r="R66" s="14">
        <v>1.62</v>
      </c>
      <c r="S66" s="14">
        <v>75</v>
      </c>
      <c r="T66" s="15">
        <f t="shared" si="0"/>
        <v>28.577960676726104</v>
      </c>
      <c r="U66" s="16" t="str">
        <f t="shared" si="1"/>
        <v>Overweight</v>
      </c>
      <c r="V66" s="14" t="s">
        <v>1351</v>
      </c>
      <c r="W66" s="14" t="s">
        <v>1820</v>
      </c>
      <c r="X66" s="14" t="s">
        <v>1351</v>
      </c>
      <c r="Y66" s="14" t="s">
        <v>1821</v>
      </c>
      <c r="Z66" s="14">
        <v>137</v>
      </c>
      <c r="AA66" s="14"/>
      <c r="AB66" s="14">
        <v>155</v>
      </c>
      <c r="AC66" s="14"/>
      <c r="AD66" s="14"/>
      <c r="AE66" s="14"/>
      <c r="AF66" s="14"/>
      <c r="AG66" s="14"/>
      <c r="AH66" s="14"/>
      <c r="AI66" s="14"/>
      <c r="AJ66" s="14"/>
      <c r="AK66" s="14"/>
      <c r="AL66" s="14" t="s">
        <v>60</v>
      </c>
      <c r="AM66" s="14" t="s">
        <v>60</v>
      </c>
      <c r="AN66" s="14" t="s">
        <v>60</v>
      </c>
      <c r="AO66" s="14"/>
      <c r="AP66" s="14"/>
      <c r="AQ66" s="14" t="s">
        <v>60</v>
      </c>
      <c r="AR66" s="14" t="s">
        <v>60</v>
      </c>
      <c r="AS66" s="14"/>
      <c r="AT66" s="14" t="s">
        <v>1822</v>
      </c>
      <c r="AU66" s="14" t="s">
        <v>63</v>
      </c>
    </row>
    <row r="67" spans="1:47" ht="18" customHeight="1">
      <c r="A67" s="48">
        <v>60</v>
      </c>
      <c r="B67" s="20" t="s">
        <v>994</v>
      </c>
      <c r="C67" s="20" t="s">
        <v>997</v>
      </c>
      <c r="D67" s="20" t="s">
        <v>996</v>
      </c>
      <c r="E67" s="61" t="s">
        <v>88</v>
      </c>
      <c r="F67" s="23">
        <v>48</v>
      </c>
      <c r="G67" s="23" t="s">
        <v>89</v>
      </c>
      <c r="H67" s="23" t="s">
        <v>310</v>
      </c>
      <c r="I67" s="63" t="s">
        <v>998</v>
      </c>
      <c r="J67" s="23" t="s">
        <v>59</v>
      </c>
      <c r="K67" s="14" t="s">
        <v>1779</v>
      </c>
      <c r="L67" s="13"/>
      <c r="M67" s="13"/>
      <c r="N67" s="13"/>
      <c r="O67" s="13"/>
      <c r="P67" s="13">
        <v>2</v>
      </c>
      <c r="Q67" s="13">
        <v>4</v>
      </c>
      <c r="R67" s="14">
        <v>1.5</v>
      </c>
      <c r="S67" s="14">
        <v>53</v>
      </c>
      <c r="T67" s="15">
        <f t="shared" si="0"/>
        <v>23.555555555555557</v>
      </c>
      <c r="U67" s="16" t="str">
        <f t="shared" si="1"/>
        <v>Normal</v>
      </c>
      <c r="V67" s="14" t="s">
        <v>1351</v>
      </c>
      <c r="W67" s="14" t="s">
        <v>1351</v>
      </c>
      <c r="X67" s="14" t="s">
        <v>1351</v>
      </c>
      <c r="Y67" s="14" t="s">
        <v>1351</v>
      </c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 t="s">
        <v>60</v>
      </c>
      <c r="AM67" s="14" t="s">
        <v>60</v>
      </c>
      <c r="AN67" s="14" t="s">
        <v>60</v>
      </c>
      <c r="AO67" s="14"/>
      <c r="AP67" s="14"/>
      <c r="AQ67" s="14" t="s">
        <v>60</v>
      </c>
      <c r="AR67" s="14" t="s">
        <v>60</v>
      </c>
      <c r="AS67" s="14"/>
      <c r="AT67" s="14"/>
      <c r="AU67" s="14" t="s">
        <v>63</v>
      </c>
    </row>
    <row r="68" spans="1:47" ht="18" customHeight="1">
      <c r="A68" s="48">
        <v>61</v>
      </c>
      <c r="B68" s="20" t="s">
        <v>999</v>
      </c>
      <c r="C68" s="20" t="s">
        <v>1000</v>
      </c>
      <c r="D68" s="20" t="s">
        <v>1001</v>
      </c>
      <c r="E68" s="61" t="s">
        <v>88</v>
      </c>
      <c r="F68" s="23">
        <v>25</v>
      </c>
      <c r="G68" s="23" t="s">
        <v>282</v>
      </c>
      <c r="H68" s="23" t="s">
        <v>310</v>
      </c>
      <c r="I68" s="23">
        <v>9560858204</v>
      </c>
      <c r="J68" s="23" t="s">
        <v>59</v>
      </c>
      <c r="K68" s="14" t="s">
        <v>1351</v>
      </c>
      <c r="L68" s="13"/>
      <c r="M68" s="13"/>
      <c r="N68" s="13"/>
      <c r="O68" s="13"/>
      <c r="P68" s="13">
        <v>2</v>
      </c>
      <c r="Q68" s="13">
        <v>3</v>
      </c>
      <c r="R68" s="14">
        <v>1.68</v>
      </c>
      <c r="S68" s="14">
        <v>78</v>
      </c>
      <c r="T68" s="15">
        <f t="shared" si="0"/>
        <v>27.636054421768712</v>
      </c>
      <c r="U68" s="16" t="str">
        <f t="shared" si="1"/>
        <v>Overweight</v>
      </c>
      <c r="V68" s="14" t="s">
        <v>1351</v>
      </c>
      <c r="W68" s="14" t="s">
        <v>1351</v>
      </c>
      <c r="X68" s="14" t="s">
        <v>1351</v>
      </c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 t="s">
        <v>60</v>
      </c>
      <c r="AM68" s="14" t="s">
        <v>60</v>
      </c>
      <c r="AN68" s="14" t="s">
        <v>60</v>
      </c>
      <c r="AO68" s="14"/>
      <c r="AP68" s="14"/>
      <c r="AQ68" s="14" t="s">
        <v>60</v>
      </c>
      <c r="AR68" s="14" t="s">
        <v>60</v>
      </c>
      <c r="AS68" s="14"/>
      <c r="AT68" s="14"/>
      <c r="AU68" s="14" t="s">
        <v>63</v>
      </c>
    </row>
    <row r="69" spans="1:47" ht="18" customHeight="1">
      <c r="A69" s="48">
        <v>62</v>
      </c>
      <c r="B69" s="20" t="s">
        <v>208</v>
      </c>
      <c r="C69" s="20" t="s">
        <v>1002</v>
      </c>
      <c r="D69" s="20" t="s">
        <v>1003</v>
      </c>
      <c r="E69" s="61" t="s">
        <v>88</v>
      </c>
      <c r="F69" s="23">
        <v>44</v>
      </c>
      <c r="G69" s="23" t="s">
        <v>89</v>
      </c>
      <c r="H69" s="23" t="s">
        <v>220</v>
      </c>
      <c r="I69" s="23">
        <v>9159464129</v>
      </c>
      <c r="J69" s="23" t="s">
        <v>59</v>
      </c>
      <c r="K69" s="14" t="s">
        <v>1710</v>
      </c>
      <c r="L69" s="13"/>
      <c r="M69" s="13"/>
      <c r="N69" s="13"/>
      <c r="O69" s="13"/>
      <c r="P69" s="13">
        <v>2</v>
      </c>
      <c r="Q69" s="13">
        <v>3</v>
      </c>
      <c r="R69" s="14">
        <v>1.63</v>
      </c>
      <c r="S69" s="14">
        <v>63.1</v>
      </c>
      <c r="T69" s="15">
        <f t="shared" si="0"/>
        <v>23.74948247958147</v>
      </c>
      <c r="U69" s="16" t="str">
        <f t="shared" si="1"/>
        <v>Normal</v>
      </c>
      <c r="V69" s="14" t="s">
        <v>1351</v>
      </c>
      <c r="W69" s="14" t="s">
        <v>1351</v>
      </c>
      <c r="X69" s="14" t="s">
        <v>1447</v>
      </c>
      <c r="Y69" s="14" t="s">
        <v>1711</v>
      </c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 t="s">
        <v>60</v>
      </c>
      <c r="AM69" s="14" t="s">
        <v>60</v>
      </c>
      <c r="AN69" s="14" t="s">
        <v>60</v>
      </c>
      <c r="AO69" s="14" t="s">
        <v>60</v>
      </c>
      <c r="AP69" s="14"/>
      <c r="AQ69" s="14" t="s">
        <v>60</v>
      </c>
      <c r="AR69" s="14" t="s">
        <v>60</v>
      </c>
      <c r="AS69" s="14"/>
      <c r="AT69" s="14"/>
      <c r="AU69" s="14" t="s">
        <v>63</v>
      </c>
    </row>
    <row r="70" spans="1:47" ht="18" customHeight="1">
      <c r="A70" s="48">
        <v>63</v>
      </c>
      <c r="B70" s="20" t="s">
        <v>1004</v>
      </c>
      <c r="C70" s="20" t="s">
        <v>1005</v>
      </c>
      <c r="D70" s="20" t="s">
        <v>1006</v>
      </c>
      <c r="E70" s="61" t="s">
        <v>88</v>
      </c>
      <c r="F70" s="23">
        <v>35</v>
      </c>
      <c r="G70" s="23" t="s">
        <v>89</v>
      </c>
      <c r="H70" s="23" t="s">
        <v>318</v>
      </c>
      <c r="I70" s="23">
        <v>9567005743</v>
      </c>
      <c r="J70" s="23" t="s">
        <v>59</v>
      </c>
      <c r="K70" s="14" t="s">
        <v>1743</v>
      </c>
      <c r="L70" s="13"/>
      <c r="M70" s="13"/>
      <c r="N70" s="13"/>
      <c r="O70" s="13"/>
      <c r="P70" s="13">
        <v>2</v>
      </c>
      <c r="Q70" s="13">
        <v>4</v>
      </c>
      <c r="R70" s="14">
        <v>1.54</v>
      </c>
      <c r="S70" s="14">
        <v>64</v>
      </c>
      <c r="T70" s="15">
        <f t="shared" si="0"/>
        <v>26.986001011975038</v>
      </c>
      <c r="U70" s="16" t="str">
        <f t="shared" si="1"/>
        <v>Overweight</v>
      </c>
      <c r="V70" s="14" t="s">
        <v>1351</v>
      </c>
      <c r="W70" s="14" t="s">
        <v>1351</v>
      </c>
      <c r="X70" s="14" t="s">
        <v>1351</v>
      </c>
      <c r="Y70" s="14" t="s">
        <v>1351</v>
      </c>
      <c r="Z70" s="14">
        <v>120</v>
      </c>
      <c r="AA70" s="14">
        <v>234</v>
      </c>
      <c r="AB70" s="14"/>
      <c r="AC70" s="14">
        <v>168</v>
      </c>
      <c r="AD70" s="14"/>
      <c r="AE70" s="14"/>
      <c r="AF70" s="14"/>
      <c r="AG70" s="14"/>
      <c r="AH70" s="14"/>
      <c r="AI70" s="14"/>
      <c r="AJ70" s="14"/>
      <c r="AK70" s="14"/>
      <c r="AL70" s="14" t="s">
        <v>60</v>
      </c>
      <c r="AM70" s="14" t="s">
        <v>60</v>
      </c>
      <c r="AN70" s="14" t="s">
        <v>60</v>
      </c>
      <c r="AO70" s="14"/>
      <c r="AP70" s="14"/>
      <c r="AQ70" s="14" t="s">
        <v>60</v>
      </c>
      <c r="AR70" s="14" t="s">
        <v>60</v>
      </c>
      <c r="AS70" s="14"/>
      <c r="AT70" s="14"/>
      <c r="AU70" s="14" t="s">
        <v>63</v>
      </c>
    </row>
    <row r="71" spans="1:47" ht="18" customHeight="1">
      <c r="A71" s="48">
        <v>64</v>
      </c>
      <c r="B71" s="20" t="s">
        <v>1007</v>
      </c>
      <c r="C71" s="20" t="s">
        <v>1008</v>
      </c>
      <c r="D71" s="20" t="s">
        <v>1009</v>
      </c>
      <c r="E71" s="61" t="s">
        <v>88</v>
      </c>
      <c r="F71" s="23">
        <v>43</v>
      </c>
      <c r="G71" s="23" t="s">
        <v>89</v>
      </c>
      <c r="H71" s="23" t="s">
        <v>310</v>
      </c>
      <c r="I71" s="23">
        <v>9482573243</v>
      </c>
      <c r="J71" s="23"/>
      <c r="K71" s="14" t="s">
        <v>1760</v>
      </c>
      <c r="L71" s="13"/>
      <c r="M71" s="13"/>
      <c r="N71" s="13"/>
      <c r="O71" s="13"/>
      <c r="P71" s="13">
        <v>2</v>
      </c>
      <c r="Q71" s="13">
        <v>3</v>
      </c>
      <c r="R71" s="14"/>
      <c r="S71" s="14"/>
      <c r="T71" s="15" t="e">
        <f t="shared" si="0"/>
        <v>#DIV/0!</v>
      </c>
      <c r="U71" s="16" t="e">
        <f t="shared" si="1"/>
        <v>#DIV/0!</v>
      </c>
      <c r="V71" s="14" t="s">
        <v>1351</v>
      </c>
      <c r="W71" s="14" t="s">
        <v>1351</v>
      </c>
      <c r="X71" s="14" t="s">
        <v>1761</v>
      </c>
      <c r="Y71" s="14" t="s">
        <v>1351</v>
      </c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 t="s">
        <v>60</v>
      </c>
      <c r="AM71" s="14" t="s">
        <v>60</v>
      </c>
      <c r="AN71" s="14" t="s">
        <v>60</v>
      </c>
      <c r="AO71" s="14" t="s">
        <v>60</v>
      </c>
      <c r="AP71" s="14"/>
      <c r="AQ71" s="14" t="s">
        <v>60</v>
      </c>
      <c r="AR71" s="14" t="s">
        <v>60</v>
      </c>
      <c r="AS71" s="14"/>
      <c r="AT71" s="14"/>
      <c r="AU71" s="14" t="s">
        <v>63</v>
      </c>
    </row>
    <row r="72" spans="1:47" ht="18" customHeight="1">
      <c r="A72" s="48">
        <v>65</v>
      </c>
      <c r="B72" s="20" t="s">
        <v>1010</v>
      </c>
      <c r="C72" s="20" t="s">
        <v>1011</v>
      </c>
      <c r="D72" s="20" t="s">
        <v>1012</v>
      </c>
      <c r="E72" s="61" t="s">
        <v>88</v>
      </c>
      <c r="F72" s="23">
        <v>46</v>
      </c>
      <c r="G72" s="23" t="s">
        <v>282</v>
      </c>
      <c r="H72" s="23" t="s">
        <v>310</v>
      </c>
      <c r="I72" s="23">
        <v>9694027701</v>
      </c>
      <c r="J72" s="23" t="s">
        <v>59</v>
      </c>
      <c r="K72" s="14" t="s">
        <v>1813</v>
      </c>
      <c r="L72" s="13" t="s">
        <v>70</v>
      </c>
      <c r="M72" s="13"/>
      <c r="N72" s="13"/>
      <c r="O72" s="13"/>
      <c r="P72" s="13">
        <v>2</v>
      </c>
      <c r="Q72" s="13">
        <v>4</v>
      </c>
      <c r="R72" s="14">
        <v>1.6</v>
      </c>
      <c r="S72" s="14">
        <v>57</v>
      </c>
      <c r="T72" s="15">
        <f t="shared" si="0"/>
        <v>22.265624999999996</v>
      </c>
      <c r="U72" s="16" t="str">
        <f t="shared" si="1"/>
        <v>Normal</v>
      </c>
      <c r="V72" s="14" t="s">
        <v>1351</v>
      </c>
      <c r="W72" s="14" t="s">
        <v>1814</v>
      </c>
      <c r="X72" s="14" t="s">
        <v>1351</v>
      </c>
      <c r="Y72" s="14" t="s">
        <v>1815</v>
      </c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 t="s">
        <v>60</v>
      </c>
      <c r="AM72" s="14" t="s">
        <v>60</v>
      </c>
      <c r="AN72" s="14" t="s">
        <v>60</v>
      </c>
      <c r="AO72" s="14"/>
      <c r="AP72" s="14"/>
      <c r="AQ72" s="14" t="s">
        <v>60</v>
      </c>
      <c r="AR72" s="14" t="s">
        <v>60</v>
      </c>
      <c r="AS72" s="14"/>
      <c r="AT72" s="14"/>
      <c r="AU72" s="14" t="s">
        <v>63</v>
      </c>
    </row>
    <row r="73" spans="1:47" ht="18" customHeight="1">
      <c r="A73" s="48">
        <v>66</v>
      </c>
      <c r="B73" s="20" t="s">
        <v>1013</v>
      </c>
      <c r="C73" s="20" t="s">
        <v>1014</v>
      </c>
      <c r="D73" s="20" t="s">
        <v>1015</v>
      </c>
      <c r="E73" s="61" t="s">
        <v>88</v>
      </c>
      <c r="F73" s="23">
        <v>37</v>
      </c>
      <c r="G73" s="23" t="s">
        <v>89</v>
      </c>
      <c r="H73" s="23" t="s">
        <v>310</v>
      </c>
      <c r="I73" s="23">
        <v>9938247290</v>
      </c>
      <c r="J73" s="23"/>
      <c r="K73" s="14" t="s">
        <v>1791</v>
      </c>
      <c r="L73" s="13"/>
      <c r="M73" s="13"/>
      <c r="N73" s="13"/>
      <c r="O73" s="13"/>
      <c r="P73" s="13">
        <v>2</v>
      </c>
      <c r="Q73" s="13">
        <v>3</v>
      </c>
      <c r="R73" s="14">
        <v>1.47</v>
      </c>
      <c r="S73" s="14">
        <v>75.5</v>
      </c>
      <c r="T73" s="15">
        <f t="shared" ref="T73:T136" si="2">S73/R73^2</f>
        <v>34.93914572631774</v>
      </c>
      <c r="U73" s="16" t="str">
        <f t="shared" ref="U73:U136" si="3">IF(T73&lt;=18.5,"Underweight",IF(T73&lt;=24.9,"Normal",IF(T73&lt;=29.9,"Overweight",IF(T73&gt;30,"Obese"))))</f>
        <v>Obese</v>
      </c>
      <c r="V73" s="14" t="s">
        <v>1351</v>
      </c>
      <c r="W73" s="14" t="s">
        <v>1351</v>
      </c>
      <c r="X73" s="14" t="s">
        <v>1351</v>
      </c>
      <c r="Y73" s="14" t="s">
        <v>1351</v>
      </c>
      <c r="Z73" s="14">
        <v>114</v>
      </c>
      <c r="AA73" s="14"/>
      <c r="AB73" s="14"/>
      <c r="AC73" s="14"/>
      <c r="AD73" s="14"/>
      <c r="AE73" s="14"/>
      <c r="AF73" s="14"/>
      <c r="AG73" s="14">
        <v>468</v>
      </c>
      <c r="AH73" s="14"/>
      <c r="AI73" s="14"/>
      <c r="AJ73" s="14"/>
      <c r="AK73" s="14"/>
      <c r="AL73" s="14" t="s">
        <v>60</v>
      </c>
      <c r="AM73" s="14" t="s">
        <v>60</v>
      </c>
      <c r="AN73" s="14" t="s">
        <v>60</v>
      </c>
      <c r="AO73" s="14"/>
      <c r="AP73" s="14"/>
      <c r="AQ73" s="14" t="s">
        <v>60</v>
      </c>
      <c r="AR73" s="14" t="s">
        <v>60</v>
      </c>
      <c r="AS73" s="14"/>
      <c r="AT73" s="14"/>
      <c r="AU73" s="14" t="s">
        <v>63</v>
      </c>
    </row>
    <row r="74" spans="1:47" ht="18" customHeight="1">
      <c r="A74" s="48">
        <v>67</v>
      </c>
      <c r="B74" s="20" t="s">
        <v>1016</v>
      </c>
      <c r="C74" s="20" t="s">
        <v>1017</v>
      </c>
      <c r="D74" s="20" t="s">
        <v>1018</v>
      </c>
      <c r="E74" s="61" t="s">
        <v>88</v>
      </c>
      <c r="F74" s="23">
        <v>51</v>
      </c>
      <c r="G74" s="23" t="s">
        <v>89</v>
      </c>
      <c r="H74" s="23" t="s">
        <v>310</v>
      </c>
      <c r="I74" s="23">
        <v>9605314283</v>
      </c>
      <c r="J74" s="23" t="s">
        <v>59</v>
      </c>
      <c r="K74" s="14" t="s">
        <v>1786</v>
      </c>
      <c r="L74" s="13"/>
      <c r="M74" s="13"/>
      <c r="N74" s="13"/>
      <c r="O74" s="13"/>
      <c r="P74" s="13">
        <v>2</v>
      </c>
      <c r="Q74" s="13">
        <v>4</v>
      </c>
      <c r="R74" s="14"/>
      <c r="S74" s="14"/>
      <c r="T74" s="15" t="e">
        <f t="shared" si="2"/>
        <v>#DIV/0!</v>
      </c>
      <c r="U74" s="16" t="e">
        <f t="shared" si="3"/>
        <v>#DIV/0!</v>
      </c>
      <c r="V74" s="14" t="s">
        <v>1351</v>
      </c>
      <c r="W74" s="14" t="s">
        <v>1351</v>
      </c>
      <c r="X74" s="14" t="s">
        <v>1351</v>
      </c>
      <c r="Y74" s="14" t="s">
        <v>1787</v>
      </c>
      <c r="Z74" s="14"/>
      <c r="AA74" s="14">
        <v>253</v>
      </c>
      <c r="AB74" s="14"/>
      <c r="AC74" s="14">
        <v>172</v>
      </c>
      <c r="AD74" s="14"/>
      <c r="AE74" s="14">
        <v>30.6</v>
      </c>
      <c r="AF74" s="14"/>
      <c r="AG74" s="14"/>
      <c r="AH74" s="14"/>
      <c r="AI74" s="14"/>
      <c r="AJ74" s="14"/>
      <c r="AK74" s="14"/>
      <c r="AL74" s="14" t="s">
        <v>60</v>
      </c>
      <c r="AM74" s="14" t="s">
        <v>60</v>
      </c>
      <c r="AN74" s="14" t="s">
        <v>60</v>
      </c>
      <c r="AO74" s="14" t="s">
        <v>60</v>
      </c>
      <c r="AP74" s="14"/>
      <c r="AQ74" s="14" t="s">
        <v>60</v>
      </c>
      <c r="AR74" s="14" t="s">
        <v>60</v>
      </c>
      <c r="AS74" s="14"/>
      <c r="AT74" s="14"/>
      <c r="AU74" s="14" t="s">
        <v>63</v>
      </c>
    </row>
    <row r="75" spans="1:47" ht="18" customHeight="1">
      <c r="A75" s="48">
        <v>68</v>
      </c>
      <c r="B75" s="20" t="s">
        <v>1019</v>
      </c>
      <c r="C75" s="20" t="s">
        <v>1020</v>
      </c>
      <c r="D75" s="20" t="s">
        <v>1021</v>
      </c>
      <c r="E75" s="61" t="s">
        <v>88</v>
      </c>
      <c r="F75" s="23">
        <v>41</v>
      </c>
      <c r="G75" s="23" t="s">
        <v>89</v>
      </c>
      <c r="H75" s="23" t="s">
        <v>318</v>
      </c>
      <c r="I75" s="23">
        <v>9452798293</v>
      </c>
      <c r="J75" s="23" t="s">
        <v>59</v>
      </c>
      <c r="K75" s="14" t="s">
        <v>1663</v>
      </c>
      <c r="L75" s="13"/>
      <c r="M75" s="13"/>
      <c r="N75" s="13"/>
      <c r="O75" s="13"/>
      <c r="P75" s="13">
        <v>3</v>
      </c>
      <c r="Q75" s="13">
        <v>2</v>
      </c>
      <c r="R75" s="14">
        <v>1.56</v>
      </c>
      <c r="S75" s="14">
        <v>55</v>
      </c>
      <c r="T75" s="15">
        <f t="shared" si="2"/>
        <v>22.600262984878366</v>
      </c>
      <c r="U75" s="16" t="str">
        <f t="shared" si="3"/>
        <v>Normal</v>
      </c>
      <c r="V75" s="14" t="s">
        <v>1351</v>
      </c>
      <c r="W75" s="14" t="s">
        <v>1351</v>
      </c>
      <c r="X75" s="14" t="s">
        <v>1351</v>
      </c>
      <c r="Y75" s="14" t="s">
        <v>1351</v>
      </c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 t="s">
        <v>60</v>
      </c>
      <c r="AM75" s="14" t="s">
        <v>60</v>
      </c>
      <c r="AN75" s="14" t="s">
        <v>60</v>
      </c>
      <c r="AO75" s="14" t="s">
        <v>60</v>
      </c>
      <c r="AP75" s="14"/>
      <c r="AQ75" s="14" t="s">
        <v>60</v>
      </c>
      <c r="AR75" s="14" t="s">
        <v>60</v>
      </c>
      <c r="AS75" s="14"/>
      <c r="AT75" s="14"/>
      <c r="AU75" s="14" t="s">
        <v>63</v>
      </c>
    </row>
    <row r="76" spans="1:47" ht="18" customHeight="1">
      <c r="A76" s="48">
        <v>69</v>
      </c>
      <c r="B76" s="20" t="s">
        <v>1022</v>
      </c>
      <c r="C76" s="20" t="s">
        <v>870</v>
      </c>
      <c r="D76" s="20" t="s">
        <v>1023</v>
      </c>
      <c r="E76" s="61" t="s">
        <v>88</v>
      </c>
      <c r="F76" s="23">
        <v>34</v>
      </c>
      <c r="G76" s="23" t="s">
        <v>282</v>
      </c>
      <c r="H76" s="23" t="s">
        <v>318</v>
      </c>
      <c r="I76" s="23">
        <v>916295831</v>
      </c>
      <c r="J76" s="23"/>
      <c r="K76" s="14" t="s">
        <v>1351</v>
      </c>
      <c r="L76" s="13"/>
      <c r="M76" s="13"/>
      <c r="N76" s="13"/>
      <c r="O76" s="13"/>
      <c r="P76" s="13">
        <v>2</v>
      </c>
      <c r="Q76" s="13">
        <v>3</v>
      </c>
      <c r="R76" s="14">
        <v>1.74</v>
      </c>
      <c r="S76" s="14">
        <v>71.5</v>
      </c>
      <c r="T76" s="15">
        <f t="shared" si="2"/>
        <v>23.616065530453163</v>
      </c>
      <c r="U76" s="16" t="str">
        <f t="shared" si="3"/>
        <v>Normal</v>
      </c>
      <c r="V76" s="14" t="s">
        <v>1351</v>
      </c>
      <c r="W76" s="14" t="s">
        <v>1351</v>
      </c>
      <c r="X76" s="14" t="s">
        <v>1672</v>
      </c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 t="s">
        <v>60</v>
      </c>
      <c r="AM76" s="14" t="s">
        <v>60</v>
      </c>
      <c r="AN76" s="14" t="s">
        <v>60</v>
      </c>
      <c r="AO76" s="14"/>
      <c r="AP76" s="14"/>
      <c r="AQ76" s="14" t="s">
        <v>60</v>
      </c>
      <c r="AR76" s="14" t="s">
        <v>60</v>
      </c>
      <c r="AS76" s="14"/>
      <c r="AT76" s="14"/>
      <c r="AU76" s="14" t="s">
        <v>63</v>
      </c>
    </row>
    <row r="77" spans="1:47" ht="18" customHeight="1">
      <c r="A77" s="48">
        <v>70</v>
      </c>
      <c r="B77" s="20" t="s">
        <v>1024</v>
      </c>
      <c r="C77" s="20" t="s">
        <v>1025</v>
      </c>
      <c r="D77" s="20" t="s">
        <v>1026</v>
      </c>
      <c r="E77" s="61" t="s">
        <v>88</v>
      </c>
      <c r="F77" s="23">
        <v>29</v>
      </c>
      <c r="G77" s="23" t="s">
        <v>89</v>
      </c>
      <c r="H77" s="23" t="s">
        <v>310</v>
      </c>
      <c r="I77" s="23">
        <v>9356436739</v>
      </c>
      <c r="J77" s="23" t="s">
        <v>59</v>
      </c>
      <c r="K77" s="14" t="s">
        <v>1664</v>
      </c>
      <c r="L77" s="13"/>
      <c r="M77" s="13"/>
      <c r="N77" s="13"/>
      <c r="O77" s="13"/>
      <c r="P77" s="13">
        <v>2</v>
      </c>
      <c r="Q77" s="13">
        <v>3</v>
      </c>
      <c r="R77" s="14">
        <v>1.51</v>
      </c>
      <c r="S77" s="14">
        <v>69</v>
      </c>
      <c r="T77" s="15">
        <f t="shared" si="2"/>
        <v>30.261830621463972</v>
      </c>
      <c r="U77" s="16" t="str">
        <f t="shared" si="3"/>
        <v>Obese</v>
      </c>
      <c r="V77" s="14" t="s">
        <v>1351</v>
      </c>
      <c r="W77" s="14" t="s">
        <v>1351</v>
      </c>
      <c r="X77" s="14" t="s">
        <v>1592</v>
      </c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 t="s">
        <v>60</v>
      </c>
      <c r="AM77" s="14" t="s">
        <v>60</v>
      </c>
      <c r="AN77" s="14" t="s">
        <v>60</v>
      </c>
      <c r="AO77" s="14"/>
      <c r="AP77" s="14"/>
      <c r="AQ77" s="14" t="s">
        <v>60</v>
      </c>
      <c r="AR77" s="14" t="s">
        <v>60</v>
      </c>
      <c r="AS77" s="14"/>
      <c r="AT77" s="14"/>
      <c r="AU77" s="14" t="s">
        <v>63</v>
      </c>
    </row>
    <row r="78" spans="1:47" ht="18" customHeight="1">
      <c r="A78" s="48">
        <v>71</v>
      </c>
      <c r="B78" s="20" t="s">
        <v>1027</v>
      </c>
      <c r="C78" s="20" t="s">
        <v>1028</v>
      </c>
      <c r="D78" s="20" t="s">
        <v>830</v>
      </c>
      <c r="E78" s="61" t="s">
        <v>88</v>
      </c>
      <c r="F78" s="23">
        <v>33</v>
      </c>
      <c r="G78" s="23" t="s">
        <v>89</v>
      </c>
      <c r="H78" s="23" t="s">
        <v>310</v>
      </c>
      <c r="I78" s="23">
        <v>9277402467</v>
      </c>
      <c r="J78" s="23" t="s">
        <v>59</v>
      </c>
      <c r="K78" s="14" t="s">
        <v>1783</v>
      </c>
      <c r="L78" s="13" t="s">
        <v>70</v>
      </c>
      <c r="M78" s="13" t="s">
        <v>74</v>
      </c>
      <c r="N78" s="13"/>
      <c r="O78" s="13"/>
      <c r="P78" s="13">
        <v>3</v>
      </c>
      <c r="Q78" s="13">
        <v>3</v>
      </c>
      <c r="R78" s="14">
        <v>1.55</v>
      </c>
      <c r="S78" s="14">
        <v>53</v>
      </c>
      <c r="T78" s="15">
        <f t="shared" si="2"/>
        <v>22.060353798126947</v>
      </c>
      <c r="U78" s="16" t="str">
        <f t="shared" si="3"/>
        <v>Normal</v>
      </c>
      <c r="V78" s="14" t="s">
        <v>1351</v>
      </c>
      <c r="W78" s="14" t="s">
        <v>1351</v>
      </c>
      <c r="X78" s="14" t="s">
        <v>1351</v>
      </c>
      <c r="Y78" s="14" t="s">
        <v>1433</v>
      </c>
      <c r="Z78" s="14"/>
      <c r="AA78" s="14">
        <v>5.3</v>
      </c>
      <c r="AB78" s="14"/>
      <c r="AC78" s="14"/>
      <c r="AD78" s="14"/>
      <c r="AE78" s="14"/>
      <c r="AF78" s="14"/>
      <c r="AG78" s="14">
        <v>399</v>
      </c>
      <c r="AH78" s="14"/>
      <c r="AI78" s="14"/>
      <c r="AJ78" s="14"/>
      <c r="AK78" s="14"/>
      <c r="AL78" s="14" t="s">
        <v>60</v>
      </c>
      <c r="AM78" s="14" t="s">
        <v>60</v>
      </c>
      <c r="AN78" s="14" t="s">
        <v>60</v>
      </c>
      <c r="AO78" s="14"/>
      <c r="AP78" s="14"/>
      <c r="AQ78" s="14" t="s">
        <v>60</v>
      </c>
      <c r="AR78" s="14" t="s">
        <v>60</v>
      </c>
      <c r="AS78" s="14"/>
      <c r="AT78" s="14" t="s">
        <v>1515</v>
      </c>
      <c r="AU78" s="14" t="s">
        <v>63</v>
      </c>
    </row>
    <row r="79" spans="1:47" ht="18" customHeight="1">
      <c r="A79" s="48">
        <v>72</v>
      </c>
      <c r="B79" s="20" t="s">
        <v>1029</v>
      </c>
      <c r="C79" s="20" t="s">
        <v>381</v>
      </c>
      <c r="D79" s="20" t="s">
        <v>830</v>
      </c>
      <c r="E79" s="61" t="s">
        <v>88</v>
      </c>
      <c r="F79" s="23">
        <v>36</v>
      </c>
      <c r="G79" s="23" t="s">
        <v>89</v>
      </c>
      <c r="H79" s="23" t="s">
        <v>310</v>
      </c>
      <c r="I79" s="23">
        <v>9478876015</v>
      </c>
      <c r="J79" s="23" t="s">
        <v>59</v>
      </c>
      <c r="K79" s="14" t="s">
        <v>1705</v>
      </c>
      <c r="L79" s="13"/>
      <c r="M79" s="13"/>
      <c r="N79" s="13"/>
      <c r="O79" s="13"/>
      <c r="P79" s="13">
        <v>2</v>
      </c>
      <c r="Q79" s="13">
        <v>3</v>
      </c>
      <c r="R79" s="14">
        <v>1.53</v>
      </c>
      <c r="S79" s="14">
        <v>56.5</v>
      </c>
      <c r="T79" s="15">
        <f t="shared" si="2"/>
        <v>24.136016062198301</v>
      </c>
      <c r="U79" s="16" t="str">
        <f t="shared" si="3"/>
        <v>Normal</v>
      </c>
      <c r="V79" s="14" t="s">
        <v>1351</v>
      </c>
      <c r="W79" s="14" t="s">
        <v>1706</v>
      </c>
      <c r="X79" s="86">
        <v>45780</v>
      </c>
      <c r="Y79" s="14" t="s">
        <v>1351</v>
      </c>
      <c r="Z79" s="14"/>
      <c r="AA79" s="14">
        <v>220</v>
      </c>
      <c r="AB79" s="14"/>
      <c r="AC79" s="14">
        <v>153</v>
      </c>
      <c r="AD79" s="14"/>
      <c r="AE79" s="14"/>
      <c r="AF79" s="14"/>
      <c r="AG79" s="14"/>
      <c r="AH79" s="14"/>
      <c r="AI79" s="14"/>
      <c r="AJ79" s="14"/>
      <c r="AK79" s="14"/>
      <c r="AL79" s="14" t="s">
        <v>60</v>
      </c>
      <c r="AM79" s="14" t="s">
        <v>60</v>
      </c>
      <c r="AN79" s="14" t="s">
        <v>60</v>
      </c>
      <c r="AO79" s="14" t="s">
        <v>60</v>
      </c>
      <c r="AP79" s="14"/>
      <c r="AQ79" s="14" t="s">
        <v>60</v>
      </c>
      <c r="AR79" s="14" t="s">
        <v>60</v>
      </c>
      <c r="AS79" s="14"/>
      <c r="AT79" s="14"/>
      <c r="AU79" s="14" t="s">
        <v>63</v>
      </c>
    </row>
    <row r="80" spans="1:47" ht="18" customHeight="1">
      <c r="A80" s="48">
        <v>73</v>
      </c>
      <c r="B80" s="20" t="s">
        <v>1030</v>
      </c>
      <c r="C80" s="20" t="s">
        <v>1031</v>
      </c>
      <c r="D80" s="20" t="s">
        <v>1032</v>
      </c>
      <c r="E80" s="61" t="s">
        <v>88</v>
      </c>
      <c r="F80" s="23">
        <v>57</v>
      </c>
      <c r="G80" s="23" t="s">
        <v>89</v>
      </c>
      <c r="H80" s="23" t="s">
        <v>310</v>
      </c>
      <c r="I80" s="23">
        <v>9669027696</v>
      </c>
      <c r="J80" s="23" t="s">
        <v>59</v>
      </c>
      <c r="K80" s="14" t="s">
        <v>1840</v>
      </c>
      <c r="L80" s="13" t="s">
        <v>70</v>
      </c>
      <c r="M80" s="13"/>
      <c r="N80" s="13"/>
      <c r="O80" s="13"/>
      <c r="P80" s="13">
        <v>3</v>
      </c>
      <c r="Q80" s="13">
        <v>3</v>
      </c>
      <c r="R80" s="14"/>
      <c r="S80" s="14"/>
      <c r="T80" s="15" t="e">
        <f t="shared" si="2"/>
        <v>#DIV/0!</v>
      </c>
      <c r="U80" s="16" t="e">
        <f t="shared" si="3"/>
        <v>#DIV/0!</v>
      </c>
      <c r="V80" s="14" t="s">
        <v>1841</v>
      </c>
      <c r="W80" s="14" t="s">
        <v>1351</v>
      </c>
      <c r="X80" s="14" t="s">
        <v>1351</v>
      </c>
      <c r="Y80" s="14" t="s">
        <v>1351</v>
      </c>
      <c r="Z80" s="14"/>
      <c r="AA80" s="14">
        <v>203</v>
      </c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 t="s">
        <v>60</v>
      </c>
      <c r="AM80" s="14" t="s">
        <v>60</v>
      </c>
      <c r="AN80" s="14" t="s">
        <v>60</v>
      </c>
      <c r="AO80" s="14" t="s">
        <v>60</v>
      </c>
      <c r="AP80" s="14"/>
      <c r="AQ80" s="14" t="s">
        <v>60</v>
      </c>
      <c r="AR80" s="14" t="s">
        <v>60</v>
      </c>
      <c r="AS80" s="14"/>
      <c r="AT80" s="14"/>
      <c r="AU80" s="14" t="s">
        <v>63</v>
      </c>
    </row>
    <row r="81" spans="1:47" ht="18" customHeight="1">
      <c r="A81" s="48">
        <v>74</v>
      </c>
      <c r="B81" s="20" t="s">
        <v>177</v>
      </c>
      <c r="C81" s="20" t="s">
        <v>1033</v>
      </c>
      <c r="D81" s="20" t="s">
        <v>1034</v>
      </c>
      <c r="E81" s="61" t="s">
        <v>88</v>
      </c>
      <c r="F81" s="23">
        <v>48</v>
      </c>
      <c r="G81" s="23" t="s">
        <v>89</v>
      </c>
      <c r="H81" s="23" t="s">
        <v>220</v>
      </c>
      <c r="I81" s="23">
        <v>9451448443</v>
      </c>
      <c r="J81" s="23" t="s">
        <v>59</v>
      </c>
      <c r="K81" s="14" t="s">
        <v>1852</v>
      </c>
      <c r="L81" s="13"/>
      <c r="M81" s="13"/>
      <c r="N81" s="13"/>
      <c r="O81" s="13"/>
      <c r="P81" s="13">
        <v>4</v>
      </c>
      <c r="Q81" s="13">
        <v>4</v>
      </c>
      <c r="R81" s="14">
        <v>1.49</v>
      </c>
      <c r="S81" s="14">
        <v>52</v>
      </c>
      <c r="T81" s="15">
        <f t="shared" si="2"/>
        <v>23.422368361785505</v>
      </c>
      <c r="U81" s="16" t="str">
        <f t="shared" si="3"/>
        <v>Normal</v>
      </c>
      <c r="V81" s="14" t="s">
        <v>1351</v>
      </c>
      <c r="W81" s="14" t="s">
        <v>1351</v>
      </c>
      <c r="X81" s="14" t="s">
        <v>1351</v>
      </c>
      <c r="Y81" s="14" t="s">
        <v>1351</v>
      </c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 t="s">
        <v>60</v>
      </c>
      <c r="AM81" s="14" t="s">
        <v>60</v>
      </c>
      <c r="AN81" s="14" t="s">
        <v>60</v>
      </c>
      <c r="AO81" s="14"/>
      <c r="AP81" s="14"/>
      <c r="AQ81" s="14" t="s">
        <v>60</v>
      </c>
      <c r="AR81" s="14" t="s">
        <v>60</v>
      </c>
      <c r="AS81" s="14"/>
      <c r="AT81" s="14"/>
      <c r="AU81" s="14" t="s">
        <v>63</v>
      </c>
    </row>
    <row r="82" spans="1:47" ht="18" customHeight="1">
      <c r="A82" s="48">
        <v>75</v>
      </c>
      <c r="B82" s="20" t="s">
        <v>1035</v>
      </c>
      <c r="C82" s="20" t="s">
        <v>1036</v>
      </c>
      <c r="D82" s="20" t="s">
        <v>889</v>
      </c>
      <c r="E82" s="61" t="s">
        <v>88</v>
      </c>
      <c r="F82" s="23">
        <v>33</v>
      </c>
      <c r="G82" s="23" t="s">
        <v>89</v>
      </c>
      <c r="H82" s="23" t="s">
        <v>310</v>
      </c>
      <c r="I82" s="23">
        <v>9167407706</v>
      </c>
      <c r="J82" s="23"/>
      <c r="K82" s="14" t="s">
        <v>1834</v>
      </c>
      <c r="L82" s="13"/>
      <c r="M82" s="13"/>
      <c r="N82" s="13"/>
      <c r="O82" s="13"/>
      <c r="P82" s="13">
        <v>4</v>
      </c>
      <c r="Q82" s="13">
        <v>3</v>
      </c>
      <c r="R82" s="14">
        <v>1.62</v>
      </c>
      <c r="S82" s="14">
        <v>56.5</v>
      </c>
      <c r="T82" s="15">
        <f t="shared" si="2"/>
        <v>21.528730376466999</v>
      </c>
      <c r="U82" s="16" t="str">
        <f t="shared" si="3"/>
        <v>Normal</v>
      </c>
      <c r="V82" s="14" t="s">
        <v>1351</v>
      </c>
      <c r="W82" s="14" t="s">
        <v>1351</v>
      </c>
      <c r="X82" s="14" t="s">
        <v>1835</v>
      </c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 t="s">
        <v>60</v>
      </c>
      <c r="AM82" s="14" t="s">
        <v>60</v>
      </c>
      <c r="AN82" s="14" t="s">
        <v>60</v>
      </c>
      <c r="AO82" s="14" t="s">
        <v>60</v>
      </c>
      <c r="AP82" s="14"/>
      <c r="AQ82" s="14" t="s">
        <v>60</v>
      </c>
      <c r="AR82" s="14" t="s">
        <v>60</v>
      </c>
      <c r="AS82" s="14"/>
      <c r="AT82" s="14"/>
      <c r="AU82" s="14" t="s">
        <v>63</v>
      </c>
    </row>
    <row r="83" spans="1:47" ht="18" customHeight="1">
      <c r="A83" s="48">
        <v>76</v>
      </c>
      <c r="B83" s="20" t="s">
        <v>1037</v>
      </c>
      <c r="C83" s="20" t="s">
        <v>1038</v>
      </c>
      <c r="D83" s="20" t="s">
        <v>1039</v>
      </c>
      <c r="E83" s="61" t="s">
        <v>88</v>
      </c>
      <c r="F83" s="23">
        <v>34</v>
      </c>
      <c r="G83" s="23" t="s">
        <v>89</v>
      </c>
      <c r="H83" s="23" t="s">
        <v>248</v>
      </c>
      <c r="I83" s="23">
        <v>9776165937</v>
      </c>
      <c r="J83" s="23" t="s">
        <v>59</v>
      </c>
      <c r="K83" s="14" t="s">
        <v>1748</v>
      </c>
      <c r="L83" s="13"/>
      <c r="M83" s="13"/>
      <c r="N83" s="13"/>
      <c r="O83" s="13"/>
      <c r="P83" s="13">
        <v>4</v>
      </c>
      <c r="Q83" s="13">
        <v>3</v>
      </c>
      <c r="R83" s="14">
        <v>1.52</v>
      </c>
      <c r="S83" s="14">
        <v>58</v>
      </c>
      <c r="T83" s="15">
        <f t="shared" si="2"/>
        <v>25.103878116343491</v>
      </c>
      <c r="U83" s="16" t="str">
        <f t="shared" si="3"/>
        <v>Overweight</v>
      </c>
      <c r="V83" s="14" t="s">
        <v>1351</v>
      </c>
      <c r="W83" s="14" t="s">
        <v>1351</v>
      </c>
      <c r="X83" s="14" t="s">
        <v>1351</v>
      </c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 t="s">
        <v>60</v>
      </c>
      <c r="AM83" s="14" t="s">
        <v>60</v>
      </c>
      <c r="AN83" s="14" t="s">
        <v>60</v>
      </c>
      <c r="AO83" s="14"/>
      <c r="AP83" s="14"/>
      <c r="AQ83" s="14" t="s">
        <v>60</v>
      </c>
      <c r="AR83" s="14" t="s">
        <v>60</v>
      </c>
      <c r="AS83" s="14"/>
      <c r="AT83" s="14"/>
      <c r="AU83" s="14" t="s">
        <v>63</v>
      </c>
    </row>
    <row r="84" spans="1:47" ht="18" customHeight="1">
      <c r="A84" s="48">
        <v>77</v>
      </c>
      <c r="B84" s="20" t="s">
        <v>1040</v>
      </c>
      <c r="C84" s="20" t="s">
        <v>1041</v>
      </c>
      <c r="D84" s="20" t="s">
        <v>1042</v>
      </c>
      <c r="E84" s="61" t="s">
        <v>88</v>
      </c>
      <c r="F84" s="23">
        <v>63</v>
      </c>
      <c r="G84" s="23" t="s">
        <v>89</v>
      </c>
      <c r="H84" s="23" t="s">
        <v>310</v>
      </c>
      <c r="I84" s="23">
        <v>9297560585</v>
      </c>
      <c r="J84" s="23" t="s">
        <v>847</v>
      </c>
      <c r="K84" s="14" t="s">
        <v>1688</v>
      </c>
      <c r="L84" s="13" t="s">
        <v>70</v>
      </c>
      <c r="M84" s="13"/>
      <c r="N84" s="13"/>
      <c r="O84" s="13"/>
      <c r="P84" s="13">
        <v>2</v>
      </c>
      <c r="Q84" s="13">
        <v>2</v>
      </c>
      <c r="R84" s="14">
        <v>1.5</v>
      </c>
      <c r="S84" s="14">
        <v>56</v>
      </c>
      <c r="T84" s="15">
        <f t="shared" si="2"/>
        <v>24.888888888888889</v>
      </c>
      <c r="U84" s="16" t="str">
        <f t="shared" si="3"/>
        <v>Normal</v>
      </c>
      <c r="V84" s="14" t="s">
        <v>1351</v>
      </c>
      <c r="W84" s="14" t="s">
        <v>1351</v>
      </c>
      <c r="X84" s="14" t="s">
        <v>1689</v>
      </c>
      <c r="Y84" s="14" t="s">
        <v>1351</v>
      </c>
      <c r="Z84" s="14"/>
      <c r="AA84" s="14">
        <v>426</v>
      </c>
      <c r="AB84" s="14">
        <v>200</v>
      </c>
      <c r="AC84" s="14">
        <v>323</v>
      </c>
      <c r="AD84" s="14">
        <v>62</v>
      </c>
      <c r="AE84" s="14"/>
      <c r="AF84" s="14"/>
      <c r="AG84" s="14"/>
      <c r="AH84" s="14">
        <v>66</v>
      </c>
      <c r="AI84" s="14"/>
      <c r="AJ84" s="14"/>
      <c r="AK84" s="14"/>
      <c r="AL84" s="14" t="s">
        <v>60</v>
      </c>
      <c r="AM84" s="14" t="s">
        <v>60</v>
      </c>
      <c r="AN84" s="14" t="s">
        <v>60</v>
      </c>
      <c r="AO84" s="14"/>
      <c r="AP84" s="14"/>
      <c r="AQ84" s="14" t="s">
        <v>60</v>
      </c>
      <c r="AR84" s="14" t="s">
        <v>60</v>
      </c>
      <c r="AS84" s="14"/>
      <c r="AT84" s="14" t="s">
        <v>1495</v>
      </c>
      <c r="AU84" s="14" t="s">
        <v>63</v>
      </c>
    </row>
    <row r="85" spans="1:47" ht="18" customHeight="1">
      <c r="A85" s="48">
        <v>78</v>
      </c>
      <c r="B85" s="20" t="s">
        <v>1043</v>
      </c>
      <c r="C85" s="20" t="s">
        <v>1044</v>
      </c>
      <c r="D85" s="20" t="s">
        <v>1045</v>
      </c>
      <c r="E85" s="61" t="s">
        <v>88</v>
      </c>
      <c r="F85" s="23">
        <v>53</v>
      </c>
      <c r="G85" s="23" t="s">
        <v>89</v>
      </c>
      <c r="H85" s="23" t="s">
        <v>310</v>
      </c>
      <c r="I85" s="23">
        <v>9194864843</v>
      </c>
      <c r="J85" s="23" t="s">
        <v>59</v>
      </c>
      <c r="K85" s="14" t="s">
        <v>1407</v>
      </c>
      <c r="L85" s="13"/>
      <c r="M85" s="13"/>
      <c r="N85" s="13"/>
      <c r="O85" s="13"/>
      <c r="P85" s="13">
        <v>2</v>
      </c>
      <c r="Q85" s="13">
        <v>3</v>
      </c>
      <c r="R85" s="14"/>
      <c r="S85" s="14"/>
      <c r="T85" s="15" t="e">
        <f t="shared" si="2"/>
        <v>#DIV/0!</v>
      </c>
      <c r="U85" s="16" t="e">
        <f t="shared" si="3"/>
        <v>#DIV/0!</v>
      </c>
      <c r="V85" s="14" t="s">
        <v>1351</v>
      </c>
      <c r="W85" s="14" t="s">
        <v>1351</v>
      </c>
      <c r="X85" s="14" t="s">
        <v>1351</v>
      </c>
      <c r="Y85" s="14" t="s">
        <v>1351</v>
      </c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 t="s">
        <v>60</v>
      </c>
      <c r="AM85" s="14" t="s">
        <v>60</v>
      </c>
      <c r="AN85" s="14" t="s">
        <v>60</v>
      </c>
      <c r="AO85" s="14"/>
      <c r="AP85" s="14"/>
      <c r="AQ85" s="14" t="s">
        <v>60</v>
      </c>
      <c r="AR85" s="14" t="s">
        <v>60</v>
      </c>
      <c r="AS85" s="14"/>
      <c r="AT85" s="14"/>
      <c r="AU85" s="14" t="s">
        <v>63</v>
      </c>
    </row>
    <row r="86" spans="1:47" ht="18" customHeight="1">
      <c r="A86" s="48">
        <v>79</v>
      </c>
      <c r="B86" s="20" t="s">
        <v>1046</v>
      </c>
      <c r="C86" s="20" t="s">
        <v>1047</v>
      </c>
      <c r="D86" s="20" t="s">
        <v>1048</v>
      </c>
      <c r="E86" s="61" t="s">
        <v>88</v>
      </c>
      <c r="F86" s="23">
        <v>52</v>
      </c>
      <c r="G86" s="23" t="s">
        <v>89</v>
      </c>
      <c r="H86" s="23" t="s">
        <v>318</v>
      </c>
      <c r="I86" s="23">
        <v>9165314693</v>
      </c>
      <c r="J86" s="23" t="s">
        <v>59</v>
      </c>
      <c r="K86" s="14" t="s">
        <v>1731</v>
      </c>
      <c r="L86" s="13"/>
      <c r="M86" s="13"/>
      <c r="N86" s="13"/>
      <c r="O86" s="13"/>
      <c r="P86" s="13">
        <v>1</v>
      </c>
      <c r="Q86" s="13">
        <v>4</v>
      </c>
      <c r="R86" s="14"/>
      <c r="S86" s="14"/>
      <c r="T86" s="15" t="e">
        <f t="shared" si="2"/>
        <v>#DIV/0!</v>
      </c>
      <c r="U86" s="16" t="e">
        <f t="shared" si="3"/>
        <v>#DIV/0!</v>
      </c>
      <c r="V86" s="14" t="s">
        <v>1732</v>
      </c>
      <c r="W86" s="14" t="s">
        <v>1351</v>
      </c>
      <c r="X86" s="14" t="s">
        <v>1351</v>
      </c>
      <c r="Y86" s="14" t="s">
        <v>1351</v>
      </c>
      <c r="Z86" s="14"/>
      <c r="AA86" s="14">
        <v>249</v>
      </c>
      <c r="AB86" s="14"/>
      <c r="AC86" s="14">
        <v>179</v>
      </c>
      <c r="AD86" s="14"/>
      <c r="AE86" s="14"/>
      <c r="AF86" s="14"/>
      <c r="AG86" s="14"/>
      <c r="AH86" s="14"/>
      <c r="AI86" s="14"/>
      <c r="AJ86" s="14"/>
      <c r="AK86" s="14"/>
      <c r="AL86" s="14" t="s">
        <v>60</v>
      </c>
      <c r="AM86" s="14" t="s">
        <v>60</v>
      </c>
      <c r="AN86" s="14" t="s">
        <v>60</v>
      </c>
      <c r="AO86" s="14"/>
      <c r="AP86" s="14"/>
      <c r="AQ86" s="14" t="s">
        <v>60</v>
      </c>
      <c r="AR86" s="14" t="s">
        <v>60</v>
      </c>
      <c r="AS86" s="14"/>
      <c r="AT86" s="14"/>
      <c r="AU86" s="14" t="s">
        <v>63</v>
      </c>
    </row>
    <row r="87" spans="1:47" ht="18" customHeight="1">
      <c r="A87" s="48">
        <v>80</v>
      </c>
      <c r="B87" s="20" t="s">
        <v>1046</v>
      </c>
      <c r="C87" s="20" t="s">
        <v>1049</v>
      </c>
      <c r="D87" s="20" t="s">
        <v>1050</v>
      </c>
      <c r="E87" s="61" t="s">
        <v>88</v>
      </c>
      <c r="F87" s="23">
        <v>29</v>
      </c>
      <c r="G87" s="23" t="s">
        <v>89</v>
      </c>
      <c r="H87" s="23" t="s">
        <v>318</v>
      </c>
      <c r="I87" s="23">
        <v>9262729989</v>
      </c>
      <c r="J87" s="23"/>
      <c r="K87" s="14" t="s">
        <v>1656</v>
      </c>
      <c r="L87" s="13"/>
      <c r="M87" s="13"/>
      <c r="N87" s="13"/>
      <c r="O87" s="13"/>
      <c r="P87" s="13">
        <v>2</v>
      </c>
      <c r="Q87" s="13">
        <v>3</v>
      </c>
      <c r="R87" s="14">
        <v>1.49</v>
      </c>
      <c r="S87" s="14">
        <v>50</v>
      </c>
      <c r="T87" s="15">
        <f t="shared" si="2"/>
        <v>22.521508040178372</v>
      </c>
      <c r="U87" s="16" t="str">
        <f t="shared" si="3"/>
        <v>Normal</v>
      </c>
      <c r="V87" s="14" t="s">
        <v>1360</v>
      </c>
      <c r="W87" s="14" t="s">
        <v>1351</v>
      </c>
      <c r="X87" s="14" t="s">
        <v>1625</v>
      </c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 t="s">
        <v>60</v>
      </c>
      <c r="AM87" s="14" t="s">
        <v>60</v>
      </c>
      <c r="AN87" s="14" t="s">
        <v>60</v>
      </c>
      <c r="AO87" s="14"/>
      <c r="AP87" s="14"/>
      <c r="AQ87" s="14" t="s">
        <v>60</v>
      </c>
      <c r="AR87" s="14" t="s">
        <v>60</v>
      </c>
      <c r="AS87" s="14"/>
      <c r="AT87" s="14" t="s">
        <v>2010</v>
      </c>
      <c r="AU87" s="14" t="s">
        <v>63</v>
      </c>
    </row>
    <row r="88" spans="1:47" ht="18" customHeight="1">
      <c r="A88" s="48">
        <v>81</v>
      </c>
      <c r="B88" s="20" t="s">
        <v>1051</v>
      </c>
      <c r="C88" s="20" t="s">
        <v>150</v>
      </c>
      <c r="D88" s="20" t="s">
        <v>1052</v>
      </c>
      <c r="E88" s="61" t="s">
        <v>88</v>
      </c>
      <c r="F88" s="23">
        <v>51</v>
      </c>
      <c r="G88" s="23" t="s">
        <v>89</v>
      </c>
      <c r="H88" s="23" t="s">
        <v>318</v>
      </c>
      <c r="I88" s="23">
        <v>9770565824</v>
      </c>
      <c r="J88" s="23" t="s">
        <v>59</v>
      </c>
      <c r="K88" s="14" t="s">
        <v>1756</v>
      </c>
      <c r="L88" s="13" t="s">
        <v>70</v>
      </c>
      <c r="M88" s="13" t="s">
        <v>71</v>
      </c>
      <c r="N88" s="13"/>
      <c r="O88" s="13"/>
      <c r="P88" s="13">
        <v>1</v>
      </c>
      <c r="Q88" s="13">
        <v>4</v>
      </c>
      <c r="R88" s="14">
        <v>1.49</v>
      </c>
      <c r="S88" s="14">
        <v>73</v>
      </c>
      <c r="T88" s="15">
        <f t="shared" si="2"/>
        <v>32.881401738660422</v>
      </c>
      <c r="U88" s="16" t="str">
        <f t="shared" si="3"/>
        <v>Obese</v>
      </c>
      <c r="V88" s="14" t="s">
        <v>1351</v>
      </c>
      <c r="W88" s="14" t="s">
        <v>1351</v>
      </c>
      <c r="X88" s="14" t="s">
        <v>1351</v>
      </c>
      <c r="Y88" s="14" t="s">
        <v>1351</v>
      </c>
      <c r="Z88" s="14">
        <v>116</v>
      </c>
      <c r="AA88" s="14">
        <v>204</v>
      </c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 t="s">
        <v>60</v>
      </c>
      <c r="AM88" s="14" t="s">
        <v>60</v>
      </c>
      <c r="AN88" s="14" t="s">
        <v>60</v>
      </c>
      <c r="AO88" s="14" t="s">
        <v>60</v>
      </c>
      <c r="AP88" s="14"/>
      <c r="AQ88" s="14" t="s">
        <v>60</v>
      </c>
      <c r="AR88" s="14" t="s">
        <v>60</v>
      </c>
      <c r="AS88" s="14"/>
      <c r="AT88" s="14"/>
      <c r="AU88" s="14" t="s">
        <v>63</v>
      </c>
    </row>
    <row r="89" spans="1:47" ht="18" customHeight="1">
      <c r="A89" s="48">
        <v>82</v>
      </c>
      <c r="B89" s="20" t="s">
        <v>1053</v>
      </c>
      <c r="C89" s="20" t="s">
        <v>1054</v>
      </c>
      <c r="D89" s="20" t="s">
        <v>1055</v>
      </c>
      <c r="E89" s="61" t="s">
        <v>88</v>
      </c>
      <c r="F89" s="23">
        <v>42</v>
      </c>
      <c r="G89" s="23" t="s">
        <v>89</v>
      </c>
      <c r="H89" s="23" t="s">
        <v>310</v>
      </c>
      <c r="I89" s="23">
        <v>9487069707</v>
      </c>
      <c r="J89" s="23" t="s">
        <v>59</v>
      </c>
      <c r="K89" s="14" t="s">
        <v>1486</v>
      </c>
      <c r="L89" s="13"/>
      <c r="M89" s="13"/>
      <c r="N89" s="13"/>
      <c r="O89" s="13"/>
      <c r="P89" s="13">
        <v>2</v>
      </c>
      <c r="Q89" s="13">
        <v>3</v>
      </c>
      <c r="R89" s="14">
        <v>1.62</v>
      </c>
      <c r="S89" s="14">
        <v>92</v>
      </c>
      <c r="T89" s="15">
        <f t="shared" si="2"/>
        <v>35.055631763450684</v>
      </c>
      <c r="U89" s="16" t="str">
        <f t="shared" si="3"/>
        <v>Obese</v>
      </c>
      <c r="V89" s="14" t="s">
        <v>1351</v>
      </c>
      <c r="W89" s="14" t="s">
        <v>1351</v>
      </c>
      <c r="X89" s="14" t="s">
        <v>1351</v>
      </c>
      <c r="Y89" s="14" t="s">
        <v>1351</v>
      </c>
      <c r="Z89" s="14"/>
      <c r="AA89" s="14"/>
      <c r="AB89" s="14"/>
      <c r="AC89" s="14"/>
      <c r="AD89" s="14"/>
      <c r="AE89" s="14"/>
      <c r="AF89" s="14"/>
      <c r="AG89" s="14">
        <v>6.98</v>
      </c>
      <c r="AH89" s="14"/>
      <c r="AI89" s="14"/>
      <c r="AJ89" s="14"/>
      <c r="AK89" s="14"/>
      <c r="AL89" s="14" t="s">
        <v>60</v>
      </c>
      <c r="AM89" s="14" t="s">
        <v>60</v>
      </c>
      <c r="AN89" s="14" t="s">
        <v>60</v>
      </c>
      <c r="AO89" s="14"/>
      <c r="AP89" s="14"/>
      <c r="AQ89" s="14" t="s">
        <v>60</v>
      </c>
      <c r="AR89" s="14" t="s">
        <v>60</v>
      </c>
      <c r="AS89" s="14"/>
      <c r="AT89" s="14" t="s">
        <v>1842</v>
      </c>
      <c r="AU89" s="14" t="s">
        <v>63</v>
      </c>
    </row>
    <row r="90" spans="1:47" ht="18" customHeight="1">
      <c r="A90" s="48">
        <v>83</v>
      </c>
      <c r="B90" s="20" t="s">
        <v>1056</v>
      </c>
      <c r="C90" s="20" t="s">
        <v>1057</v>
      </c>
      <c r="D90" s="20" t="s">
        <v>1058</v>
      </c>
      <c r="E90" s="61" t="s">
        <v>88</v>
      </c>
      <c r="F90" s="23">
        <v>41</v>
      </c>
      <c r="G90" s="23" t="s">
        <v>89</v>
      </c>
      <c r="H90" s="23" t="s">
        <v>310</v>
      </c>
      <c r="I90" s="23">
        <v>9555828200</v>
      </c>
      <c r="J90" s="23" t="s">
        <v>59</v>
      </c>
      <c r="K90" s="14" t="s">
        <v>1709</v>
      </c>
      <c r="L90" s="13" t="s">
        <v>70</v>
      </c>
      <c r="M90" s="13"/>
      <c r="N90" s="13"/>
      <c r="O90" s="13"/>
      <c r="P90" s="13">
        <v>1</v>
      </c>
      <c r="Q90" s="13">
        <v>4</v>
      </c>
      <c r="R90" s="14"/>
      <c r="S90" s="14"/>
      <c r="T90" s="15" t="e">
        <f t="shared" si="2"/>
        <v>#DIV/0!</v>
      </c>
      <c r="U90" s="16" t="e">
        <f t="shared" si="3"/>
        <v>#DIV/0!</v>
      </c>
      <c r="V90" s="14" t="s">
        <v>1351</v>
      </c>
      <c r="W90" s="14" t="s">
        <v>1351</v>
      </c>
      <c r="X90" s="14" t="s">
        <v>1351</v>
      </c>
      <c r="Y90" s="14" t="s">
        <v>1351</v>
      </c>
      <c r="Z90" s="14"/>
      <c r="AA90" s="14">
        <v>229</v>
      </c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 t="s">
        <v>60</v>
      </c>
      <c r="AM90" s="14" t="s">
        <v>60</v>
      </c>
      <c r="AN90" s="14" t="s">
        <v>60</v>
      </c>
      <c r="AO90" s="14" t="s">
        <v>60</v>
      </c>
      <c r="AP90" s="14"/>
      <c r="AQ90" s="14" t="s">
        <v>60</v>
      </c>
      <c r="AR90" s="14" t="s">
        <v>60</v>
      </c>
      <c r="AS90" s="14"/>
      <c r="AT90" s="14"/>
      <c r="AU90" s="14" t="s">
        <v>63</v>
      </c>
    </row>
    <row r="91" spans="1:47" ht="18" customHeight="1">
      <c r="A91" s="48">
        <v>84</v>
      </c>
      <c r="B91" s="20" t="s">
        <v>1059</v>
      </c>
      <c r="C91" s="20" t="s">
        <v>1060</v>
      </c>
      <c r="D91" s="20" t="s">
        <v>1061</v>
      </c>
      <c r="E91" s="61" t="s">
        <v>88</v>
      </c>
      <c r="F91" s="23">
        <v>51</v>
      </c>
      <c r="G91" s="23" t="s">
        <v>89</v>
      </c>
      <c r="H91" s="23" t="s">
        <v>845</v>
      </c>
      <c r="I91" s="23">
        <v>9954037030</v>
      </c>
      <c r="J91" s="23" t="s">
        <v>59</v>
      </c>
      <c r="K91" s="14" t="s">
        <v>1754</v>
      </c>
      <c r="L91" s="13" t="s">
        <v>70</v>
      </c>
      <c r="M91" s="13"/>
      <c r="N91" s="13"/>
      <c r="O91" s="13"/>
      <c r="P91" s="13">
        <v>1</v>
      </c>
      <c r="Q91" s="13">
        <v>4</v>
      </c>
      <c r="R91" s="14"/>
      <c r="S91" s="14"/>
      <c r="T91" s="15" t="e">
        <f t="shared" si="2"/>
        <v>#DIV/0!</v>
      </c>
      <c r="U91" s="16" t="e">
        <f t="shared" si="3"/>
        <v>#DIV/0!</v>
      </c>
      <c r="V91" s="14" t="s">
        <v>1351</v>
      </c>
      <c r="W91" s="14" t="s">
        <v>1351</v>
      </c>
      <c r="X91" s="14" t="s">
        <v>1351</v>
      </c>
      <c r="Y91" s="14" t="s">
        <v>1351</v>
      </c>
      <c r="Z91" s="14"/>
      <c r="AA91" s="14">
        <v>221</v>
      </c>
      <c r="AB91" s="14"/>
      <c r="AC91" s="14"/>
      <c r="AD91" s="14"/>
      <c r="AE91" s="14"/>
      <c r="AF91" s="14"/>
      <c r="AG91" s="14">
        <v>7.58</v>
      </c>
      <c r="AH91" s="14"/>
      <c r="AI91" s="14"/>
      <c r="AJ91" s="14"/>
      <c r="AK91" s="14"/>
      <c r="AL91" s="14" t="s">
        <v>60</v>
      </c>
      <c r="AM91" s="14" t="s">
        <v>60</v>
      </c>
      <c r="AN91" s="14" t="s">
        <v>60</v>
      </c>
      <c r="AO91" s="14" t="s">
        <v>60</v>
      </c>
      <c r="AP91" s="14"/>
      <c r="AQ91" s="14" t="s">
        <v>60</v>
      </c>
      <c r="AR91" s="14" t="s">
        <v>60</v>
      </c>
      <c r="AS91" s="14"/>
      <c r="AT91" s="14"/>
      <c r="AU91" s="14" t="s">
        <v>63</v>
      </c>
    </row>
    <row r="92" spans="1:47" ht="18" customHeight="1">
      <c r="A92" s="48">
        <v>85</v>
      </c>
      <c r="B92" s="20" t="s">
        <v>1062</v>
      </c>
      <c r="C92" s="20" t="s">
        <v>1063</v>
      </c>
      <c r="D92" s="20" t="s">
        <v>452</v>
      </c>
      <c r="E92" s="61" t="s">
        <v>88</v>
      </c>
      <c r="F92" s="23">
        <v>40</v>
      </c>
      <c r="G92" s="23" t="s">
        <v>89</v>
      </c>
      <c r="H92" s="23" t="s">
        <v>310</v>
      </c>
      <c r="I92" s="23">
        <v>9158106812</v>
      </c>
      <c r="J92" s="23" t="s">
        <v>59</v>
      </c>
      <c r="K92" s="14" t="s">
        <v>1684</v>
      </c>
      <c r="L92" s="13" t="s">
        <v>74</v>
      </c>
      <c r="M92" s="13"/>
      <c r="N92" s="13"/>
      <c r="O92" s="13"/>
      <c r="P92" s="13">
        <v>2</v>
      </c>
      <c r="Q92" s="13">
        <v>3</v>
      </c>
      <c r="R92" s="14">
        <v>1.53</v>
      </c>
      <c r="S92" s="14">
        <v>60</v>
      </c>
      <c r="T92" s="15">
        <f t="shared" si="2"/>
        <v>25.631167499679609</v>
      </c>
      <c r="U92" s="16" t="str">
        <f t="shared" si="3"/>
        <v>Overweight</v>
      </c>
      <c r="V92" s="14" t="s">
        <v>1351</v>
      </c>
      <c r="W92" s="14" t="s">
        <v>1351</v>
      </c>
      <c r="X92" s="14" t="s">
        <v>1351</v>
      </c>
      <c r="Y92" s="14" t="s">
        <v>1351</v>
      </c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 t="s">
        <v>60</v>
      </c>
      <c r="AM92" s="14" t="s">
        <v>60</v>
      </c>
      <c r="AN92" s="14" t="s">
        <v>60</v>
      </c>
      <c r="AO92" s="14"/>
      <c r="AP92" s="14"/>
      <c r="AQ92" s="14" t="s">
        <v>60</v>
      </c>
      <c r="AR92" s="14" t="s">
        <v>60</v>
      </c>
      <c r="AS92" s="14"/>
      <c r="AT92" s="14"/>
      <c r="AU92" s="14" t="s">
        <v>63</v>
      </c>
    </row>
    <row r="93" spans="1:47" ht="18" customHeight="1">
      <c r="A93" s="48">
        <v>86</v>
      </c>
      <c r="B93" s="20" t="s">
        <v>1064</v>
      </c>
      <c r="C93" s="20" t="s">
        <v>1065</v>
      </c>
      <c r="D93" s="20" t="s">
        <v>1066</v>
      </c>
      <c r="E93" s="61" t="s">
        <v>88</v>
      </c>
      <c r="F93" s="23">
        <v>42</v>
      </c>
      <c r="G93" s="23" t="s">
        <v>89</v>
      </c>
      <c r="H93" s="23" t="s">
        <v>310</v>
      </c>
      <c r="I93" s="23">
        <v>9653683170</v>
      </c>
      <c r="J93" s="23" t="s">
        <v>59</v>
      </c>
      <c r="K93" s="14"/>
      <c r="L93" s="13"/>
      <c r="M93" s="13"/>
      <c r="N93" s="13"/>
      <c r="O93" s="13"/>
      <c r="P93" s="13">
        <v>4</v>
      </c>
      <c r="Q93" s="13">
        <v>1</v>
      </c>
      <c r="R93" s="14">
        <v>1.5</v>
      </c>
      <c r="S93" s="14">
        <v>57</v>
      </c>
      <c r="T93" s="15">
        <f t="shared" si="2"/>
        <v>25.333333333333332</v>
      </c>
      <c r="U93" s="16" t="str">
        <f t="shared" si="3"/>
        <v>Overweight</v>
      </c>
      <c r="V93" s="14" t="s">
        <v>1351</v>
      </c>
      <c r="W93" s="14" t="s">
        <v>1351</v>
      </c>
      <c r="X93" s="14" t="s">
        <v>1351</v>
      </c>
      <c r="Y93" s="14" t="s">
        <v>1605</v>
      </c>
      <c r="Z93" s="14"/>
      <c r="AA93" s="14">
        <v>211</v>
      </c>
      <c r="AB93" s="14">
        <v>212</v>
      </c>
      <c r="AC93" s="14">
        <v>134</v>
      </c>
      <c r="AD93" s="14"/>
      <c r="AE93" s="14"/>
      <c r="AF93" s="14"/>
      <c r="AG93" s="14"/>
      <c r="AH93" s="14"/>
      <c r="AI93" s="14"/>
      <c r="AJ93" s="14"/>
      <c r="AK93" s="14"/>
      <c r="AL93" s="14" t="s">
        <v>60</v>
      </c>
      <c r="AM93" s="14" t="s">
        <v>60</v>
      </c>
      <c r="AN93" s="14" t="s">
        <v>60</v>
      </c>
      <c r="AO93" s="14"/>
      <c r="AP93" s="14"/>
      <c r="AQ93" s="14" t="s">
        <v>60</v>
      </c>
      <c r="AR93" s="14" t="s">
        <v>60</v>
      </c>
      <c r="AS93" s="14"/>
      <c r="AT93" s="14"/>
      <c r="AU93" s="14" t="s">
        <v>63</v>
      </c>
    </row>
    <row r="94" spans="1:47" ht="18" customHeight="1">
      <c r="A94" s="48">
        <v>87</v>
      </c>
      <c r="B94" s="20" t="s">
        <v>1067</v>
      </c>
      <c r="C94" s="20" t="s">
        <v>1068</v>
      </c>
      <c r="D94" s="20" t="s">
        <v>1069</v>
      </c>
      <c r="E94" s="61" t="s">
        <v>88</v>
      </c>
      <c r="F94" s="23">
        <v>56</v>
      </c>
      <c r="G94" s="23" t="s">
        <v>89</v>
      </c>
      <c r="H94" s="23" t="s">
        <v>318</v>
      </c>
      <c r="I94" s="23">
        <v>9451443123</v>
      </c>
      <c r="J94" s="23" t="s">
        <v>59</v>
      </c>
      <c r="K94" s="14" t="s">
        <v>1749</v>
      </c>
      <c r="L94" s="13" t="s">
        <v>74</v>
      </c>
      <c r="M94" s="13"/>
      <c r="N94" s="13"/>
      <c r="O94" s="13"/>
      <c r="P94" s="13">
        <v>2</v>
      </c>
      <c r="Q94" s="13">
        <v>2</v>
      </c>
      <c r="R94" s="14">
        <v>1.51</v>
      </c>
      <c r="S94" s="14">
        <v>58</v>
      </c>
      <c r="T94" s="15">
        <f t="shared" si="2"/>
        <v>25.437480812245077</v>
      </c>
      <c r="U94" s="16" t="str">
        <f t="shared" si="3"/>
        <v>Overweight</v>
      </c>
      <c r="V94" s="14" t="s">
        <v>1351</v>
      </c>
      <c r="W94" s="14" t="s">
        <v>1351</v>
      </c>
      <c r="X94" s="14" t="s">
        <v>1351</v>
      </c>
      <c r="Y94" s="14" t="s">
        <v>1351</v>
      </c>
      <c r="Z94" s="14"/>
      <c r="AA94" s="14">
        <v>6.4</v>
      </c>
      <c r="AB94" s="14"/>
      <c r="AC94" s="14">
        <v>4.16</v>
      </c>
      <c r="AD94" s="14"/>
      <c r="AE94" s="14"/>
      <c r="AF94" s="14"/>
      <c r="AG94" s="14">
        <v>371</v>
      </c>
      <c r="AH94" s="14"/>
      <c r="AI94" s="14"/>
      <c r="AJ94" s="14"/>
      <c r="AK94" s="14"/>
      <c r="AL94" s="14" t="s">
        <v>60</v>
      </c>
      <c r="AM94" s="14" t="s">
        <v>60</v>
      </c>
      <c r="AN94" s="14" t="s">
        <v>60</v>
      </c>
      <c r="AO94" s="14"/>
      <c r="AP94" s="14"/>
      <c r="AQ94" s="14" t="s">
        <v>60</v>
      </c>
      <c r="AR94" s="14" t="s">
        <v>60</v>
      </c>
      <c r="AS94" s="14"/>
      <c r="AT94" s="14" t="s">
        <v>1583</v>
      </c>
      <c r="AU94" s="14" t="s">
        <v>63</v>
      </c>
    </row>
    <row r="95" spans="1:47" ht="18" customHeight="1">
      <c r="A95" s="48">
        <v>88</v>
      </c>
      <c r="B95" s="20" t="s">
        <v>1070</v>
      </c>
      <c r="C95" s="20" t="s">
        <v>1071</v>
      </c>
      <c r="D95" s="20" t="s">
        <v>1072</v>
      </c>
      <c r="E95" s="61" t="s">
        <v>88</v>
      </c>
      <c r="F95" s="23">
        <v>45</v>
      </c>
      <c r="G95" s="23" t="s">
        <v>89</v>
      </c>
      <c r="H95" s="23" t="s">
        <v>220</v>
      </c>
      <c r="I95" s="23">
        <v>9684992920</v>
      </c>
      <c r="J95" s="23" t="s">
        <v>59</v>
      </c>
      <c r="K95" s="14" t="s">
        <v>1784</v>
      </c>
      <c r="L95" s="13"/>
      <c r="M95" s="13"/>
      <c r="N95" s="13"/>
      <c r="O95" s="13"/>
      <c r="P95" s="13">
        <v>2</v>
      </c>
      <c r="Q95" s="13">
        <v>2</v>
      </c>
      <c r="R95" s="14">
        <v>1.54</v>
      </c>
      <c r="S95" s="14">
        <v>57</v>
      </c>
      <c r="T95" s="15">
        <f t="shared" si="2"/>
        <v>24.034407151290267</v>
      </c>
      <c r="U95" s="16" t="str">
        <f t="shared" si="3"/>
        <v>Normal</v>
      </c>
      <c r="V95" s="14" t="s">
        <v>1351</v>
      </c>
      <c r="W95" s="14" t="s">
        <v>1351</v>
      </c>
      <c r="X95" s="14" t="s">
        <v>1351</v>
      </c>
      <c r="Y95" s="14" t="s">
        <v>1613</v>
      </c>
      <c r="Z95" s="14"/>
      <c r="AA95" s="14">
        <v>210</v>
      </c>
      <c r="AB95" s="14"/>
      <c r="AC95" s="14">
        <v>150</v>
      </c>
      <c r="AD95" s="14"/>
      <c r="AE95" s="14"/>
      <c r="AF95" s="14"/>
      <c r="AG95" s="14"/>
      <c r="AH95" s="14"/>
      <c r="AI95" s="14"/>
      <c r="AJ95" s="14"/>
      <c r="AK95" s="14"/>
      <c r="AL95" s="14" t="s">
        <v>60</v>
      </c>
      <c r="AM95" s="14" t="s">
        <v>60</v>
      </c>
      <c r="AN95" s="14" t="s">
        <v>60</v>
      </c>
      <c r="AO95" s="14"/>
      <c r="AP95" s="14"/>
      <c r="AQ95" s="14" t="s">
        <v>60</v>
      </c>
      <c r="AR95" s="14" t="s">
        <v>60</v>
      </c>
      <c r="AS95" s="14"/>
      <c r="AT95" s="14" t="s">
        <v>1495</v>
      </c>
      <c r="AU95" s="14" t="s">
        <v>63</v>
      </c>
    </row>
    <row r="96" spans="1:47" ht="18" customHeight="1">
      <c r="A96" s="48">
        <v>89</v>
      </c>
      <c r="B96" s="20" t="s">
        <v>1073</v>
      </c>
      <c r="C96" s="20" t="s">
        <v>1074</v>
      </c>
      <c r="D96" s="20" t="s">
        <v>1075</v>
      </c>
      <c r="E96" s="61" t="s">
        <v>88</v>
      </c>
      <c r="F96" s="23">
        <v>58</v>
      </c>
      <c r="G96" s="23" t="s">
        <v>89</v>
      </c>
      <c r="H96" s="23" t="s">
        <v>318</v>
      </c>
      <c r="I96" s="23">
        <v>9127295075</v>
      </c>
      <c r="J96" s="23" t="s">
        <v>59</v>
      </c>
      <c r="K96" s="14" t="s">
        <v>1785</v>
      </c>
      <c r="L96" s="13" t="s">
        <v>71</v>
      </c>
      <c r="M96" s="13"/>
      <c r="N96" s="13"/>
      <c r="O96" s="13"/>
      <c r="P96" s="13">
        <v>3</v>
      </c>
      <c r="Q96" s="13">
        <v>3</v>
      </c>
      <c r="R96" s="14">
        <v>1.52</v>
      </c>
      <c r="S96" s="14">
        <v>85</v>
      </c>
      <c r="T96" s="15">
        <f t="shared" si="2"/>
        <v>36.79016620498615</v>
      </c>
      <c r="U96" s="16" t="str">
        <f t="shared" si="3"/>
        <v>Obese</v>
      </c>
      <c r="V96" s="14" t="s">
        <v>1351</v>
      </c>
      <c r="W96" s="14" t="s">
        <v>1351</v>
      </c>
      <c r="X96" s="14" t="s">
        <v>1351</v>
      </c>
      <c r="Y96" s="14" t="s">
        <v>1768</v>
      </c>
      <c r="Z96" s="14">
        <v>188</v>
      </c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 t="s">
        <v>60</v>
      </c>
      <c r="AM96" s="14" t="s">
        <v>60</v>
      </c>
      <c r="AN96" s="14" t="s">
        <v>60</v>
      </c>
      <c r="AO96" s="14"/>
      <c r="AP96" s="14"/>
      <c r="AQ96" s="14" t="s">
        <v>60</v>
      </c>
      <c r="AR96" s="14" t="s">
        <v>60</v>
      </c>
      <c r="AS96" s="14"/>
      <c r="AT96" s="14"/>
      <c r="AU96" s="14" t="s">
        <v>63</v>
      </c>
    </row>
    <row r="97" spans="1:47" ht="18" customHeight="1">
      <c r="A97" s="48">
        <v>90</v>
      </c>
      <c r="B97" s="20" t="s">
        <v>1076</v>
      </c>
      <c r="C97" s="20" t="s">
        <v>1077</v>
      </c>
      <c r="D97" s="20" t="s">
        <v>1078</v>
      </c>
      <c r="E97" s="61" t="s">
        <v>88</v>
      </c>
      <c r="F97" s="23">
        <v>39</v>
      </c>
      <c r="G97" s="23" t="s">
        <v>89</v>
      </c>
      <c r="H97" s="23" t="s">
        <v>318</v>
      </c>
      <c r="I97" s="63" t="s">
        <v>1079</v>
      </c>
      <c r="J97" s="23" t="s">
        <v>59</v>
      </c>
      <c r="K97" s="14" t="s">
        <v>1794</v>
      </c>
      <c r="L97" s="13"/>
      <c r="M97" s="13"/>
      <c r="N97" s="13"/>
      <c r="O97" s="13"/>
      <c r="P97" s="13">
        <v>3</v>
      </c>
      <c r="Q97" s="13">
        <v>4</v>
      </c>
      <c r="R97" s="14">
        <v>1.63</v>
      </c>
      <c r="S97" s="14">
        <v>95.8</v>
      </c>
      <c r="T97" s="15">
        <f t="shared" si="2"/>
        <v>36.057058978508792</v>
      </c>
      <c r="U97" s="16" t="str">
        <f t="shared" si="3"/>
        <v>Obese</v>
      </c>
      <c r="V97" s="14" t="s">
        <v>1351</v>
      </c>
      <c r="W97" s="14" t="s">
        <v>1351</v>
      </c>
      <c r="X97" s="14" t="s">
        <v>1360</v>
      </c>
      <c r="Y97" s="14" t="s">
        <v>1795</v>
      </c>
      <c r="Z97" s="14"/>
      <c r="AA97" s="14">
        <v>229</v>
      </c>
      <c r="AB97" s="14"/>
      <c r="AC97" s="14">
        <v>154</v>
      </c>
      <c r="AD97" s="14"/>
      <c r="AE97" s="14"/>
      <c r="AF97" s="14"/>
      <c r="AG97" s="14">
        <v>7.9</v>
      </c>
      <c r="AH97" s="14">
        <v>51</v>
      </c>
      <c r="AI97" s="14">
        <v>66</v>
      </c>
      <c r="AJ97" s="14"/>
      <c r="AK97" s="14"/>
      <c r="AL97" s="14" t="s">
        <v>60</v>
      </c>
      <c r="AM97" s="14" t="s">
        <v>60</v>
      </c>
      <c r="AN97" s="14" t="s">
        <v>60</v>
      </c>
      <c r="AO97" s="14" t="s">
        <v>60</v>
      </c>
      <c r="AP97" s="14"/>
      <c r="AQ97" s="14" t="s">
        <v>60</v>
      </c>
      <c r="AR97" s="14" t="s">
        <v>60</v>
      </c>
      <c r="AS97" s="14"/>
      <c r="AT97" s="14"/>
      <c r="AU97" s="14" t="s">
        <v>63</v>
      </c>
    </row>
    <row r="98" spans="1:47" ht="18" customHeight="1">
      <c r="A98" s="48">
        <v>91</v>
      </c>
      <c r="B98" s="20" t="s">
        <v>1080</v>
      </c>
      <c r="C98" s="20" t="s">
        <v>1068</v>
      </c>
      <c r="D98" s="20" t="s">
        <v>444</v>
      </c>
      <c r="E98" s="61" t="s">
        <v>88</v>
      </c>
      <c r="F98" s="23">
        <v>42</v>
      </c>
      <c r="G98" s="23" t="s">
        <v>89</v>
      </c>
      <c r="H98" s="23" t="s">
        <v>310</v>
      </c>
      <c r="I98" s="23">
        <v>9384194823</v>
      </c>
      <c r="J98" s="23" t="s">
        <v>59</v>
      </c>
      <c r="K98" s="14" t="s">
        <v>1669</v>
      </c>
      <c r="L98" s="13"/>
      <c r="M98" s="13"/>
      <c r="N98" s="13"/>
      <c r="O98" s="13"/>
      <c r="P98" s="13">
        <v>2</v>
      </c>
      <c r="Q98" s="13">
        <v>3</v>
      </c>
      <c r="R98" s="14">
        <v>1.58</v>
      </c>
      <c r="S98" s="14">
        <v>74</v>
      </c>
      <c r="T98" s="15">
        <f t="shared" si="2"/>
        <v>29.642685467072578</v>
      </c>
      <c r="U98" s="16" t="str">
        <f t="shared" si="3"/>
        <v>Overweight</v>
      </c>
      <c r="V98" s="14" t="s">
        <v>1351</v>
      </c>
      <c r="W98" s="14" t="s">
        <v>1351</v>
      </c>
      <c r="X98" s="14" t="s">
        <v>1670</v>
      </c>
      <c r="Y98" s="14" t="s">
        <v>1671</v>
      </c>
      <c r="Z98" s="14"/>
      <c r="AA98" s="14">
        <v>220</v>
      </c>
      <c r="AB98" s="14"/>
      <c r="AC98" s="14">
        <v>151</v>
      </c>
      <c r="AD98" s="14"/>
      <c r="AE98" s="14"/>
      <c r="AF98" s="14"/>
      <c r="AG98" s="14">
        <v>6.92</v>
      </c>
      <c r="AH98" s="14">
        <v>34</v>
      </c>
      <c r="AI98" s="14"/>
      <c r="AJ98" s="14"/>
      <c r="AK98" s="14"/>
      <c r="AL98" s="14" t="s">
        <v>60</v>
      </c>
      <c r="AM98" s="14" t="s">
        <v>60</v>
      </c>
      <c r="AN98" s="14" t="s">
        <v>60</v>
      </c>
      <c r="AO98" s="14"/>
      <c r="AP98" s="14"/>
      <c r="AQ98" s="14" t="s">
        <v>60</v>
      </c>
      <c r="AR98" s="14" t="s">
        <v>60</v>
      </c>
      <c r="AS98" s="14"/>
      <c r="AT98" s="14"/>
      <c r="AU98" s="14" t="s">
        <v>63</v>
      </c>
    </row>
    <row r="99" spans="1:47" ht="18" customHeight="1">
      <c r="A99" s="48">
        <v>92</v>
      </c>
      <c r="B99" s="20" t="s">
        <v>1081</v>
      </c>
      <c r="C99" s="20" t="s">
        <v>1082</v>
      </c>
      <c r="D99" s="66" t="s">
        <v>1083</v>
      </c>
      <c r="E99" s="67" t="s">
        <v>88</v>
      </c>
      <c r="F99" s="68">
        <v>46</v>
      </c>
      <c r="G99" s="23" t="s">
        <v>282</v>
      </c>
      <c r="H99" s="23" t="s">
        <v>248</v>
      </c>
      <c r="I99" s="23">
        <v>9351147910</v>
      </c>
      <c r="J99" s="23" t="s">
        <v>59</v>
      </c>
      <c r="K99" s="14"/>
      <c r="L99" s="13"/>
      <c r="M99" s="13"/>
      <c r="N99" s="13"/>
      <c r="O99" s="13"/>
      <c r="P99" s="13">
        <v>2</v>
      </c>
      <c r="Q99" s="13">
        <v>3</v>
      </c>
      <c r="R99" s="14">
        <v>1.52</v>
      </c>
      <c r="S99" s="14">
        <v>50</v>
      </c>
      <c r="T99" s="15">
        <f t="shared" si="2"/>
        <v>21.641274238227147</v>
      </c>
      <c r="U99" s="16" t="str">
        <f t="shared" si="3"/>
        <v>Normal</v>
      </c>
      <c r="V99" s="14" t="s">
        <v>1351</v>
      </c>
      <c r="W99" s="14" t="s">
        <v>1351</v>
      </c>
      <c r="X99" s="14" t="s">
        <v>1351</v>
      </c>
      <c r="Y99" s="14" t="s">
        <v>1351</v>
      </c>
      <c r="Z99" s="14"/>
      <c r="AA99" s="14">
        <v>256</v>
      </c>
      <c r="AB99" s="14"/>
      <c r="AC99" s="14">
        <v>161</v>
      </c>
      <c r="AD99" s="14"/>
      <c r="AE99" s="14"/>
      <c r="AF99" s="14"/>
      <c r="AG99" s="14"/>
      <c r="AH99" s="14"/>
      <c r="AI99" s="14"/>
      <c r="AJ99" s="14"/>
      <c r="AK99" s="14"/>
      <c r="AL99" s="14" t="s">
        <v>60</v>
      </c>
      <c r="AM99" s="14" t="s">
        <v>60</v>
      </c>
      <c r="AN99" s="14" t="s">
        <v>60</v>
      </c>
      <c r="AO99" s="14" t="s">
        <v>60</v>
      </c>
      <c r="AP99" s="14"/>
      <c r="AQ99" s="14" t="s">
        <v>60</v>
      </c>
      <c r="AR99" s="14" t="s">
        <v>60</v>
      </c>
      <c r="AS99" s="14"/>
      <c r="AT99" s="14"/>
      <c r="AU99" s="14" t="s">
        <v>63</v>
      </c>
    </row>
    <row r="100" spans="1:47" ht="18" customHeight="1">
      <c r="A100" s="48">
        <v>93</v>
      </c>
      <c r="B100" s="20" t="s">
        <v>834</v>
      </c>
      <c r="C100" s="20" t="s">
        <v>1084</v>
      </c>
      <c r="D100" s="20" t="s">
        <v>991</v>
      </c>
      <c r="E100" s="61" t="s">
        <v>88</v>
      </c>
      <c r="F100" s="68">
        <v>49</v>
      </c>
      <c r="G100" s="23" t="s">
        <v>89</v>
      </c>
      <c r="H100" s="23" t="s">
        <v>310</v>
      </c>
      <c r="I100" s="23">
        <v>9605314257</v>
      </c>
      <c r="J100" s="23"/>
      <c r="K100" s="14" t="s">
        <v>1862</v>
      </c>
      <c r="L100" s="13"/>
      <c r="M100" s="13"/>
      <c r="N100" s="13"/>
      <c r="O100" s="13"/>
      <c r="P100" s="13">
        <v>1</v>
      </c>
      <c r="Q100" s="13">
        <v>3</v>
      </c>
      <c r="R100" s="14">
        <v>1.57</v>
      </c>
      <c r="S100" s="14">
        <v>65</v>
      </c>
      <c r="T100" s="15">
        <f t="shared" si="2"/>
        <v>26.370238143535232</v>
      </c>
      <c r="U100" s="16" t="str">
        <f t="shared" si="3"/>
        <v>Overweight</v>
      </c>
      <c r="V100" s="14" t="s">
        <v>1351</v>
      </c>
      <c r="W100" s="14" t="s">
        <v>1351</v>
      </c>
      <c r="X100" s="14" t="s">
        <v>1351</v>
      </c>
      <c r="Y100" s="14" t="s">
        <v>1351</v>
      </c>
      <c r="Z100" s="14">
        <v>117</v>
      </c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 t="s">
        <v>60</v>
      </c>
      <c r="AM100" s="14" t="s">
        <v>60</v>
      </c>
      <c r="AN100" s="14" t="s">
        <v>60</v>
      </c>
      <c r="AO100" s="14"/>
      <c r="AP100" s="14"/>
      <c r="AQ100" s="14" t="s">
        <v>60</v>
      </c>
      <c r="AR100" s="14" t="s">
        <v>60</v>
      </c>
      <c r="AS100" s="14"/>
      <c r="AT100" s="14"/>
      <c r="AU100" s="14" t="s">
        <v>63</v>
      </c>
    </row>
    <row r="101" spans="1:47" ht="18" customHeight="1">
      <c r="A101" s="48">
        <v>94</v>
      </c>
      <c r="B101" s="20" t="s">
        <v>1085</v>
      </c>
      <c r="C101" s="20" t="s">
        <v>1086</v>
      </c>
      <c r="D101" s="20" t="s">
        <v>208</v>
      </c>
      <c r="E101" s="61" t="s">
        <v>88</v>
      </c>
      <c r="F101" s="23">
        <v>46</v>
      </c>
      <c r="G101" s="23" t="s">
        <v>89</v>
      </c>
      <c r="H101" s="23" t="s">
        <v>845</v>
      </c>
      <c r="I101" s="23">
        <v>9230868930</v>
      </c>
      <c r="J101" s="23" t="s">
        <v>59</v>
      </c>
      <c r="K101" s="14" t="s">
        <v>1686</v>
      </c>
      <c r="L101" s="13"/>
      <c r="M101" s="13"/>
      <c r="N101" s="13"/>
      <c r="O101" s="13"/>
      <c r="P101" s="13">
        <v>2</v>
      </c>
      <c r="Q101" s="13">
        <v>3</v>
      </c>
      <c r="R101" s="14">
        <v>1.5</v>
      </c>
      <c r="S101" s="14">
        <v>51</v>
      </c>
      <c r="T101" s="15">
        <f t="shared" si="2"/>
        <v>22.666666666666668</v>
      </c>
      <c r="U101" s="16" t="str">
        <f t="shared" si="3"/>
        <v>Normal</v>
      </c>
      <c r="V101" s="14" t="s">
        <v>1351</v>
      </c>
      <c r="W101" s="14" t="s">
        <v>1351</v>
      </c>
      <c r="X101" s="14" t="s">
        <v>1687</v>
      </c>
      <c r="Y101" s="14" t="s">
        <v>1605</v>
      </c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 t="s">
        <v>60</v>
      </c>
      <c r="AM101" s="14" t="s">
        <v>60</v>
      </c>
      <c r="AN101" s="14" t="s">
        <v>60</v>
      </c>
      <c r="AO101" s="14"/>
      <c r="AP101" s="14"/>
      <c r="AQ101" s="14" t="s">
        <v>60</v>
      </c>
      <c r="AR101" s="14" t="s">
        <v>60</v>
      </c>
      <c r="AS101" s="14"/>
      <c r="AT101" s="14"/>
      <c r="AU101" s="14" t="s">
        <v>63</v>
      </c>
    </row>
    <row r="102" spans="1:47" ht="18" customHeight="1">
      <c r="A102" s="48">
        <v>95</v>
      </c>
      <c r="B102" s="20" t="s">
        <v>1087</v>
      </c>
      <c r="C102" s="20" t="s">
        <v>1088</v>
      </c>
      <c r="D102" s="20" t="s">
        <v>1089</v>
      </c>
      <c r="E102" s="61" t="s">
        <v>88</v>
      </c>
      <c r="F102" s="23">
        <v>30</v>
      </c>
      <c r="G102" s="23" t="s">
        <v>89</v>
      </c>
      <c r="H102" s="23" t="s">
        <v>310</v>
      </c>
      <c r="I102" s="23">
        <v>9752240429</v>
      </c>
      <c r="J102" s="23"/>
      <c r="K102" s="14" t="s">
        <v>1833</v>
      </c>
      <c r="L102" s="13"/>
      <c r="M102" s="13"/>
      <c r="N102" s="13"/>
      <c r="O102" s="13"/>
      <c r="P102" s="13">
        <v>2</v>
      </c>
      <c r="Q102" s="13">
        <v>2</v>
      </c>
      <c r="R102" s="14">
        <v>1.52</v>
      </c>
      <c r="S102" s="14">
        <v>75</v>
      </c>
      <c r="T102" s="15">
        <f t="shared" si="2"/>
        <v>32.461911357340718</v>
      </c>
      <c r="U102" s="16" t="str">
        <f t="shared" si="3"/>
        <v>Obese</v>
      </c>
      <c r="V102" s="14" t="s">
        <v>1351</v>
      </c>
      <c r="W102" s="14" t="s">
        <v>1351</v>
      </c>
      <c r="X102" s="14" t="s">
        <v>1351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 t="s">
        <v>60</v>
      </c>
      <c r="AM102" s="14" t="s">
        <v>60</v>
      </c>
      <c r="AN102" s="14" t="s">
        <v>60</v>
      </c>
      <c r="AO102" s="14" t="s">
        <v>60</v>
      </c>
      <c r="AP102" s="14"/>
      <c r="AQ102" s="14" t="s">
        <v>60</v>
      </c>
      <c r="AR102" s="14" t="s">
        <v>60</v>
      </c>
      <c r="AS102" s="14"/>
      <c r="AT102" s="14"/>
      <c r="AU102" s="14" t="s">
        <v>63</v>
      </c>
    </row>
    <row r="103" spans="1:47" ht="18" customHeight="1">
      <c r="A103" s="48">
        <v>96</v>
      </c>
      <c r="B103" s="20" t="s">
        <v>1090</v>
      </c>
      <c r="C103" s="20" t="s">
        <v>1091</v>
      </c>
      <c r="D103" s="20" t="s">
        <v>1092</v>
      </c>
      <c r="E103" s="61" t="s">
        <v>88</v>
      </c>
      <c r="F103" s="23">
        <v>52</v>
      </c>
      <c r="G103" s="23" t="s">
        <v>89</v>
      </c>
      <c r="H103" s="23" t="s">
        <v>310</v>
      </c>
      <c r="I103" s="23">
        <v>9304057526</v>
      </c>
      <c r="J103" s="23" t="s">
        <v>59</v>
      </c>
      <c r="K103" s="14" t="s">
        <v>1769</v>
      </c>
      <c r="L103" s="13" t="s">
        <v>71</v>
      </c>
      <c r="M103" s="13"/>
      <c r="N103" s="13"/>
      <c r="O103" s="13"/>
      <c r="P103" s="13">
        <v>3</v>
      </c>
      <c r="Q103" s="13">
        <v>3</v>
      </c>
      <c r="R103" s="14"/>
      <c r="S103" s="14"/>
      <c r="T103" s="15" t="e">
        <f t="shared" si="2"/>
        <v>#DIV/0!</v>
      </c>
      <c r="U103" s="16" t="e">
        <f t="shared" si="3"/>
        <v>#DIV/0!</v>
      </c>
      <c r="V103" s="14" t="s">
        <v>1351</v>
      </c>
      <c r="W103" s="14" t="s">
        <v>1351</v>
      </c>
      <c r="X103" s="14" t="s">
        <v>1351</v>
      </c>
      <c r="Y103" s="14" t="s">
        <v>1351</v>
      </c>
      <c r="Z103" s="14">
        <v>235</v>
      </c>
      <c r="AA103" s="14">
        <v>205</v>
      </c>
      <c r="AB103" s="14">
        <v>185</v>
      </c>
      <c r="AC103" s="14"/>
      <c r="AD103" s="14"/>
      <c r="AE103" s="14"/>
      <c r="AF103" s="14"/>
      <c r="AG103" s="14"/>
      <c r="AH103" s="14"/>
      <c r="AI103" s="14"/>
      <c r="AJ103" s="14"/>
      <c r="AK103" s="14"/>
      <c r="AL103" s="14" t="s">
        <v>60</v>
      </c>
      <c r="AM103" s="14" t="s">
        <v>60</v>
      </c>
      <c r="AN103" s="14" t="s">
        <v>60</v>
      </c>
      <c r="AO103" s="14"/>
      <c r="AP103" s="14"/>
      <c r="AQ103" s="14" t="s">
        <v>60</v>
      </c>
      <c r="AR103" s="14" t="s">
        <v>60</v>
      </c>
      <c r="AS103" s="14"/>
      <c r="AT103" s="14" t="s">
        <v>1770</v>
      </c>
      <c r="AU103" s="14" t="s">
        <v>63</v>
      </c>
    </row>
    <row r="104" spans="1:47" ht="18" customHeight="1">
      <c r="A104" s="48">
        <v>97</v>
      </c>
      <c r="B104" s="20" t="s">
        <v>1093</v>
      </c>
      <c r="C104" s="20" t="s">
        <v>1094</v>
      </c>
      <c r="D104" s="20" t="s">
        <v>111</v>
      </c>
      <c r="E104" s="61" t="s">
        <v>88</v>
      </c>
      <c r="F104" s="23">
        <v>42</v>
      </c>
      <c r="G104" s="23" t="s">
        <v>89</v>
      </c>
      <c r="H104" s="23" t="s">
        <v>310</v>
      </c>
      <c r="I104" s="23">
        <v>9505142279</v>
      </c>
      <c r="J104" s="23" t="s">
        <v>59</v>
      </c>
      <c r="K104" s="14" t="s">
        <v>1773</v>
      </c>
      <c r="L104" s="13"/>
      <c r="M104" s="13"/>
      <c r="N104" s="13"/>
      <c r="O104" s="13"/>
      <c r="P104" s="13">
        <v>3</v>
      </c>
      <c r="Q104" s="13">
        <v>4</v>
      </c>
      <c r="R104" s="14">
        <v>1.45</v>
      </c>
      <c r="S104" s="14">
        <v>61</v>
      </c>
      <c r="T104" s="15">
        <f t="shared" si="2"/>
        <v>29.013079667063021</v>
      </c>
      <c r="U104" s="16" t="str">
        <f t="shared" si="3"/>
        <v>Overweight</v>
      </c>
      <c r="V104" s="14" t="s">
        <v>1351</v>
      </c>
      <c r="W104" s="14" t="s">
        <v>1351</v>
      </c>
      <c r="X104" s="14" t="s">
        <v>1351</v>
      </c>
      <c r="Y104" s="14" t="s">
        <v>1351</v>
      </c>
      <c r="Z104" s="14"/>
      <c r="AA104" s="14">
        <v>214</v>
      </c>
      <c r="AB104" s="14"/>
      <c r="AC104" s="14"/>
      <c r="AD104" s="14"/>
      <c r="AE104" s="14"/>
      <c r="AF104" s="14"/>
      <c r="AG104" s="14">
        <v>401</v>
      </c>
      <c r="AH104" s="14"/>
      <c r="AI104" s="14"/>
      <c r="AJ104" s="14"/>
      <c r="AK104" s="14"/>
      <c r="AL104" s="14" t="s">
        <v>60</v>
      </c>
      <c r="AM104" s="14" t="s">
        <v>60</v>
      </c>
      <c r="AN104" s="14" t="s">
        <v>60</v>
      </c>
      <c r="AO104" s="14"/>
      <c r="AP104" s="14"/>
      <c r="AQ104" s="14" t="s">
        <v>60</v>
      </c>
      <c r="AR104" s="14" t="s">
        <v>60</v>
      </c>
      <c r="AS104" s="14"/>
      <c r="AT104" s="14"/>
      <c r="AU104" s="14" t="s">
        <v>63</v>
      </c>
    </row>
    <row r="105" spans="1:47" ht="18" customHeight="1">
      <c r="A105" s="48">
        <v>98</v>
      </c>
      <c r="B105" s="20" t="s">
        <v>905</v>
      </c>
      <c r="C105" s="20" t="s">
        <v>1095</v>
      </c>
      <c r="D105" s="20" t="s">
        <v>1096</v>
      </c>
      <c r="E105" s="61" t="s">
        <v>88</v>
      </c>
      <c r="F105" s="23">
        <v>44</v>
      </c>
      <c r="G105" s="23" t="s">
        <v>89</v>
      </c>
      <c r="H105" s="23" t="s">
        <v>310</v>
      </c>
      <c r="I105" s="23">
        <v>9213598267</v>
      </c>
      <c r="J105" s="23" t="s">
        <v>59</v>
      </c>
      <c r="K105" s="14" t="s">
        <v>1695</v>
      </c>
      <c r="L105" s="13"/>
      <c r="M105" s="13"/>
      <c r="N105" s="13"/>
      <c r="O105" s="13"/>
      <c r="P105" s="13">
        <v>2</v>
      </c>
      <c r="Q105" s="13">
        <v>3</v>
      </c>
      <c r="R105" s="14">
        <v>1.42</v>
      </c>
      <c r="S105" s="14">
        <v>51</v>
      </c>
      <c r="T105" s="15">
        <f t="shared" si="2"/>
        <v>25.292600674469352</v>
      </c>
      <c r="U105" s="16" t="str">
        <f t="shared" si="3"/>
        <v>Overweight</v>
      </c>
      <c r="V105" s="14" t="s">
        <v>1351</v>
      </c>
      <c r="W105" s="14" t="s">
        <v>1351</v>
      </c>
      <c r="X105" s="14" t="s">
        <v>1351</v>
      </c>
      <c r="Y105" s="14" t="s">
        <v>1351</v>
      </c>
      <c r="Z105" s="14"/>
      <c r="AA105" s="14">
        <v>216</v>
      </c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 t="s">
        <v>60</v>
      </c>
      <c r="AM105" s="14" t="s">
        <v>60</v>
      </c>
      <c r="AN105" s="14" t="s">
        <v>60</v>
      </c>
      <c r="AO105" s="14"/>
      <c r="AP105" s="14"/>
      <c r="AQ105" s="14" t="s">
        <v>60</v>
      </c>
      <c r="AR105" s="14" t="s">
        <v>60</v>
      </c>
      <c r="AS105" s="14"/>
      <c r="AT105" s="14"/>
      <c r="AU105" s="14" t="s">
        <v>63</v>
      </c>
    </row>
    <row r="106" spans="1:47" ht="18" customHeight="1">
      <c r="A106" s="48">
        <v>99</v>
      </c>
      <c r="B106" s="20" t="s">
        <v>1097</v>
      </c>
      <c r="C106" s="20" t="s">
        <v>481</v>
      </c>
      <c r="D106" s="20" t="s">
        <v>1098</v>
      </c>
      <c r="E106" s="61" t="s">
        <v>88</v>
      </c>
      <c r="F106" s="23">
        <v>46</v>
      </c>
      <c r="G106" s="23" t="s">
        <v>89</v>
      </c>
      <c r="H106" s="23" t="s">
        <v>220</v>
      </c>
      <c r="I106" s="23">
        <v>9393699357</v>
      </c>
      <c r="J106" s="23" t="s">
        <v>59</v>
      </c>
      <c r="K106" s="14" t="s">
        <v>1750</v>
      </c>
      <c r="L106" s="13"/>
      <c r="M106" s="13"/>
      <c r="N106" s="13"/>
      <c r="O106" s="13"/>
      <c r="P106" s="13">
        <v>2</v>
      </c>
      <c r="Q106" s="13">
        <v>3</v>
      </c>
      <c r="R106" s="14"/>
      <c r="S106" s="14"/>
      <c r="T106" s="15" t="e">
        <f t="shared" si="2"/>
        <v>#DIV/0!</v>
      </c>
      <c r="U106" s="16" t="e">
        <f t="shared" si="3"/>
        <v>#DIV/0!</v>
      </c>
      <c r="V106" s="14" t="s">
        <v>1351</v>
      </c>
      <c r="W106" s="14" t="s">
        <v>1751</v>
      </c>
      <c r="X106" s="14" t="s">
        <v>1752</v>
      </c>
      <c r="Y106" s="14" t="s">
        <v>1753</v>
      </c>
      <c r="Z106" s="14"/>
      <c r="AA106" s="14"/>
      <c r="AB106" s="14"/>
      <c r="AC106" s="14"/>
      <c r="AD106" s="14">
        <v>71.3</v>
      </c>
      <c r="AE106" s="14"/>
      <c r="AF106" s="14"/>
      <c r="AG106" s="14"/>
      <c r="AH106" s="14">
        <v>64.599999999999994</v>
      </c>
      <c r="AI106" s="14">
        <v>40.5</v>
      </c>
      <c r="AJ106" s="14"/>
      <c r="AK106" s="14"/>
      <c r="AL106" s="14" t="s">
        <v>60</v>
      </c>
      <c r="AM106" s="14" t="s">
        <v>60</v>
      </c>
      <c r="AN106" s="14"/>
      <c r="AO106" s="14"/>
      <c r="AP106" s="14"/>
      <c r="AQ106" s="14" t="s">
        <v>60</v>
      </c>
      <c r="AR106" s="14" t="s">
        <v>60</v>
      </c>
      <c r="AS106" s="14"/>
      <c r="AT106" s="14"/>
      <c r="AU106" s="14" t="s">
        <v>63</v>
      </c>
    </row>
    <row r="107" spans="1:47" ht="18" customHeight="1">
      <c r="A107" s="48">
        <v>100</v>
      </c>
      <c r="B107" s="20" t="s">
        <v>1099</v>
      </c>
      <c r="C107" s="20" t="s">
        <v>308</v>
      </c>
      <c r="D107" s="20" t="s">
        <v>1100</v>
      </c>
      <c r="E107" s="61" t="s">
        <v>88</v>
      </c>
      <c r="F107" s="23">
        <v>42</v>
      </c>
      <c r="G107" s="23" t="s">
        <v>89</v>
      </c>
      <c r="H107" s="23" t="s">
        <v>248</v>
      </c>
      <c r="I107" s="23">
        <v>9304883383</v>
      </c>
      <c r="J107" s="23" t="s">
        <v>59</v>
      </c>
      <c r="K107" s="14" t="s">
        <v>1764</v>
      </c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 t="s">
        <v>1839</v>
      </c>
      <c r="AU107" s="14" t="s">
        <v>63</v>
      </c>
    </row>
    <row r="108" spans="1:47" ht="18" customHeight="1">
      <c r="A108" s="48">
        <v>101</v>
      </c>
      <c r="B108" s="20" t="s">
        <v>1101</v>
      </c>
      <c r="C108" s="20" t="s">
        <v>1102</v>
      </c>
      <c r="D108" s="20" t="s">
        <v>1103</v>
      </c>
      <c r="E108" s="61" t="s">
        <v>88</v>
      </c>
      <c r="F108" s="23">
        <v>45</v>
      </c>
      <c r="G108" s="23" t="s">
        <v>89</v>
      </c>
      <c r="H108" s="23" t="s">
        <v>318</v>
      </c>
      <c r="I108" s="23">
        <v>9204656300</v>
      </c>
      <c r="J108" s="23" t="s">
        <v>59</v>
      </c>
      <c r="K108" s="14" t="s">
        <v>1792</v>
      </c>
      <c r="L108" s="13"/>
      <c r="M108" s="13"/>
      <c r="N108" s="13"/>
      <c r="O108" s="13"/>
      <c r="P108" s="13">
        <v>2</v>
      </c>
      <c r="Q108" s="13">
        <v>3</v>
      </c>
      <c r="R108" s="14">
        <v>1.52</v>
      </c>
      <c r="S108" s="14">
        <v>65</v>
      </c>
      <c r="T108" s="15">
        <f t="shared" si="2"/>
        <v>28.133656509695292</v>
      </c>
      <c r="U108" s="16" t="str">
        <f t="shared" si="3"/>
        <v>Overweight</v>
      </c>
      <c r="V108" s="14" t="s">
        <v>1351</v>
      </c>
      <c r="W108" s="14" t="s">
        <v>1351</v>
      </c>
      <c r="X108" s="14" t="s">
        <v>1360</v>
      </c>
      <c r="Y108" s="14" t="s">
        <v>1605</v>
      </c>
      <c r="Z108" s="14"/>
      <c r="AA108" s="14">
        <v>210</v>
      </c>
      <c r="AB108" s="14"/>
      <c r="AC108" s="14">
        <v>168</v>
      </c>
      <c r="AD108" s="14">
        <v>5.9</v>
      </c>
      <c r="AE108" s="14"/>
      <c r="AF108" s="14"/>
      <c r="AG108" s="14"/>
      <c r="AH108" s="14"/>
      <c r="AI108" s="14"/>
      <c r="AJ108" s="14"/>
      <c r="AK108" s="14"/>
      <c r="AL108" s="14" t="s">
        <v>60</v>
      </c>
      <c r="AM108" s="14" t="s">
        <v>60</v>
      </c>
      <c r="AN108" s="14" t="s">
        <v>60</v>
      </c>
      <c r="AO108" s="14" t="s">
        <v>60</v>
      </c>
      <c r="AP108" s="14"/>
      <c r="AQ108" s="14" t="s">
        <v>60</v>
      </c>
      <c r="AR108" s="14" t="s">
        <v>60</v>
      </c>
      <c r="AS108" s="14"/>
      <c r="AT108" s="14" t="s">
        <v>1793</v>
      </c>
      <c r="AU108" s="14" t="s">
        <v>63</v>
      </c>
    </row>
    <row r="109" spans="1:47" ht="18" customHeight="1">
      <c r="A109" s="48">
        <v>102</v>
      </c>
      <c r="B109" s="20" t="s">
        <v>1104</v>
      </c>
      <c r="C109" s="20" t="s">
        <v>1105</v>
      </c>
      <c r="D109" s="20" t="s">
        <v>1106</v>
      </c>
      <c r="E109" s="61" t="s">
        <v>88</v>
      </c>
      <c r="F109" s="23">
        <v>45</v>
      </c>
      <c r="G109" s="23" t="s">
        <v>89</v>
      </c>
      <c r="H109" s="23" t="s">
        <v>318</v>
      </c>
      <c r="I109" s="23">
        <v>9944793665</v>
      </c>
      <c r="J109" s="23" t="s">
        <v>59</v>
      </c>
      <c r="K109" s="14" t="s">
        <v>1847</v>
      </c>
      <c r="L109" s="13"/>
      <c r="M109" s="13"/>
      <c r="N109" s="13"/>
      <c r="O109" s="13"/>
      <c r="P109" s="13">
        <v>1</v>
      </c>
      <c r="Q109" s="13">
        <v>3</v>
      </c>
      <c r="R109" s="14">
        <v>1.5</v>
      </c>
      <c r="S109" s="14">
        <v>52.5</v>
      </c>
      <c r="T109" s="15">
        <f t="shared" si="2"/>
        <v>23.333333333333332</v>
      </c>
      <c r="U109" s="16" t="str">
        <f t="shared" si="3"/>
        <v>Normal</v>
      </c>
      <c r="V109" s="14" t="s">
        <v>1351</v>
      </c>
      <c r="W109" s="14" t="s">
        <v>1351</v>
      </c>
      <c r="X109" s="14" t="s">
        <v>1351</v>
      </c>
      <c r="Y109" s="14" t="s">
        <v>1605</v>
      </c>
      <c r="Z109" s="14"/>
      <c r="AA109" s="14"/>
      <c r="AB109" s="14"/>
      <c r="AC109" s="14"/>
      <c r="AD109" s="14"/>
      <c r="AE109" s="14"/>
      <c r="AF109" s="14"/>
      <c r="AG109" s="14">
        <v>8.42</v>
      </c>
      <c r="AH109" s="14"/>
      <c r="AI109" s="14"/>
      <c r="AJ109" s="14"/>
      <c r="AK109" s="14"/>
      <c r="AL109" s="14" t="s">
        <v>60</v>
      </c>
      <c r="AM109" s="14" t="s">
        <v>60</v>
      </c>
      <c r="AN109" s="14" t="s">
        <v>60</v>
      </c>
      <c r="AO109" s="14"/>
      <c r="AP109" s="14"/>
      <c r="AQ109" s="14" t="s">
        <v>60</v>
      </c>
      <c r="AR109" s="14" t="s">
        <v>60</v>
      </c>
      <c r="AS109" s="14"/>
      <c r="AT109" s="14" t="s">
        <v>1848</v>
      </c>
      <c r="AU109" s="14" t="s">
        <v>63</v>
      </c>
    </row>
    <row r="110" spans="1:47" ht="18" customHeight="1">
      <c r="A110" s="48">
        <v>103</v>
      </c>
      <c r="B110" s="20" t="s">
        <v>1107</v>
      </c>
      <c r="C110" s="20" t="s">
        <v>1108</v>
      </c>
      <c r="D110" s="20" t="s">
        <v>1109</v>
      </c>
      <c r="E110" s="61" t="s">
        <v>88</v>
      </c>
      <c r="F110" s="23">
        <v>41</v>
      </c>
      <c r="G110" s="23" t="s">
        <v>282</v>
      </c>
      <c r="H110" s="23" t="s">
        <v>310</v>
      </c>
      <c r="I110" s="23">
        <v>9469276905</v>
      </c>
      <c r="J110" s="23" t="s">
        <v>59</v>
      </c>
      <c r="K110" s="14" t="s">
        <v>1742</v>
      </c>
      <c r="L110" s="13" t="s">
        <v>71</v>
      </c>
      <c r="M110" s="13" t="s">
        <v>70</v>
      </c>
      <c r="N110" s="13"/>
      <c r="O110" s="13"/>
      <c r="P110" s="13">
        <v>2</v>
      </c>
      <c r="Q110" s="13">
        <v>4</v>
      </c>
      <c r="R110" s="14">
        <v>1.58</v>
      </c>
      <c r="S110" s="14">
        <v>74</v>
      </c>
      <c r="T110" s="15">
        <f t="shared" si="2"/>
        <v>29.642685467072578</v>
      </c>
      <c r="U110" s="16" t="str">
        <f t="shared" si="3"/>
        <v>Overweight</v>
      </c>
      <c r="V110" s="14" t="s">
        <v>1351</v>
      </c>
      <c r="W110" s="14" t="s">
        <v>1351</v>
      </c>
      <c r="X110" s="14" t="s">
        <v>1351</v>
      </c>
      <c r="Y110" s="14"/>
      <c r="Z110" s="14">
        <v>169</v>
      </c>
      <c r="AA110" s="14">
        <v>209</v>
      </c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 t="s">
        <v>60</v>
      </c>
      <c r="AM110" s="14" t="s">
        <v>60</v>
      </c>
      <c r="AN110" s="14" t="s">
        <v>60</v>
      </c>
      <c r="AO110" s="14"/>
      <c r="AP110" s="14"/>
      <c r="AQ110" s="14" t="s">
        <v>60</v>
      </c>
      <c r="AR110" s="14" t="s">
        <v>60</v>
      </c>
      <c r="AS110" s="14"/>
      <c r="AT110" s="14" t="s">
        <v>1541</v>
      </c>
      <c r="AU110" s="14" t="s">
        <v>63</v>
      </c>
    </row>
    <row r="111" spans="1:47" ht="18" customHeight="1">
      <c r="A111" s="48">
        <v>104</v>
      </c>
      <c r="B111" s="20" t="s">
        <v>1110</v>
      </c>
      <c r="C111" s="20" t="s">
        <v>1111</v>
      </c>
      <c r="D111" s="20" t="s">
        <v>1112</v>
      </c>
      <c r="E111" s="61" t="s">
        <v>88</v>
      </c>
      <c r="F111" s="23">
        <v>29</v>
      </c>
      <c r="G111" s="23" t="s">
        <v>89</v>
      </c>
      <c r="H111" s="23" t="s">
        <v>310</v>
      </c>
      <c r="I111" s="23">
        <v>9156400102</v>
      </c>
      <c r="J111" s="23" t="s">
        <v>59</v>
      </c>
      <c r="K111" s="14" t="s">
        <v>1803</v>
      </c>
      <c r="L111" s="13"/>
      <c r="M111" s="13"/>
      <c r="N111" s="13"/>
      <c r="O111" s="13"/>
      <c r="P111" s="13">
        <v>2</v>
      </c>
      <c r="Q111" s="13">
        <v>3</v>
      </c>
      <c r="R111" s="14">
        <v>1.6</v>
      </c>
      <c r="S111" s="14">
        <v>65</v>
      </c>
      <c r="T111" s="15">
        <f t="shared" si="2"/>
        <v>25.390624999999996</v>
      </c>
      <c r="U111" s="16" t="str">
        <f t="shared" si="3"/>
        <v>Overweight</v>
      </c>
      <c r="V111" s="14" t="s">
        <v>1416</v>
      </c>
      <c r="W111" s="14" t="s">
        <v>1351</v>
      </c>
      <c r="X111" s="14" t="s">
        <v>1351</v>
      </c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 t="s">
        <v>60</v>
      </c>
      <c r="AM111" s="14" t="s">
        <v>60</v>
      </c>
      <c r="AN111" s="14" t="s">
        <v>60</v>
      </c>
      <c r="AO111" s="14"/>
      <c r="AP111" s="14"/>
      <c r="AQ111" s="14" t="s">
        <v>60</v>
      </c>
      <c r="AR111" s="14" t="s">
        <v>60</v>
      </c>
      <c r="AS111" s="14"/>
      <c r="AT111" s="14"/>
      <c r="AU111" s="14" t="s">
        <v>63</v>
      </c>
    </row>
    <row r="112" spans="1:47" ht="18" customHeight="1">
      <c r="A112" s="48">
        <v>105</v>
      </c>
      <c r="B112" s="20" t="s">
        <v>1113</v>
      </c>
      <c r="C112" s="20" t="s">
        <v>1114</v>
      </c>
      <c r="D112" s="20" t="s">
        <v>1115</v>
      </c>
      <c r="E112" s="61" t="s">
        <v>88</v>
      </c>
      <c r="F112" s="23">
        <v>57</v>
      </c>
      <c r="G112" s="23" t="s">
        <v>282</v>
      </c>
      <c r="H112" s="23" t="s">
        <v>248</v>
      </c>
      <c r="I112" s="23">
        <v>9276155610</v>
      </c>
      <c r="J112" s="23" t="s">
        <v>59</v>
      </c>
      <c r="K112" s="14" t="s">
        <v>1804</v>
      </c>
      <c r="L112" s="13" t="s">
        <v>70</v>
      </c>
      <c r="M112" s="13"/>
      <c r="N112" s="13"/>
      <c r="O112" s="13"/>
      <c r="P112" s="13">
        <v>2</v>
      </c>
      <c r="Q112" s="13">
        <v>4</v>
      </c>
      <c r="R112" s="14">
        <v>1.675</v>
      </c>
      <c r="S112" s="14">
        <v>85</v>
      </c>
      <c r="T112" s="15">
        <f t="shared" si="2"/>
        <v>30.296279795054577</v>
      </c>
      <c r="U112" s="16" t="str">
        <f t="shared" si="3"/>
        <v>Obese</v>
      </c>
      <c r="V112" s="14" t="s">
        <v>1805</v>
      </c>
      <c r="W112" s="14" t="s">
        <v>1351</v>
      </c>
      <c r="X112" s="14" t="s">
        <v>1351</v>
      </c>
      <c r="Y112" s="14" t="s">
        <v>1351</v>
      </c>
      <c r="Z112" s="14"/>
      <c r="AA112" s="14">
        <v>229</v>
      </c>
      <c r="AB112" s="14"/>
      <c r="AC112" s="14">
        <v>155</v>
      </c>
      <c r="AD112" s="14"/>
      <c r="AE112" s="14"/>
      <c r="AF112" s="14"/>
      <c r="AG112" s="14"/>
      <c r="AH112" s="14"/>
      <c r="AI112" s="14"/>
      <c r="AJ112" s="14"/>
      <c r="AK112" s="14"/>
      <c r="AL112" s="14" t="s">
        <v>60</v>
      </c>
      <c r="AM112" s="14" t="s">
        <v>60</v>
      </c>
      <c r="AN112" s="14" t="s">
        <v>60</v>
      </c>
      <c r="AO112" s="14"/>
      <c r="AP112" s="14"/>
      <c r="AQ112" s="14" t="s">
        <v>60</v>
      </c>
      <c r="AR112" s="14" t="s">
        <v>60</v>
      </c>
      <c r="AS112" s="14"/>
      <c r="AT112" s="14" t="s">
        <v>1806</v>
      </c>
      <c r="AU112" s="14" t="s">
        <v>63</v>
      </c>
    </row>
    <row r="113" spans="1:47" ht="18" customHeight="1">
      <c r="A113" s="48">
        <v>106</v>
      </c>
      <c r="B113" s="20" t="s">
        <v>1116</v>
      </c>
      <c r="C113" s="20" t="s">
        <v>224</v>
      </c>
      <c r="D113" s="20" t="s">
        <v>832</v>
      </c>
      <c r="E113" s="61" t="s">
        <v>88</v>
      </c>
      <c r="F113" s="23">
        <v>28</v>
      </c>
      <c r="G113" s="23" t="s">
        <v>89</v>
      </c>
      <c r="H113" s="23" t="s">
        <v>310</v>
      </c>
      <c r="I113" s="23">
        <v>9956371399</v>
      </c>
      <c r="J113" s="23" t="s">
        <v>60</v>
      </c>
      <c r="K113" s="14" t="s">
        <v>1410</v>
      </c>
      <c r="L113" s="13"/>
      <c r="M113" s="13"/>
      <c r="N113" s="13"/>
      <c r="O113" s="13"/>
      <c r="P113" s="13">
        <v>2</v>
      </c>
      <c r="Q113" s="13">
        <v>3</v>
      </c>
      <c r="R113" s="14">
        <v>1.55</v>
      </c>
      <c r="S113" s="14">
        <v>53</v>
      </c>
      <c r="T113" s="15">
        <f t="shared" si="2"/>
        <v>22.060353798126947</v>
      </c>
      <c r="U113" s="16" t="str">
        <f t="shared" si="3"/>
        <v>Normal</v>
      </c>
      <c r="V113" s="14" t="s">
        <v>1351</v>
      </c>
      <c r="W113" s="14" t="s">
        <v>1351</v>
      </c>
      <c r="X113" s="14" t="s">
        <v>1351</v>
      </c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 t="s">
        <v>60</v>
      </c>
      <c r="AM113" s="14" t="s">
        <v>60</v>
      </c>
      <c r="AN113" s="14" t="s">
        <v>60</v>
      </c>
      <c r="AO113" s="14" t="s">
        <v>60</v>
      </c>
      <c r="AP113" s="14"/>
      <c r="AQ113" s="14" t="s">
        <v>60</v>
      </c>
      <c r="AR113" s="14" t="s">
        <v>60</v>
      </c>
      <c r="AS113" s="14"/>
      <c r="AT113" s="14"/>
      <c r="AU113" s="14" t="s">
        <v>63</v>
      </c>
    </row>
    <row r="114" spans="1:47" ht="18" customHeight="1">
      <c r="A114" s="48">
        <v>107</v>
      </c>
      <c r="B114" s="20" t="s">
        <v>1117</v>
      </c>
      <c r="C114" s="20" t="s">
        <v>1118</v>
      </c>
      <c r="D114" s="20" t="s">
        <v>340</v>
      </c>
      <c r="E114" s="61" t="s">
        <v>88</v>
      </c>
      <c r="F114" s="23">
        <v>45</v>
      </c>
      <c r="G114" s="23" t="s">
        <v>282</v>
      </c>
      <c r="H114" s="23" t="s">
        <v>220</v>
      </c>
      <c r="I114" s="23">
        <v>9057288059</v>
      </c>
      <c r="J114" s="23" t="s">
        <v>59</v>
      </c>
      <c r="K114" s="14" t="s">
        <v>1662</v>
      </c>
      <c r="L114" s="13"/>
      <c r="M114" s="13"/>
      <c r="N114" s="13"/>
      <c r="O114" s="13"/>
      <c r="P114" s="13">
        <v>2</v>
      </c>
      <c r="Q114" s="13">
        <v>2</v>
      </c>
      <c r="R114" s="14">
        <v>1.4</v>
      </c>
      <c r="S114" s="14">
        <v>62</v>
      </c>
      <c r="T114" s="15">
        <f t="shared" si="2"/>
        <v>31.632653061224495</v>
      </c>
      <c r="U114" s="16" t="str">
        <f t="shared" si="3"/>
        <v>Obese</v>
      </c>
      <c r="V114" s="14" t="s">
        <v>1351</v>
      </c>
      <c r="W114" s="14" t="s">
        <v>1351</v>
      </c>
      <c r="X114" s="14" t="s">
        <v>1351</v>
      </c>
      <c r="Y114" s="14" t="s">
        <v>1433</v>
      </c>
      <c r="Z114" s="14"/>
      <c r="AA114" s="14">
        <v>218</v>
      </c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 t="s">
        <v>60</v>
      </c>
      <c r="AM114" s="14" t="s">
        <v>60</v>
      </c>
      <c r="AN114" s="14" t="s">
        <v>60</v>
      </c>
      <c r="AO114" s="14" t="s">
        <v>60</v>
      </c>
      <c r="AP114" s="14"/>
      <c r="AQ114" s="14" t="s">
        <v>60</v>
      </c>
      <c r="AR114" s="14" t="s">
        <v>60</v>
      </c>
      <c r="AS114" s="14"/>
      <c r="AT114" s="14"/>
      <c r="AU114" s="14" t="s">
        <v>63</v>
      </c>
    </row>
    <row r="115" spans="1:47" ht="18" customHeight="1">
      <c r="A115" s="48">
        <v>108</v>
      </c>
      <c r="B115" s="20" t="s">
        <v>1119</v>
      </c>
      <c r="C115" s="20" t="s">
        <v>1120</v>
      </c>
      <c r="D115" s="20" t="s">
        <v>1121</v>
      </c>
      <c r="E115" s="61" t="s">
        <v>88</v>
      </c>
      <c r="F115" s="23">
        <v>49</v>
      </c>
      <c r="G115" s="23" t="s">
        <v>282</v>
      </c>
      <c r="H115" s="23" t="s">
        <v>310</v>
      </c>
      <c r="I115" s="23">
        <v>9385711138</v>
      </c>
      <c r="J115" s="23"/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93" t="s">
        <v>66</v>
      </c>
    </row>
    <row r="116" spans="1:47" ht="18" customHeight="1">
      <c r="A116" s="48">
        <v>109</v>
      </c>
      <c r="B116" s="20" t="s">
        <v>175</v>
      </c>
      <c r="C116" s="20" t="s">
        <v>1122</v>
      </c>
      <c r="D116" s="20" t="s">
        <v>1123</v>
      </c>
      <c r="E116" s="61" t="s">
        <v>88</v>
      </c>
      <c r="F116" s="23">
        <v>44</v>
      </c>
      <c r="G116" s="23" t="s">
        <v>89</v>
      </c>
      <c r="H116" s="23" t="s">
        <v>318</v>
      </c>
      <c r="I116" s="23">
        <v>9430772514</v>
      </c>
      <c r="J116" s="23" t="s">
        <v>59</v>
      </c>
      <c r="K116" s="14" t="s">
        <v>1677</v>
      </c>
      <c r="L116" s="13"/>
      <c r="M116" s="13"/>
      <c r="N116" s="13"/>
      <c r="O116" s="13"/>
      <c r="P116" s="13">
        <v>2</v>
      </c>
      <c r="Q116" s="13">
        <v>1</v>
      </c>
      <c r="R116" s="14">
        <v>1.49</v>
      </c>
      <c r="S116" s="14">
        <v>43</v>
      </c>
      <c r="T116" s="15">
        <f t="shared" si="2"/>
        <v>19.368496914553401</v>
      </c>
      <c r="U116" s="16" t="str">
        <f t="shared" si="3"/>
        <v>Normal</v>
      </c>
      <c r="V116" s="14" t="s">
        <v>1351</v>
      </c>
      <c r="W116" s="14" t="s">
        <v>1351</v>
      </c>
      <c r="X116" s="14" t="s">
        <v>1351</v>
      </c>
      <c r="Y116" s="14" t="s">
        <v>1351</v>
      </c>
      <c r="Z116" s="14"/>
      <c r="AA116" s="14">
        <v>212</v>
      </c>
      <c r="AB116" s="14"/>
      <c r="AC116" s="14">
        <v>153</v>
      </c>
      <c r="AD116" s="14"/>
      <c r="AE116" s="14"/>
      <c r="AF116" s="14"/>
      <c r="AG116" s="14"/>
      <c r="AH116" s="14"/>
      <c r="AI116" s="14"/>
      <c r="AJ116" s="14"/>
      <c r="AK116" s="14"/>
      <c r="AL116" s="14" t="s">
        <v>60</v>
      </c>
      <c r="AM116" s="14" t="s">
        <v>60</v>
      </c>
      <c r="AN116" s="14" t="s">
        <v>60</v>
      </c>
      <c r="AO116" s="14"/>
      <c r="AP116" s="14"/>
      <c r="AQ116" s="14" t="s">
        <v>60</v>
      </c>
      <c r="AR116" s="14" t="s">
        <v>60</v>
      </c>
      <c r="AS116" s="14"/>
      <c r="AT116" s="14"/>
      <c r="AU116" s="14" t="s">
        <v>63</v>
      </c>
    </row>
    <row r="117" spans="1:47" ht="18" customHeight="1">
      <c r="A117" s="48">
        <v>110</v>
      </c>
      <c r="B117" s="20" t="s">
        <v>1124</v>
      </c>
      <c r="C117" s="20" t="s">
        <v>1125</v>
      </c>
      <c r="D117" s="20" t="s">
        <v>1126</v>
      </c>
      <c r="E117" s="61" t="s">
        <v>88</v>
      </c>
      <c r="F117" s="23">
        <v>50</v>
      </c>
      <c r="G117" s="23" t="s">
        <v>89</v>
      </c>
      <c r="H117" s="23" t="s">
        <v>318</v>
      </c>
      <c r="I117" s="23">
        <v>9102159902</v>
      </c>
      <c r="J117" s="23"/>
      <c r="K117" s="14" t="s">
        <v>1707</v>
      </c>
      <c r="L117" s="13" t="s">
        <v>70</v>
      </c>
      <c r="M117" s="13"/>
      <c r="N117" s="13"/>
      <c r="O117" s="13"/>
      <c r="P117" s="13">
        <v>2</v>
      </c>
      <c r="Q117" s="13">
        <v>3</v>
      </c>
      <c r="R117" s="14">
        <v>1.66</v>
      </c>
      <c r="S117" s="14">
        <v>58</v>
      </c>
      <c r="T117" s="15">
        <f t="shared" si="2"/>
        <v>21.048047612135289</v>
      </c>
      <c r="U117" s="16" t="str">
        <f t="shared" si="3"/>
        <v>Normal</v>
      </c>
      <c r="V117" s="14" t="s">
        <v>1351</v>
      </c>
      <c r="W117" s="14" t="s">
        <v>1351</v>
      </c>
      <c r="X117" s="14" t="s">
        <v>1351</v>
      </c>
      <c r="Y117" s="14" t="s">
        <v>1351</v>
      </c>
      <c r="Z117" s="14"/>
      <c r="AA117" s="14"/>
      <c r="AB117" s="14"/>
      <c r="AC117" s="14"/>
      <c r="AD117" s="14">
        <v>4.9000000000000004</v>
      </c>
      <c r="AE117" s="14"/>
      <c r="AF117" s="14"/>
      <c r="AG117" s="14"/>
      <c r="AH117" s="14">
        <v>60</v>
      </c>
      <c r="AI117" s="14">
        <v>57</v>
      </c>
      <c r="AJ117" s="14"/>
      <c r="AK117" s="14"/>
      <c r="AL117" s="14" t="s">
        <v>60</v>
      </c>
      <c r="AM117" s="14" t="s">
        <v>60</v>
      </c>
      <c r="AN117" s="14" t="s">
        <v>60</v>
      </c>
      <c r="AO117" s="14"/>
      <c r="AP117" s="14"/>
      <c r="AQ117" s="14" t="s">
        <v>60</v>
      </c>
      <c r="AR117" s="14" t="s">
        <v>60</v>
      </c>
      <c r="AS117" s="14"/>
      <c r="AT117" s="14" t="s">
        <v>1739</v>
      </c>
      <c r="AU117" s="14" t="s">
        <v>63</v>
      </c>
    </row>
    <row r="118" spans="1:47" ht="18" customHeight="1">
      <c r="A118" s="48">
        <v>111</v>
      </c>
      <c r="B118" s="20" t="s">
        <v>1127</v>
      </c>
      <c r="C118" s="20" t="s">
        <v>1128</v>
      </c>
      <c r="D118" s="20" t="s">
        <v>1129</v>
      </c>
      <c r="E118" s="61" t="s">
        <v>88</v>
      </c>
      <c r="F118" s="23">
        <v>40</v>
      </c>
      <c r="G118" s="23" t="s">
        <v>282</v>
      </c>
      <c r="H118" s="23" t="s">
        <v>220</v>
      </c>
      <c r="I118" s="23">
        <v>9086525755</v>
      </c>
      <c r="J118" s="23" t="s">
        <v>59</v>
      </c>
      <c r="K118" s="14"/>
      <c r="L118" s="13"/>
      <c r="M118" s="13"/>
      <c r="N118" s="13"/>
      <c r="O118" s="13"/>
      <c r="P118" s="13">
        <v>2</v>
      </c>
      <c r="Q118" s="13">
        <v>4</v>
      </c>
      <c r="R118" s="14">
        <v>1.61</v>
      </c>
      <c r="S118" s="14">
        <v>57.8</v>
      </c>
      <c r="T118" s="15">
        <f t="shared" si="2"/>
        <v>22.298522433548086</v>
      </c>
      <c r="U118" s="16" t="str">
        <f t="shared" si="3"/>
        <v>Normal</v>
      </c>
      <c r="V118" s="14" t="s">
        <v>1351</v>
      </c>
      <c r="W118" s="14" t="s">
        <v>1351</v>
      </c>
      <c r="X118" s="14" t="s">
        <v>1351</v>
      </c>
      <c r="Y118" s="14" t="s">
        <v>1351</v>
      </c>
      <c r="Z118" s="14"/>
      <c r="AA118" s="14"/>
      <c r="AB118" s="14">
        <v>220</v>
      </c>
      <c r="AC118" s="14"/>
      <c r="AD118" s="14"/>
      <c r="AE118" s="14"/>
      <c r="AF118" s="14"/>
      <c r="AG118" s="14"/>
      <c r="AH118" s="14"/>
      <c r="AI118" s="14">
        <v>54</v>
      </c>
      <c r="AJ118" s="14"/>
      <c r="AK118" s="14"/>
      <c r="AL118" s="14" t="s">
        <v>60</v>
      </c>
      <c r="AM118" s="14" t="s">
        <v>60</v>
      </c>
      <c r="AN118" s="14" t="s">
        <v>60</v>
      </c>
      <c r="AO118" s="14" t="s">
        <v>60</v>
      </c>
      <c r="AP118" s="14" t="s">
        <v>60</v>
      </c>
      <c r="AQ118" s="14" t="s">
        <v>60</v>
      </c>
      <c r="AR118" s="14" t="s">
        <v>60</v>
      </c>
      <c r="AS118" s="14"/>
      <c r="AT118" s="14" t="s">
        <v>1413</v>
      </c>
      <c r="AU118" s="14" t="s">
        <v>63</v>
      </c>
    </row>
    <row r="119" spans="1:47" ht="18" customHeight="1">
      <c r="A119" s="48">
        <v>112</v>
      </c>
      <c r="B119" s="20" t="s">
        <v>1130</v>
      </c>
      <c r="C119" s="20" t="s">
        <v>1131</v>
      </c>
      <c r="D119" s="20" t="s">
        <v>1132</v>
      </c>
      <c r="E119" s="61" t="s">
        <v>88</v>
      </c>
      <c r="F119" s="23">
        <v>29</v>
      </c>
      <c r="G119" s="23" t="s">
        <v>89</v>
      </c>
      <c r="H119" s="23" t="s">
        <v>310</v>
      </c>
      <c r="I119" s="23">
        <v>9926125754</v>
      </c>
      <c r="J119" s="23" t="s">
        <v>59</v>
      </c>
      <c r="K119" s="14" t="s">
        <v>1777</v>
      </c>
      <c r="L119" s="13"/>
      <c r="M119" s="13"/>
      <c r="N119" s="13"/>
      <c r="O119" s="13"/>
      <c r="P119" s="13">
        <v>2</v>
      </c>
      <c r="Q119" s="13">
        <v>4</v>
      </c>
      <c r="R119" s="14"/>
      <c r="S119" s="14"/>
      <c r="T119" s="15" t="e">
        <f t="shared" si="2"/>
        <v>#DIV/0!</v>
      </c>
      <c r="U119" s="16" t="e">
        <f t="shared" si="3"/>
        <v>#DIV/0!</v>
      </c>
      <c r="V119" s="14" t="s">
        <v>1351</v>
      </c>
      <c r="W119" s="14" t="s">
        <v>1351</v>
      </c>
      <c r="X119" s="14" t="s">
        <v>1351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 t="s">
        <v>60</v>
      </c>
      <c r="AM119" s="14" t="s">
        <v>60</v>
      </c>
      <c r="AN119" s="14" t="s">
        <v>60</v>
      </c>
      <c r="AO119" s="14" t="s">
        <v>60</v>
      </c>
      <c r="AP119" s="14"/>
      <c r="AQ119" s="14" t="s">
        <v>60</v>
      </c>
      <c r="AR119" s="14" t="s">
        <v>60</v>
      </c>
      <c r="AS119" s="14"/>
      <c r="AT119" s="14"/>
      <c r="AU119" s="14" t="s">
        <v>63</v>
      </c>
    </row>
    <row r="120" spans="1:47" ht="18" customHeight="1">
      <c r="A120" s="48">
        <v>113</v>
      </c>
      <c r="B120" s="20" t="s">
        <v>101</v>
      </c>
      <c r="C120" s="20" t="s">
        <v>1133</v>
      </c>
      <c r="D120" s="20" t="s">
        <v>1134</v>
      </c>
      <c r="E120" s="61" t="s">
        <v>88</v>
      </c>
      <c r="F120" s="23">
        <v>32</v>
      </c>
      <c r="G120" s="23" t="s">
        <v>282</v>
      </c>
      <c r="H120" s="23" t="s">
        <v>310</v>
      </c>
      <c r="I120" s="23">
        <v>9478301230</v>
      </c>
      <c r="J120" s="23" t="s">
        <v>59</v>
      </c>
      <c r="K120" s="14" t="s">
        <v>1836</v>
      </c>
      <c r="L120" s="13"/>
      <c r="M120" s="13"/>
      <c r="N120" s="13"/>
      <c r="O120" s="13"/>
      <c r="P120" s="13">
        <v>3</v>
      </c>
      <c r="Q120" s="13">
        <v>3</v>
      </c>
      <c r="R120" s="14">
        <v>1.6</v>
      </c>
      <c r="S120" s="14">
        <v>70</v>
      </c>
      <c r="T120" s="15">
        <f t="shared" si="2"/>
        <v>27.343749999999996</v>
      </c>
      <c r="U120" s="16" t="str">
        <f t="shared" si="3"/>
        <v>Overweight</v>
      </c>
      <c r="V120" s="14" t="s">
        <v>1351</v>
      </c>
      <c r="W120" s="14" t="s">
        <v>1351</v>
      </c>
      <c r="X120" s="14" t="s">
        <v>1351</v>
      </c>
      <c r="Y120" s="14" t="s">
        <v>1831</v>
      </c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 t="s">
        <v>60</v>
      </c>
      <c r="AM120" s="14" t="s">
        <v>60</v>
      </c>
      <c r="AN120" s="14" t="s">
        <v>60</v>
      </c>
      <c r="AO120" s="14" t="s">
        <v>60</v>
      </c>
      <c r="AP120" s="14"/>
      <c r="AQ120" s="14" t="s">
        <v>60</v>
      </c>
      <c r="AR120" s="14" t="s">
        <v>60</v>
      </c>
      <c r="AS120" s="14"/>
      <c r="AT120" s="14" t="s">
        <v>1837</v>
      </c>
      <c r="AU120" s="14" t="s">
        <v>63</v>
      </c>
    </row>
    <row r="121" spans="1:47" ht="18" customHeight="1">
      <c r="A121" s="48">
        <v>114</v>
      </c>
      <c r="B121" s="20" t="s">
        <v>1135</v>
      </c>
      <c r="C121" s="20" t="s">
        <v>1136</v>
      </c>
      <c r="D121" s="20" t="s">
        <v>1137</v>
      </c>
      <c r="E121" s="61" t="s">
        <v>88</v>
      </c>
      <c r="F121" s="23">
        <v>42</v>
      </c>
      <c r="G121" s="23" t="s">
        <v>89</v>
      </c>
      <c r="H121" s="23" t="s">
        <v>318</v>
      </c>
      <c r="I121" s="23">
        <v>9605314675</v>
      </c>
      <c r="J121" s="23" t="s">
        <v>59</v>
      </c>
      <c r="K121" s="14" t="s">
        <v>1723</v>
      </c>
      <c r="L121" s="13"/>
      <c r="M121" s="13"/>
      <c r="N121" s="13"/>
      <c r="O121" s="13"/>
      <c r="P121" s="13">
        <v>2</v>
      </c>
      <c r="Q121" s="13">
        <v>3</v>
      </c>
      <c r="R121" s="14">
        <v>1.53</v>
      </c>
      <c r="S121" s="14">
        <v>47.5</v>
      </c>
      <c r="T121" s="15">
        <f t="shared" si="2"/>
        <v>20.291340937246357</v>
      </c>
      <c r="U121" s="16" t="str">
        <f t="shared" si="3"/>
        <v>Normal</v>
      </c>
      <c r="V121" s="14" t="s">
        <v>1351</v>
      </c>
      <c r="W121" s="14" t="s">
        <v>1351</v>
      </c>
      <c r="X121" s="14" t="s">
        <v>1351</v>
      </c>
      <c r="Y121" s="14" t="s">
        <v>1351</v>
      </c>
      <c r="Z121" s="14"/>
      <c r="AA121" s="14"/>
      <c r="AB121" s="14"/>
      <c r="AC121" s="14">
        <v>103</v>
      </c>
      <c r="AD121" s="14"/>
      <c r="AE121" s="14"/>
      <c r="AF121" s="14"/>
      <c r="AG121" s="14"/>
      <c r="AH121" s="14"/>
      <c r="AI121" s="14"/>
      <c r="AJ121" s="14"/>
      <c r="AK121" s="14"/>
      <c r="AL121" s="14" t="s">
        <v>60</v>
      </c>
      <c r="AM121" s="14" t="s">
        <v>60</v>
      </c>
      <c r="AN121" s="14" t="s">
        <v>60</v>
      </c>
      <c r="AO121" s="14" t="s">
        <v>60</v>
      </c>
      <c r="AP121" s="14"/>
      <c r="AQ121" s="14" t="s">
        <v>60</v>
      </c>
      <c r="AR121" s="14" t="s">
        <v>60</v>
      </c>
      <c r="AS121" s="14"/>
      <c r="AT121" s="14"/>
      <c r="AU121" s="14" t="s">
        <v>63</v>
      </c>
    </row>
    <row r="122" spans="1:47" ht="18" customHeight="1">
      <c r="A122" s="48">
        <v>115</v>
      </c>
      <c r="B122" s="20" t="s">
        <v>1138</v>
      </c>
      <c r="C122" s="20" t="s">
        <v>1139</v>
      </c>
      <c r="D122" s="20" t="s">
        <v>1140</v>
      </c>
      <c r="E122" s="61" t="s">
        <v>88</v>
      </c>
      <c r="F122" s="64">
        <v>45</v>
      </c>
      <c r="G122" s="23" t="s">
        <v>89</v>
      </c>
      <c r="H122" s="23" t="s">
        <v>310</v>
      </c>
      <c r="I122" s="23">
        <v>9084928367</v>
      </c>
      <c r="J122" s="23" t="s">
        <v>59</v>
      </c>
      <c r="K122" s="14" t="s">
        <v>1690</v>
      </c>
      <c r="L122" s="13"/>
      <c r="M122" s="13"/>
      <c r="N122" s="13"/>
      <c r="O122" s="13"/>
      <c r="P122" s="13">
        <v>2</v>
      </c>
      <c r="Q122" s="13">
        <v>3</v>
      </c>
      <c r="R122" s="14">
        <v>1.54</v>
      </c>
      <c r="S122" s="14">
        <v>69</v>
      </c>
      <c r="T122" s="15">
        <f t="shared" si="2"/>
        <v>29.094282341035587</v>
      </c>
      <c r="U122" s="16" t="str">
        <f t="shared" si="3"/>
        <v>Overweight</v>
      </c>
      <c r="V122" s="14" t="s">
        <v>1360</v>
      </c>
      <c r="W122" s="14" t="s">
        <v>1691</v>
      </c>
      <c r="X122" s="14" t="s">
        <v>1692</v>
      </c>
      <c r="Y122" s="14" t="s">
        <v>1693</v>
      </c>
      <c r="Z122" s="14">
        <v>128</v>
      </c>
      <c r="AA122" s="14"/>
      <c r="AB122" s="14"/>
      <c r="AC122" s="14"/>
      <c r="AD122" s="14">
        <v>49</v>
      </c>
      <c r="AE122" s="14">
        <v>6.8</v>
      </c>
      <c r="AF122" s="14"/>
      <c r="AG122" s="14"/>
      <c r="AH122" s="14">
        <v>32</v>
      </c>
      <c r="AI122" s="14"/>
      <c r="AJ122" s="14"/>
      <c r="AK122" s="14"/>
      <c r="AL122" s="14" t="s">
        <v>60</v>
      </c>
      <c r="AM122" s="14" t="s">
        <v>60</v>
      </c>
      <c r="AN122" s="14" t="s">
        <v>60</v>
      </c>
      <c r="AO122" s="14"/>
      <c r="AP122" s="14"/>
      <c r="AQ122" s="14" t="s">
        <v>60</v>
      </c>
      <c r="AR122" s="14" t="s">
        <v>60</v>
      </c>
      <c r="AS122" s="14"/>
      <c r="AT122" s="14" t="s">
        <v>1694</v>
      </c>
      <c r="AU122" s="14" t="s">
        <v>63</v>
      </c>
    </row>
    <row r="123" spans="1:47" ht="18" customHeight="1">
      <c r="A123" s="48">
        <v>116</v>
      </c>
      <c r="B123" s="20" t="s">
        <v>1141</v>
      </c>
      <c r="C123" s="20" t="s">
        <v>1057</v>
      </c>
      <c r="D123" s="20" t="s">
        <v>991</v>
      </c>
      <c r="E123" s="61" t="s">
        <v>88</v>
      </c>
      <c r="F123" s="64">
        <v>44</v>
      </c>
      <c r="G123" s="23" t="s">
        <v>89</v>
      </c>
      <c r="H123" s="23" t="s">
        <v>310</v>
      </c>
      <c r="I123" s="23">
        <v>9629981520</v>
      </c>
      <c r="J123" s="23" t="s">
        <v>59</v>
      </c>
      <c r="K123" s="14" t="s">
        <v>1858</v>
      </c>
      <c r="L123" s="13" t="s">
        <v>78</v>
      </c>
      <c r="M123" s="13"/>
      <c r="N123" s="13"/>
      <c r="O123" s="13"/>
      <c r="P123" s="13">
        <v>3</v>
      </c>
      <c r="Q123" s="13">
        <v>3</v>
      </c>
      <c r="R123" s="14">
        <v>1.6</v>
      </c>
      <c r="S123" s="14">
        <v>55</v>
      </c>
      <c r="T123" s="15">
        <f t="shared" si="2"/>
        <v>21.484374999999996</v>
      </c>
      <c r="U123" s="16" t="str">
        <f t="shared" si="3"/>
        <v>Normal</v>
      </c>
      <c r="V123" s="14" t="s">
        <v>1351</v>
      </c>
      <c r="W123" s="14" t="s">
        <v>1351</v>
      </c>
      <c r="X123" s="14" t="s">
        <v>1859</v>
      </c>
      <c r="Y123" s="14" t="s">
        <v>1351</v>
      </c>
      <c r="Z123" s="14"/>
      <c r="AA123" s="14">
        <v>203</v>
      </c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 t="s">
        <v>60</v>
      </c>
      <c r="AM123" s="14" t="s">
        <v>60</v>
      </c>
      <c r="AN123" s="14" t="s">
        <v>60</v>
      </c>
      <c r="AO123" s="14"/>
      <c r="AP123" s="14"/>
      <c r="AQ123" s="14" t="s">
        <v>60</v>
      </c>
      <c r="AR123" s="14" t="s">
        <v>60</v>
      </c>
      <c r="AS123" s="14"/>
      <c r="AT123" s="14" t="s">
        <v>1861</v>
      </c>
      <c r="AU123" s="14" t="s">
        <v>63</v>
      </c>
    </row>
    <row r="124" spans="1:47" ht="18" customHeight="1">
      <c r="A124" s="48">
        <v>117</v>
      </c>
      <c r="B124" s="20" t="s">
        <v>1142</v>
      </c>
      <c r="C124" s="20" t="s">
        <v>1143</v>
      </c>
      <c r="D124" s="20" t="s">
        <v>1144</v>
      </c>
      <c r="E124" s="61" t="s">
        <v>88</v>
      </c>
      <c r="F124" s="64">
        <v>59</v>
      </c>
      <c r="G124" s="23" t="s">
        <v>89</v>
      </c>
      <c r="H124" s="23" t="s">
        <v>310</v>
      </c>
      <c r="I124" s="23">
        <v>9065962608</v>
      </c>
      <c r="J124" s="23" t="s">
        <v>59</v>
      </c>
      <c r="K124" s="14" t="s">
        <v>1697</v>
      </c>
      <c r="L124" s="13"/>
      <c r="M124" s="13"/>
      <c r="N124" s="13"/>
      <c r="O124" s="13"/>
      <c r="P124" s="13">
        <v>3</v>
      </c>
      <c r="Q124" s="13">
        <v>3</v>
      </c>
      <c r="R124" s="14">
        <v>1.41</v>
      </c>
      <c r="S124" s="14">
        <v>61.4</v>
      </c>
      <c r="T124" s="15">
        <f t="shared" si="2"/>
        <v>30.883758362255424</v>
      </c>
      <c r="U124" s="16" t="str">
        <f t="shared" si="3"/>
        <v>Obese</v>
      </c>
      <c r="V124" s="14" t="s">
        <v>1351</v>
      </c>
      <c r="W124" s="14" t="s">
        <v>1351</v>
      </c>
      <c r="X124" s="86">
        <v>45717</v>
      </c>
      <c r="Y124" s="14" t="s">
        <v>1351</v>
      </c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 t="s">
        <v>60</v>
      </c>
      <c r="AM124" s="14" t="s">
        <v>60</v>
      </c>
      <c r="AN124" s="14" t="s">
        <v>60</v>
      </c>
      <c r="AO124" s="14"/>
      <c r="AP124" s="14"/>
      <c r="AQ124" s="14" t="s">
        <v>60</v>
      </c>
      <c r="AR124" s="14" t="s">
        <v>60</v>
      </c>
      <c r="AS124" s="14"/>
      <c r="AT124" s="14"/>
      <c r="AU124" s="14" t="s">
        <v>63</v>
      </c>
    </row>
    <row r="125" spans="1:47" ht="18" customHeight="1">
      <c r="A125" s="48">
        <v>118</v>
      </c>
      <c r="B125" s="20" t="s">
        <v>1145</v>
      </c>
      <c r="C125" s="20" t="s">
        <v>1146</v>
      </c>
      <c r="D125" s="20" t="s">
        <v>1147</v>
      </c>
      <c r="E125" s="61" t="s">
        <v>88</v>
      </c>
      <c r="F125" s="64">
        <v>58</v>
      </c>
      <c r="G125" s="23" t="s">
        <v>89</v>
      </c>
      <c r="H125" s="23" t="s">
        <v>318</v>
      </c>
      <c r="I125" s="23">
        <v>9568240699</v>
      </c>
      <c r="J125" s="23" t="s">
        <v>59</v>
      </c>
      <c r="K125" s="14" t="s">
        <v>1789</v>
      </c>
      <c r="L125" s="13" t="s">
        <v>71</v>
      </c>
      <c r="M125" s="13"/>
      <c r="N125" s="13"/>
      <c r="O125" s="13"/>
      <c r="P125" s="13">
        <v>4</v>
      </c>
      <c r="Q125" s="13">
        <v>2</v>
      </c>
      <c r="R125" s="14">
        <v>1.54</v>
      </c>
      <c r="S125" s="14">
        <v>58</v>
      </c>
      <c r="T125" s="15">
        <f t="shared" si="2"/>
        <v>24.456063417102378</v>
      </c>
      <c r="U125" s="16" t="str">
        <f t="shared" si="3"/>
        <v>Normal</v>
      </c>
      <c r="V125" s="14" t="s">
        <v>1351</v>
      </c>
      <c r="W125" s="14" t="s">
        <v>1351</v>
      </c>
      <c r="X125" s="14" t="s">
        <v>1351</v>
      </c>
      <c r="Y125" s="14" t="s">
        <v>1351</v>
      </c>
      <c r="Z125" s="14">
        <v>8.18</v>
      </c>
      <c r="AA125" s="14"/>
      <c r="AB125" s="14">
        <v>2.1</v>
      </c>
      <c r="AC125" s="14"/>
      <c r="AD125" s="14"/>
      <c r="AE125" s="14"/>
      <c r="AF125" s="14"/>
      <c r="AG125" s="14">
        <v>478</v>
      </c>
      <c r="AH125" s="14"/>
      <c r="AI125" s="14"/>
      <c r="AJ125" s="14"/>
      <c r="AK125" s="14"/>
      <c r="AL125" s="14" t="s">
        <v>60</v>
      </c>
      <c r="AM125" s="14" t="s">
        <v>60</v>
      </c>
      <c r="AN125" s="14" t="s">
        <v>60</v>
      </c>
      <c r="AO125" s="14" t="s">
        <v>60</v>
      </c>
      <c r="AP125" s="14" t="s">
        <v>60</v>
      </c>
      <c r="AQ125" s="14" t="s">
        <v>60</v>
      </c>
      <c r="AR125" s="14" t="s">
        <v>60</v>
      </c>
      <c r="AS125" s="14"/>
      <c r="AT125" s="14" t="s">
        <v>1788</v>
      </c>
      <c r="AU125" s="14" t="s">
        <v>63</v>
      </c>
    </row>
    <row r="126" spans="1:47" ht="18" customHeight="1">
      <c r="A126" s="48">
        <v>119</v>
      </c>
      <c r="B126" s="20" t="s">
        <v>1148</v>
      </c>
      <c r="C126" s="20" t="s">
        <v>1149</v>
      </c>
      <c r="D126" s="20" t="s">
        <v>311</v>
      </c>
      <c r="E126" s="61" t="s">
        <v>88</v>
      </c>
      <c r="F126" s="22">
        <v>28</v>
      </c>
      <c r="G126" s="23" t="s">
        <v>282</v>
      </c>
      <c r="H126" s="23" t="s">
        <v>310</v>
      </c>
      <c r="I126" s="22">
        <v>9457569222</v>
      </c>
      <c r="J126" s="22" t="s">
        <v>59</v>
      </c>
      <c r="K126" s="14"/>
      <c r="L126" s="13"/>
      <c r="M126" s="13"/>
      <c r="N126" s="13"/>
      <c r="O126" s="13"/>
      <c r="P126" s="13">
        <v>3</v>
      </c>
      <c r="Q126" s="13">
        <v>3</v>
      </c>
      <c r="R126" s="14">
        <v>1.58</v>
      </c>
      <c r="S126" s="14">
        <v>57.5</v>
      </c>
      <c r="T126" s="15">
        <f t="shared" si="2"/>
        <v>23.033167761576667</v>
      </c>
      <c r="U126" s="16" t="str">
        <f t="shared" si="3"/>
        <v>Normal</v>
      </c>
      <c r="V126" s="14" t="s">
        <v>1351</v>
      </c>
      <c r="W126" s="14" t="s">
        <v>1351</v>
      </c>
      <c r="X126" s="14" t="s">
        <v>1351</v>
      </c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 t="s">
        <v>60</v>
      </c>
      <c r="AM126" s="14" t="s">
        <v>60</v>
      </c>
      <c r="AN126" s="14" t="s">
        <v>60</v>
      </c>
      <c r="AO126" s="14"/>
      <c r="AP126" s="14"/>
      <c r="AQ126" s="14" t="s">
        <v>60</v>
      </c>
      <c r="AR126" s="14" t="s">
        <v>60</v>
      </c>
      <c r="AS126" s="14"/>
      <c r="AT126" s="14"/>
      <c r="AU126" s="14" t="s">
        <v>63</v>
      </c>
    </row>
    <row r="127" spans="1:47" ht="18" customHeight="1">
      <c r="A127" s="48">
        <v>120</v>
      </c>
      <c r="B127" s="20" t="s">
        <v>1150</v>
      </c>
      <c r="C127" s="20" t="s">
        <v>1151</v>
      </c>
      <c r="D127" s="20" t="s">
        <v>359</v>
      </c>
      <c r="E127" s="61" t="s">
        <v>88</v>
      </c>
      <c r="F127" s="23">
        <v>28</v>
      </c>
      <c r="G127" s="23" t="s">
        <v>282</v>
      </c>
      <c r="H127" s="23" t="s">
        <v>310</v>
      </c>
      <c r="I127" s="23">
        <v>9611948864</v>
      </c>
      <c r="J127" s="23" t="s">
        <v>59</v>
      </c>
      <c r="K127" s="14" t="s">
        <v>1797</v>
      </c>
      <c r="L127" s="13"/>
      <c r="M127" s="13"/>
      <c r="N127" s="13"/>
      <c r="O127" s="13"/>
      <c r="P127" s="13">
        <v>2</v>
      </c>
      <c r="Q127" s="13">
        <v>2</v>
      </c>
      <c r="R127" s="14">
        <v>1.59</v>
      </c>
      <c r="S127" s="14">
        <v>67</v>
      </c>
      <c r="T127" s="15">
        <f t="shared" si="2"/>
        <v>26.502116213757365</v>
      </c>
      <c r="U127" s="16" t="str">
        <f t="shared" si="3"/>
        <v>Overweight</v>
      </c>
      <c r="V127" s="14" t="s">
        <v>1351</v>
      </c>
      <c r="W127" s="14" t="s">
        <v>1351</v>
      </c>
      <c r="X127" s="14" t="s">
        <v>1447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 t="s">
        <v>60</v>
      </c>
      <c r="AM127" s="14" t="s">
        <v>60</v>
      </c>
      <c r="AN127" s="14" t="s">
        <v>60</v>
      </c>
      <c r="AO127" s="14" t="s">
        <v>60</v>
      </c>
      <c r="AP127" s="14"/>
      <c r="AQ127" s="14" t="s">
        <v>60</v>
      </c>
      <c r="AR127" s="14" t="s">
        <v>60</v>
      </c>
      <c r="AS127" s="14"/>
      <c r="AT127" s="14"/>
      <c r="AU127" s="14" t="s">
        <v>63</v>
      </c>
    </row>
    <row r="128" spans="1:47" ht="18" customHeight="1">
      <c r="A128" s="48">
        <v>121</v>
      </c>
      <c r="B128" s="20" t="s">
        <v>283</v>
      </c>
      <c r="C128" s="20" t="s">
        <v>1152</v>
      </c>
      <c r="D128" s="20" t="s">
        <v>1153</v>
      </c>
      <c r="E128" s="61" t="s">
        <v>88</v>
      </c>
      <c r="F128" s="23">
        <v>37</v>
      </c>
      <c r="G128" s="23" t="s">
        <v>89</v>
      </c>
      <c r="H128" s="23" t="s">
        <v>310</v>
      </c>
      <c r="I128" s="23">
        <v>9104943516</v>
      </c>
      <c r="J128" s="23" t="s">
        <v>59</v>
      </c>
      <c r="K128" s="14" t="s">
        <v>1612</v>
      </c>
      <c r="L128" s="13"/>
      <c r="M128" s="13"/>
      <c r="N128" s="13"/>
      <c r="O128" s="13"/>
      <c r="P128" s="13">
        <v>3</v>
      </c>
      <c r="Q128" s="13">
        <v>4</v>
      </c>
      <c r="R128" s="14">
        <v>1.47</v>
      </c>
      <c r="S128" s="14">
        <v>52</v>
      </c>
      <c r="T128" s="15">
        <f t="shared" si="2"/>
        <v>24.064047387662551</v>
      </c>
      <c r="U128" s="16" t="str">
        <f t="shared" si="3"/>
        <v>Normal</v>
      </c>
      <c r="V128" s="14" t="s">
        <v>1351</v>
      </c>
      <c r="W128" s="14" t="s">
        <v>1351</v>
      </c>
      <c r="X128" s="14" t="s">
        <v>1351</v>
      </c>
      <c r="Y128" s="14" t="s">
        <v>1351</v>
      </c>
      <c r="Z128" s="14"/>
      <c r="AA128" s="14">
        <v>244</v>
      </c>
      <c r="AB128" s="14"/>
      <c r="AC128" s="14">
        <v>188</v>
      </c>
      <c r="AD128" s="14"/>
      <c r="AE128" s="14"/>
      <c r="AF128" s="14"/>
      <c r="AG128" s="14"/>
      <c r="AH128" s="14"/>
      <c r="AI128" s="14"/>
      <c r="AJ128" s="14"/>
      <c r="AK128" s="14"/>
      <c r="AL128" s="14" t="s">
        <v>60</v>
      </c>
      <c r="AM128" s="14" t="s">
        <v>60</v>
      </c>
      <c r="AN128" s="14" t="s">
        <v>60</v>
      </c>
      <c r="AO128" s="14"/>
      <c r="AP128" s="14"/>
      <c r="AQ128" s="14" t="s">
        <v>60</v>
      </c>
      <c r="AR128" s="14" t="s">
        <v>60</v>
      </c>
      <c r="AS128" s="14"/>
      <c r="AT128" s="14"/>
      <c r="AU128" s="14" t="s">
        <v>63</v>
      </c>
    </row>
    <row r="129" spans="1:47" ht="18" customHeight="1">
      <c r="A129" s="48">
        <v>122</v>
      </c>
      <c r="B129" s="20" t="s">
        <v>1154</v>
      </c>
      <c r="C129" s="20" t="s">
        <v>1155</v>
      </c>
      <c r="D129" s="20" t="s">
        <v>1156</v>
      </c>
      <c r="E129" s="61" t="s">
        <v>88</v>
      </c>
      <c r="F129" s="23">
        <v>36</v>
      </c>
      <c r="G129" s="23" t="s">
        <v>282</v>
      </c>
      <c r="H129" s="23" t="s">
        <v>310</v>
      </c>
      <c r="I129" s="23">
        <v>9078754628</v>
      </c>
      <c r="J129" s="23" t="s">
        <v>59</v>
      </c>
      <c r="K129" s="14"/>
      <c r="L129" s="13"/>
      <c r="M129" s="13"/>
      <c r="N129" s="13"/>
      <c r="O129" s="13"/>
      <c r="P129" s="13">
        <v>2</v>
      </c>
      <c r="Q129" s="13">
        <v>4</v>
      </c>
      <c r="R129" s="14">
        <v>1.605</v>
      </c>
      <c r="S129" s="14">
        <v>87</v>
      </c>
      <c r="T129" s="15">
        <f t="shared" si="2"/>
        <v>33.772964159897519</v>
      </c>
      <c r="U129" s="16" t="str">
        <f t="shared" si="3"/>
        <v>Obese</v>
      </c>
      <c r="V129" s="14" t="s">
        <v>1351</v>
      </c>
      <c r="W129" s="14" t="s">
        <v>1351</v>
      </c>
      <c r="X129" s="14" t="s">
        <v>1351</v>
      </c>
      <c r="Y129" s="14" t="s">
        <v>1351</v>
      </c>
      <c r="Z129" s="14"/>
      <c r="AA129" s="14"/>
      <c r="AB129" s="14"/>
      <c r="AC129" s="14"/>
      <c r="AD129" s="14"/>
      <c r="AE129" s="14"/>
      <c r="AF129" s="14"/>
      <c r="AG129" s="14">
        <v>445</v>
      </c>
      <c r="AH129" s="14">
        <v>44</v>
      </c>
      <c r="AI129" s="14"/>
      <c r="AJ129" s="14"/>
      <c r="AK129" s="14"/>
      <c r="AL129" s="14" t="s">
        <v>60</v>
      </c>
      <c r="AM129" s="14" t="s">
        <v>60</v>
      </c>
      <c r="AN129" s="14" t="s">
        <v>60</v>
      </c>
      <c r="AO129" s="14" t="s">
        <v>60</v>
      </c>
      <c r="AP129" s="14"/>
      <c r="AQ129" s="14" t="s">
        <v>60</v>
      </c>
      <c r="AR129" s="14" t="s">
        <v>60</v>
      </c>
      <c r="AS129" s="14"/>
      <c r="AT129" s="14"/>
      <c r="AU129" s="14" t="s">
        <v>63</v>
      </c>
    </row>
    <row r="130" spans="1:47" ht="18" customHeight="1">
      <c r="A130" s="48">
        <v>123</v>
      </c>
      <c r="B130" s="20" t="s">
        <v>1157</v>
      </c>
      <c r="C130" s="20" t="s">
        <v>1158</v>
      </c>
      <c r="D130" s="20" t="s">
        <v>916</v>
      </c>
      <c r="E130" s="61" t="s">
        <v>88</v>
      </c>
      <c r="F130" s="23">
        <v>25</v>
      </c>
      <c r="G130" s="23" t="s">
        <v>282</v>
      </c>
      <c r="H130" s="23" t="s">
        <v>310</v>
      </c>
      <c r="I130" s="23">
        <v>9082112565</v>
      </c>
      <c r="J130" s="23" t="s">
        <v>60</v>
      </c>
      <c r="K130" s="14" t="s">
        <v>1492</v>
      </c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 t="s">
        <v>63</v>
      </c>
    </row>
    <row r="131" spans="1:47" ht="18" customHeight="1">
      <c r="A131" s="48">
        <v>124</v>
      </c>
      <c r="B131" s="20" t="s">
        <v>1159</v>
      </c>
      <c r="C131" s="20" t="s">
        <v>1160</v>
      </c>
      <c r="D131" s="20" t="s">
        <v>1161</v>
      </c>
      <c r="E131" s="61" t="s">
        <v>88</v>
      </c>
      <c r="F131" s="23">
        <v>34</v>
      </c>
      <c r="G131" s="23" t="s">
        <v>89</v>
      </c>
      <c r="H131" s="23" t="s">
        <v>310</v>
      </c>
      <c r="I131" s="23">
        <v>9359068900</v>
      </c>
      <c r="J131" s="23" t="s">
        <v>59</v>
      </c>
      <c r="K131" s="14" t="s">
        <v>1673</v>
      </c>
      <c r="L131" s="13"/>
      <c r="M131" s="13"/>
      <c r="N131" s="13"/>
      <c r="O131" s="13"/>
      <c r="P131" s="13">
        <v>2</v>
      </c>
      <c r="Q131" s="13">
        <v>3</v>
      </c>
      <c r="R131" s="14">
        <v>1.64</v>
      </c>
      <c r="S131" s="14">
        <v>74</v>
      </c>
      <c r="T131" s="15">
        <f t="shared" si="2"/>
        <v>27.513384889946465</v>
      </c>
      <c r="U131" s="16" t="str">
        <f t="shared" si="3"/>
        <v>Overweight</v>
      </c>
      <c r="V131" s="14" t="s">
        <v>1351</v>
      </c>
      <c r="W131" s="14" t="s">
        <v>1351</v>
      </c>
      <c r="X131" s="14" t="s">
        <v>1351</v>
      </c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 t="s">
        <v>60</v>
      </c>
      <c r="AM131" s="14" t="s">
        <v>60</v>
      </c>
      <c r="AN131" s="14" t="s">
        <v>60</v>
      </c>
      <c r="AO131" s="14"/>
      <c r="AP131" s="14"/>
      <c r="AQ131" s="14" t="s">
        <v>60</v>
      </c>
      <c r="AR131" s="14" t="s">
        <v>60</v>
      </c>
      <c r="AS131" s="14"/>
      <c r="AT131" s="14"/>
      <c r="AU131" s="14" t="s">
        <v>63</v>
      </c>
    </row>
    <row r="132" spans="1:47" ht="18" customHeight="1">
      <c r="A132" s="48">
        <v>125</v>
      </c>
      <c r="B132" s="20" t="s">
        <v>1162</v>
      </c>
      <c r="C132" s="20" t="s">
        <v>1163</v>
      </c>
      <c r="D132" s="20" t="s">
        <v>1164</v>
      </c>
      <c r="E132" s="61" t="s">
        <v>88</v>
      </c>
      <c r="F132" s="23">
        <v>45</v>
      </c>
      <c r="G132" s="23" t="s">
        <v>89</v>
      </c>
      <c r="H132" s="23" t="s">
        <v>310</v>
      </c>
      <c r="I132" s="23">
        <v>9950822099</v>
      </c>
      <c r="J132" s="23" t="s">
        <v>59</v>
      </c>
      <c r="K132" s="14" t="s">
        <v>1660</v>
      </c>
      <c r="L132" s="13"/>
      <c r="M132" s="13"/>
      <c r="N132" s="13"/>
      <c r="O132" s="13"/>
      <c r="P132" s="13">
        <v>1</v>
      </c>
      <c r="Q132" s="13">
        <v>2</v>
      </c>
      <c r="R132" s="14">
        <v>1.52</v>
      </c>
      <c r="S132" s="14">
        <v>62.5</v>
      </c>
      <c r="T132" s="15">
        <f t="shared" si="2"/>
        <v>27.051592797783933</v>
      </c>
      <c r="U132" s="16" t="str">
        <f t="shared" si="3"/>
        <v>Overweight</v>
      </c>
      <c r="V132" s="14" t="s">
        <v>1351</v>
      </c>
      <c r="W132" s="14" t="s">
        <v>1351</v>
      </c>
      <c r="X132" s="14" t="s">
        <v>1351</v>
      </c>
      <c r="Y132" s="14" t="s">
        <v>1661</v>
      </c>
      <c r="Z132" s="14">
        <v>108</v>
      </c>
      <c r="AA132" s="14">
        <v>227</v>
      </c>
      <c r="AB132" s="14"/>
      <c r="AC132" s="14">
        <v>152</v>
      </c>
      <c r="AD132" s="14"/>
      <c r="AE132" s="14">
        <v>6</v>
      </c>
      <c r="AF132" s="14"/>
      <c r="AG132" s="14"/>
      <c r="AH132" s="14"/>
      <c r="AI132" s="14"/>
      <c r="AJ132" s="14"/>
      <c r="AK132" s="14"/>
      <c r="AL132" s="14" t="s">
        <v>60</v>
      </c>
      <c r="AM132" s="14" t="s">
        <v>60</v>
      </c>
      <c r="AN132" s="14" t="s">
        <v>60</v>
      </c>
      <c r="AO132" s="14" t="s">
        <v>60</v>
      </c>
      <c r="AP132" s="14"/>
      <c r="AQ132" s="14" t="s">
        <v>60</v>
      </c>
      <c r="AR132" s="14" t="s">
        <v>60</v>
      </c>
      <c r="AS132" s="14"/>
      <c r="AT132" s="14" t="s">
        <v>1583</v>
      </c>
      <c r="AU132" s="14" t="s">
        <v>63</v>
      </c>
    </row>
    <row r="133" spans="1:47" ht="18" customHeight="1">
      <c r="A133" s="48">
        <v>126</v>
      </c>
      <c r="B133" s="20" t="s">
        <v>1165</v>
      </c>
      <c r="C133" s="20" t="s">
        <v>1166</v>
      </c>
      <c r="D133" s="20" t="s">
        <v>1167</v>
      </c>
      <c r="E133" s="61" t="s">
        <v>88</v>
      </c>
      <c r="F133" s="23">
        <v>29</v>
      </c>
      <c r="G133" s="23" t="s">
        <v>89</v>
      </c>
      <c r="H133" s="23" t="s">
        <v>310</v>
      </c>
      <c r="I133" s="23">
        <v>9620909505</v>
      </c>
      <c r="J133" s="23" t="s">
        <v>59</v>
      </c>
      <c r="K133" s="14" t="s">
        <v>1849</v>
      </c>
      <c r="L133" s="13"/>
      <c r="M133" s="13"/>
      <c r="N133" s="13"/>
      <c r="O133" s="13"/>
      <c r="P133" s="13">
        <v>4</v>
      </c>
      <c r="Q133" s="13">
        <v>3</v>
      </c>
      <c r="R133" s="14">
        <v>1.52</v>
      </c>
      <c r="S133" s="14">
        <v>50</v>
      </c>
      <c r="T133" s="15">
        <f t="shared" si="2"/>
        <v>21.641274238227147</v>
      </c>
      <c r="U133" s="16" t="str">
        <f t="shared" si="3"/>
        <v>Normal</v>
      </c>
      <c r="V133" s="14" t="s">
        <v>1351</v>
      </c>
      <c r="W133" s="14" t="s">
        <v>1850</v>
      </c>
      <c r="X133" s="14" t="s">
        <v>1851</v>
      </c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 t="s">
        <v>60</v>
      </c>
      <c r="AM133" s="14" t="s">
        <v>60</v>
      </c>
      <c r="AN133" s="14" t="s">
        <v>60</v>
      </c>
      <c r="AO133" s="14"/>
      <c r="AP133" s="14"/>
      <c r="AQ133" s="14" t="s">
        <v>60</v>
      </c>
      <c r="AR133" s="14" t="s">
        <v>60</v>
      </c>
      <c r="AS133" s="14"/>
      <c r="AT133" s="14"/>
      <c r="AU133" s="14" t="s">
        <v>63</v>
      </c>
    </row>
    <row r="134" spans="1:47" ht="18" customHeight="1">
      <c r="A134" s="48">
        <v>127</v>
      </c>
      <c r="B134" s="20" t="s">
        <v>1168</v>
      </c>
      <c r="C134" s="20" t="s">
        <v>1169</v>
      </c>
      <c r="D134" s="20" t="s">
        <v>175</v>
      </c>
      <c r="E134" s="61" t="s">
        <v>88</v>
      </c>
      <c r="F134" s="23">
        <v>28</v>
      </c>
      <c r="G134" s="23" t="s">
        <v>89</v>
      </c>
      <c r="H134" s="23" t="s">
        <v>310</v>
      </c>
      <c r="I134" s="23">
        <v>9384340477</v>
      </c>
      <c r="J134" s="23" t="s">
        <v>59</v>
      </c>
      <c r="K134" s="14" t="s">
        <v>1659</v>
      </c>
      <c r="L134" s="13"/>
      <c r="M134" s="13"/>
      <c r="N134" s="13"/>
      <c r="O134" s="13"/>
      <c r="P134" s="13">
        <v>2</v>
      </c>
      <c r="Q134" s="13">
        <v>4</v>
      </c>
      <c r="R134" s="14">
        <v>1.5</v>
      </c>
      <c r="S134" s="14">
        <v>56</v>
      </c>
      <c r="T134" s="15">
        <f t="shared" si="2"/>
        <v>24.888888888888889</v>
      </c>
      <c r="U134" s="16" t="str">
        <f t="shared" si="3"/>
        <v>Normal</v>
      </c>
      <c r="V134" s="14" t="s">
        <v>1351</v>
      </c>
      <c r="W134" s="14" t="s">
        <v>1351</v>
      </c>
      <c r="X134" s="14" t="s">
        <v>1351</v>
      </c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 t="s">
        <v>60</v>
      </c>
      <c r="AM134" s="14" t="s">
        <v>60</v>
      </c>
      <c r="AN134" s="14" t="s">
        <v>60</v>
      </c>
      <c r="AO134" s="14" t="s">
        <v>60</v>
      </c>
      <c r="AP134" s="14"/>
      <c r="AQ134" s="14" t="s">
        <v>60</v>
      </c>
      <c r="AR134" s="14" t="s">
        <v>60</v>
      </c>
      <c r="AS134" s="14"/>
      <c r="AT134" s="14"/>
      <c r="AU134" s="14" t="s">
        <v>63</v>
      </c>
    </row>
    <row r="135" spans="1:47" ht="18" customHeight="1">
      <c r="A135" s="48">
        <v>128</v>
      </c>
      <c r="B135" s="20" t="s">
        <v>1170</v>
      </c>
      <c r="C135" s="20" t="s">
        <v>1171</v>
      </c>
      <c r="D135" s="20" t="s">
        <v>1172</v>
      </c>
      <c r="E135" s="61" t="s">
        <v>88</v>
      </c>
      <c r="F135" s="23">
        <v>37</v>
      </c>
      <c r="G135" s="23" t="s">
        <v>282</v>
      </c>
      <c r="H135" s="23" t="s">
        <v>318</v>
      </c>
      <c r="I135" s="63" t="s">
        <v>1173</v>
      </c>
      <c r="J135" s="23" t="s">
        <v>59</v>
      </c>
      <c r="K135" s="14"/>
      <c r="L135" s="13"/>
      <c r="M135" s="13"/>
      <c r="N135" s="13"/>
      <c r="O135" s="13"/>
      <c r="P135" s="13">
        <v>1</v>
      </c>
      <c r="Q135" s="13">
        <v>4</v>
      </c>
      <c r="R135" s="14">
        <v>1.59</v>
      </c>
      <c r="S135" s="14">
        <v>63</v>
      </c>
      <c r="T135" s="15">
        <f t="shared" si="2"/>
        <v>24.919900320398717</v>
      </c>
      <c r="U135" s="16" t="str">
        <f t="shared" si="3"/>
        <v>Overweight</v>
      </c>
      <c r="V135" s="14" t="s">
        <v>1351</v>
      </c>
      <c r="W135" s="14" t="s">
        <v>1351</v>
      </c>
      <c r="X135" s="14" t="s">
        <v>1351</v>
      </c>
      <c r="Y135" s="14" t="s">
        <v>1351</v>
      </c>
      <c r="Z135" s="14"/>
      <c r="AA135" s="14"/>
      <c r="AB135" s="14">
        <v>222</v>
      </c>
      <c r="AC135" s="14">
        <v>81.900000000000006</v>
      </c>
      <c r="AD135" s="14">
        <v>4.4400000000000004</v>
      </c>
      <c r="AE135" s="14"/>
      <c r="AF135" s="14"/>
      <c r="AG135" s="14"/>
      <c r="AH135" s="14">
        <v>52</v>
      </c>
      <c r="AI135" s="14"/>
      <c r="AJ135" s="14"/>
      <c r="AK135" s="14"/>
      <c r="AL135" s="14" t="s">
        <v>60</v>
      </c>
      <c r="AM135" s="14" t="s">
        <v>60</v>
      </c>
      <c r="AN135" s="14" t="s">
        <v>60</v>
      </c>
      <c r="AO135" s="14" t="s">
        <v>60</v>
      </c>
      <c r="AP135" s="14"/>
      <c r="AQ135" s="14" t="s">
        <v>60</v>
      </c>
      <c r="AR135" s="14" t="s">
        <v>60</v>
      </c>
      <c r="AS135" s="14"/>
      <c r="AT135" s="14"/>
      <c r="AU135" s="14" t="s">
        <v>63</v>
      </c>
    </row>
    <row r="136" spans="1:47" ht="18" customHeight="1">
      <c r="A136" s="48">
        <v>129</v>
      </c>
      <c r="B136" s="20" t="s">
        <v>1174</v>
      </c>
      <c r="C136" s="20" t="s">
        <v>1175</v>
      </c>
      <c r="D136" s="20" t="s">
        <v>1176</v>
      </c>
      <c r="E136" s="61" t="s">
        <v>88</v>
      </c>
      <c r="F136" s="23">
        <v>42</v>
      </c>
      <c r="G136" s="23" t="s">
        <v>89</v>
      </c>
      <c r="H136" s="23" t="s">
        <v>310</v>
      </c>
      <c r="I136" s="23">
        <v>9605314298</v>
      </c>
      <c r="J136" s="23" t="s">
        <v>59</v>
      </c>
      <c r="K136" s="14" t="s">
        <v>1665</v>
      </c>
      <c r="L136" s="13" t="s">
        <v>73</v>
      </c>
      <c r="M136" s="13"/>
      <c r="N136" s="13"/>
      <c r="O136" s="13"/>
      <c r="P136" s="13">
        <v>1</v>
      </c>
      <c r="Q136" s="13">
        <v>2</v>
      </c>
      <c r="R136" s="14">
        <v>1.42</v>
      </c>
      <c r="S136" s="14">
        <v>51</v>
      </c>
      <c r="T136" s="15">
        <f t="shared" si="2"/>
        <v>25.292600674469352</v>
      </c>
      <c r="U136" s="16" t="str">
        <f t="shared" si="3"/>
        <v>Overweight</v>
      </c>
      <c r="V136" s="14" t="s">
        <v>1351</v>
      </c>
      <c r="W136" s="14" t="s">
        <v>1351</v>
      </c>
      <c r="X136" s="14" t="s">
        <v>1351</v>
      </c>
      <c r="Y136" s="14" t="s">
        <v>1666</v>
      </c>
      <c r="Z136" s="14"/>
      <c r="AA136" s="14">
        <v>260</v>
      </c>
      <c r="AB136" s="14"/>
      <c r="AC136" s="14">
        <v>198</v>
      </c>
      <c r="AD136" s="14">
        <v>6.43</v>
      </c>
      <c r="AE136" s="14"/>
      <c r="AF136" s="14"/>
      <c r="AG136" s="14"/>
      <c r="AH136" s="14"/>
      <c r="AI136" s="14"/>
      <c r="AJ136" s="14"/>
      <c r="AK136" s="14"/>
      <c r="AL136" s="14" t="s">
        <v>60</v>
      </c>
      <c r="AM136" s="14" t="s">
        <v>60</v>
      </c>
      <c r="AN136" s="14" t="s">
        <v>60</v>
      </c>
      <c r="AO136" s="14"/>
      <c r="AP136" s="14"/>
      <c r="AQ136" s="14" t="s">
        <v>60</v>
      </c>
      <c r="AR136" s="14" t="s">
        <v>60</v>
      </c>
      <c r="AS136" s="14"/>
      <c r="AT136" s="14"/>
      <c r="AU136" s="14" t="s">
        <v>63</v>
      </c>
    </row>
    <row r="137" spans="1:47" ht="18" customHeight="1">
      <c r="A137" s="48">
        <v>130</v>
      </c>
      <c r="B137" s="20" t="s">
        <v>1177</v>
      </c>
      <c r="C137" s="20" t="s">
        <v>1178</v>
      </c>
      <c r="D137" s="20" t="s">
        <v>1179</v>
      </c>
      <c r="E137" s="61" t="s">
        <v>88</v>
      </c>
      <c r="F137" s="23">
        <v>55</v>
      </c>
      <c r="G137" s="23" t="s">
        <v>89</v>
      </c>
      <c r="H137" s="23" t="s">
        <v>310</v>
      </c>
      <c r="I137" s="23">
        <v>9120856285</v>
      </c>
      <c r="J137" s="23" t="s">
        <v>59</v>
      </c>
      <c r="K137" s="14" t="s">
        <v>1771</v>
      </c>
      <c r="L137" s="13"/>
      <c r="M137" s="13"/>
      <c r="N137" s="13"/>
      <c r="O137" s="13"/>
      <c r="P137" s="13">
        <v>4</v>
      </c>
      <c r="Q137" s="13">
        <v>4</v>
      </c>
      <c r="R137" s="14">
        <v>1.54</v>
      </c>
      <c r="S137" s="14">
        <v>83</v>
      </c>
      <c r="T137" s="15">
        <f t="shared" ref="T137:T200" si="4">S137/R137^2</f>
        <v>34.997470062405128</v>
      </c>
      <c r="U137" s="16" t="str">
        <f t="shared" ref="U137:U200" si="5">IF(T137&lt;=18.5,"Underweight",IF(T137&lt;=24.9,"Normal",IF(T137&lt;=29.9,"Overweight",IF(T137&gt;30,"Obese"))))</f>
        <v>Obese</v>
      </c>
      <c r="V137" s="14" t="s">
        <v>1351</v>
      </c>
      <c r="W137" s="14" t="s">
        <v>1351</v>
      </c>
      <c r="X137" s="14" t="s">
        <v>1351</v>
      </c>
      <c r="Y137" s="14" t="s">
        <v>1768</v>
      </c>
      <c r="Z137" s="14"/>
      <c r="AA137" s="14">
        <v>222</v>
      </c>
      <c r="AB137" s="14"/>
      <c r="AC137" s="14">
        <v>153.19999999999999</v>
      </c>
      <c r="AD137" s="14"/>
      <c r="AE137" s="14"/>
      <c r="AF137" s="14"/>
      <c r="AG137" s="14"/>
      <c r="AH137" s="14"/>
      <c r="AI137" s="14"/>
      <c r="AJ137" s="14"/>
      <c r="AK137" s="14"/>
      <c r="AL137" s="14" t="s">
        <v>60</v>
      </c>
      <c r="AM137" s="14" t="s">
        <v>60</v>
      </c>
      <c r="AN137" s="14" t="s">
        <v>60</v>
      </c>
      <c r="AO137" s="14"/>
      <c r="AP137" s="14"/>
      <c r="AQ137" s="14" t="s">
        <v>60</v>
      </c>
      <c r="AR137" s="14" t="s">
        <v>60</v>
      </c>
      <c r="AS137" s="14"/>
      <c r="AT137" s="14"/>
      <c r="AU137" s="14" t="s">
        <v>63</v>
      </c>
    </row>
    <row r="138" spans="1:47" ht="18" customHeight="1">
      <c r="A138" s="48">
        <v>131</v>
      </c>
      <c r="B138" s="20" t="s">
        <v>311</v>
      </c>
      <c r="C138" s="20" t="s">
        <v>1180</v>
      </c>
      <c r="D138" s="20" t="s">
        <v>1181</v>
      </c>
      <c r="E138" s="61" t="s">
        <v>88</v>
      </c>
      <c r="F138" s="23">
        <v>32</v>
      </c>
      <c r="G138" s="23" t="s">
        <v>89</v>
      </c>
      <c r="H138" s="23" t="s">
        <v>310</v>
      </c>
      <c r="I138" s="23">
        <v>9456716389</v>
      </c>
      <c r="J138" s="23" t="s">
        <v>59</v>
      </c>
      <c r="K138" s="14" t="s">
        <v>1809</v>
      </c>
      <c r="L138" s="13"/>
      <c r="M138" s="13"/>
      <c r="N138" s="13"/>
      <c r="O138" s="13"/>
      <c r="P138" s="13">
        <v>3</v>
      </c>
      <c r="Q138" s="13">
        <v>3</v>
      </c>
      <c r="R138" s="14">
        <v>1.54</v>
      </c>
      <c r="S138" s="14">
        <v>62</v>
      </c>
      <c r="T138" s="15">
        <f t="shared" si="4"/>
        <v>26.14268848035082</v>
      </c>
      <c r="U138" s="16" t="str">
        <f t="shared" si="5"/>
        <v>Overweight</v>
      </c>
      <c r="V138" s="14" t="s">
        <v>1609</v>
      </c>
      <c r="W138" s="14" t="s">
        <v>1351</v>
      </c>
      <c r="X138" s="14" t="s">
        <v>1351</v>
      </c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 t="s">
        <v>60</v>
      </c>
      <c r="AM138" s="14" t="s">
        <v>60</v>
      </c>
      <c r="AN138" s="14" t="s">
        <v>60</v>
      </c>
      <c r="AO138" s="14"/>
      <c r="AP138" s="14"/>
      <c r="AQ138" s="14" t="s">
        <v>60</v>
      </c>
      <c r="AR138" s="14" t="s">
        <v>60</v>
      </c>
      <c r="AS138" s="14"/>
      <c r="AT138" s="14"/>
      <c r="AU138" s="14" t="s">
        <v>63</v>
      </c>
    </row>
    <row r="139" spans="1:47" ht="18" customHeight="1">
      <c r="A139" s="48">
        <v>132</v>
      </c>
      <c r="B139" s="20" t="s">
        <v>1182</v>
      </c>
      <c r="C139" s="20" t="s">
        <v>1183</v>
      </c>
      <c r="D139" s="20" t="s">
        <v>1184</v>
      </c>
      <c r="E139" s="61" t="s">
        <v>88</v>
      </c>
      <c r="F139" s="23">
        <v>28</v>
      </c>
      <c r="G139" s="23" t="s">
        <v>89</v>
      </c>
      <c r="H139" s="23" t="s">
        <v>310</v>
      </c>
      <c r="I139" s="23">
        <v>9384195115</v>
      </c>
      <c r="J139" s="23" t="s">
        <v>60</v>
      </c>
      <c r="K139" s="14" t="s">
        <v>1492</v>
      </c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 t="s">
        <v>63</v>
      </c>
    </row>
    <row r="140" spans="1:47" ht="18" customHeight="1">
      <c r="A140" s="48">
        <v>133</v>
      </c>
      <c r="B140" s="20" t="s">
        <v>1185</v>
      </c>
      <c r="C140" s="20" t="s">
        <v>1186</v>
      </c>
      <c r="D140" s="20" t="s">
        <v>1187</v>
      </c>
      <c r="E140" s="61" t="s">
        <v>88</v>
      </c>
      <c r="F140" s="23">
        <v>44</v>
      </c>
      <c r="G140" s="23" t="s">
        <v>89</v>
      </c>
      <c r="H140" s="23" t="s">
        <v>248</v>
      </c>
      <c r="I140" s="23">
        <v>9218066997</v>
      </c>
      <c r="J140" s="23" t="s">
        <v>59</v>
      </c>
      <c r="K140" s="14" t="s">
        <v>1860</v>
      </c>
      <c r="L140" s="13" t="s">
        <v>70</v>
      </c>
      <c r="M140" s="13"/>
      <c r="N140" s="13"/>
      <c r="O140" s="13"/>
      <c r="P140" s="13">
        <v>1</v>
      </c>
      <c r="Q140" s="13">
        <v>4</v>
      </c>
      <c r="R140" s="14">
        <v>1.51</v>
      </c>
      <c r="S140" s="14">
        <v>71</v>
      </c>
      <c r="T140" s="15">
        <f t="shared" si="4"/>
        <v>31.138985132231042</v>
      </c>
      <c r="U140" s="16" t="str">
        <f t="shared" si="5"/>
        <v>Obese</v>
      </c>
      <c r="V140" s="14" t="s">
        <v>1351</v>
      </c>
      <c r="W140" s="14" t="s">
        <v>1351</v>
      </c>
      <c r="X140" s="14" t="s">
        <v>1351</v>
      </c>
      <c r="Y140" s="14" t="s">
        <v>1433</v>
      </c>
      <c r="Z140" s="14">
        <v>128</v>
      </c>
      <c r="AA140" s="14">
        <v>213</v>
      </c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 t="s">
        <v>60</v>
      </c>
      <c r="AM140" s="14" t="s">
        <v>60</v>
      </c>
      <c r="AN140" s="14" t="s">
        <v>60</v>
      </c>
      <c r="AO140" s="14" t="s">
        <v>60</v>
      </c>
      <c r="AP140" s="14"/>
      <c r="AQ140" s="14" t="s">
        <v>60</v>
      </c>
      <c r="AR140" s="14" t="s">
        <v>60</v>
      </c>
      <c r="AS140" s="14"/>
      <c r="AT140" s="14"/>
      <c r="AU140" s="14" t="s">
        <v>63</v>
      </c>
    </row>
    <row r="141" spans="1:47" ht="18" customHeight="1">
      <c r="A141" s="48">
        <v>134</v>
      </c>
      <c r="B141" s="20" t="s">
        <v>1188</v>
      </c>
      <c r="C141" s="20" t="s">
        <v>1189</v>
      </c>
      <c r="D141" s="20" t="s">
        <v>1190</v>
      </c>
      <c r="E141" s="61" t="s">
        <v>88</v>
      </c>
      <c r="F141" s="23">
        <v>46</v>
      </c>
      <c r="G141" s="23" t="s">
        <v>89</v>
      </c>
      <c r="H141" s="23" t="s">
        <v>248</v>
      </c>
      <c r="I141" s="23">
        <v>9605314665</v>
      </c>
      <c r="J141" s="23" t="s">
        <v>59</v>
      </c>
      <c r="K141" s="14" t="s">
        <v>1774</v>
      </c>
      <c r="L141" s="13" t="s">
        <v>70</v>
      </c>
      <c r="M141" s="13"/>
      <c r="N141" s="13"/>
      <c r="O141" s="13"/>
      <c r="P141" s="13">
        <v>3</v>
      </c>
      <c r="Q141" s="13">
        <v>3</v>
      </c>
      <c r="R141" s="14"/>
      <c r="S141" s="14"/>
      <c r="T141" s="15" t="e">
        <f t="shared" si="4"/>
        <v>#DIV/0!</v>
      </c>
      <c r="U141" s="16" t="e">
        <f t="shared" si="5"/>
        <v>#DIV/0!</v>
      </c>
      <c r="V141" s="14" t="s">
        <v>1351</v>
      </c>
      <c r="W141" s="14" t="s">
        <v>1775</v>
      </c>
      <c r="X141" s="14" t="s">
        <v>1776</v>
      </c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 t="s">
        <v>60</v>
      </c>
      <c r="AM141" s="14" t="s">
        <v>60</v>
      </c>
      <c r="AN141" s="14" t="s">
        <v>60</v>
      </c>
      <c r="AO141" s="14"/>
      <c r="AP141" s="14"/>
      <c r="AQ141" s="14" t="s">
        <v>60</v>
      </c>
      <c r="AR141" s="14" t="s">
        <v>60</v>
      </c>
      <c r="AS141" s="14"/>
      <c r="AT141" s="14"/>
      <c r="AU141" s="14" t="s">
        <v>63</v>
      </c>
    </row>
    <row r="142" spans="1:47" ht="18" customHeight="1">
      <c r="A142" s="48">
        <v>135</v>
      </c>
      <c r="B142" s="20" t="s">
        <v>1191</v>
      </c>
      <c r="C142" s="20" t="s">
        <v>1192</v>
      </c>
      <c r="D142" s="20" t="s">
        <v>1193</v>
      </c>
      <c r="E142" s="61" t="s">
        <v>88</v>
      </c>
      <c r="F142" s="23">
        <v>45</v>
      </c>
      <c r="G142" s="23" t="s">
        <v>89</v>
      </c>
      <c r="H142" s="23" t="s">
        <v>310</v>
      </c>
      <c r="I142" s="23">
        <v>9684992623</v>
      </c>
      <c r="J142" s="23" t="s">
        <v>59</v>
      </c>
      <c r="K142" s="14" t="s">
        <v>1796</v>
      </c>
      <c r="L142" s="13"/>
      <c r="M142" s="13"/>
      <c r="N142" s="13"/>
      <c r="O142" s="13"/>
      <c r="P142" s="13">
        <v>2</v>
      </c>
      <c r="Q142" s="13">
        <v>3</v>
      </c>
      <c r="R142" s="14">
        <v>1.6</v>
      </c>
      <c r="S142" s="14">
        <v>73</v>
      </c>
      <c r="T142" s="15">
        <f t="shared" si="4"/>
        <v>28.515624999999993</v>
      </c>
      <c r="U142" s="16" t="str">
        <f t="shared" si="5"/>
        <v>Overweight</v>
      </c>
      <c r="V142" s="14" t="s">
        <v>1351</v>
      </c>
      <c r="W142" s="14" t="s">
        <v>1351</v>
      </c>
      <c r="X142" s="14" t="s">
        <v>1351</v>
      </c>
      <c r="Y142" s="14" t="s">
        <v>1351</v>
      </c>
      <c r="Z142" s="14">
        <v>123</v>
      </c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 t="s">
        <v>60</v>
      </c>
      <c r="AM142" s="14" t="s">
        <v>60</v>
      </c>
      <c r="AN142" s="14" t="s">
        <v>60</v>
      </c>
      <c r="AO142" s="14"/>
      <c r="AP142" s="14"/>
      <c r="AQ142" s="14" t="s">
        <v>60</v>
      </c>
      <c r="AR142" s="14" t="s">
        <v>60</v>
      </c>
      <c r="AS142" s="14"/>
      <c r="AT142" s="14"/>
      <c r="AU142" s="14" t="s">
        <v>63</v>
      </c>
    </row>
    <row r="143" spans="1:47" ht="18" customHeight="1">
      <c r="A143" s="48">
        <v>136</v>
      </c>
      <c r="B143" s="20" t="s">
        <v>1194</v>
      </c>
      <c r="C143" s="20" t="s">
        <v>917</v>
      </c>
      <c r="D143" s="20" t="s">
        <v>1195</v>
      </c>
      <c r="E143" s="61" t="s">
        <v>88</v>
      </c>
      <c r="F143" s="23">
        <v>43</v>
      </c>
      <c r="G143" s="23" t="s">
        <v>89</v>
      </c>
      <c r="H143" s="23" t="s">
        <v>318</v>
      </c>
      <c r="I143" s="23">
        <v>9469672192</v>
      </c>
      <c r="J143" s="23" t="s">
        <v>59</v>
      </c>
      <c r="K143" s="13" t="s">
        <v>1632</v>
      </c>
      <c r="L143" s="13"/>
      <c r="M143" s="13"/>
      <c r="N143" s="13"/>
      <c r="O143" s="13"/>
      <c r="P143" s="13">
        <v>1</v>
      </c>
      <c r="Q143" s="13">
        <v>4</v>
      </c>
      <c r="R143" s="13">
        <v>1.45</v>
      </c>
      <c r="S143" s="13">
        <v>52</v>
      </c>
      <c r="T143" s="15">
        <f t="shared" si="4"/>
        <v>24.732461355529132</v>
      </c>
      <c r="U143" s="16" t="str">
        <f t="shared" si="5"/>
        <v>Normal</v>
      </c>
      <c r="V143" s="13" t="s">
        <v>1360</v>
      </c>
      <c r="W143" s="13" t="s">
        <v>1351</v>
      </c>
      <c r="X143" s="13" t="s">
        <v>1351</v>
      </c>
      <c r="Y143" s="13" t="s">
        <v>1351</v>
      </c>
      <c r="Z143" s="13"/>
      <c r="AA143" s="13">
        <v>205</v>
      </c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 t="s">
        <v>60</v>
      </c>
      <c r="AM143" s="14" t="s">
        <v>60</v>
      </c>
      <c r="AN143" s="14" t="s">
        <v>60</v>
      </c>
      <c r="AO143" s="14"/>
      <c r="AP143" s="14"/>
      <c r="AQ143" s="14" t="s">
        <v>60</v>
      </c>
      <c r="AR143" s="14" t="s">
        <v>60</v>
      </c>
      <c r="AS143" s="38"/>
      <c r="AT143" s="38"/>
      <c r="AU143" s="14" t="s">
        <v>63</v>
      </c>
    </row>
    <row r="144" spans="1:47" ht="18" customHeight="1">
      <c r="A144" s="48">
        <v>137</v>
      </c>
      <c r="B144" s="20" t="s">
        <v>1196</v>
      </c>
      <c r="C144" s="20" t="s">
        <v>1197</v>
      </c>
      <c r="D144" s="20" t="s">
        <v>1156</v>
      </c>
      <c r="E144" s="61" t="s">
        <v>88</v>
      </c>
      <c r="F144" s="23">
        <v>47</v>
      </c>
      <c r="G144" s="23" t="s">
        <v>89</v>
      </c>
      <c r="H144" s="23" t="s">
        <v>318</v>
      </c>
      <c r="I144" s="23">
        <v>9398617566</v>
      </c>
      <c r="J144" s="23" t="s">
        <v>59</v>
      </c>
      <c r="K144" s="13" t="s">
        <v>1853</v>
      </c>
      <c r="L144" s="13"/>
      <c r="M144" s="13"/>
      <c r="N144" s="13"/>
      <c r="O144" s="13"/>
      <c r="P144" s="13">
        <v>2</v>
      </c>
      <c r="Q144" s="13">
        <v>3</v>
      </c>
      <c r="R144" s="13">
        <v>1.47</v>
      </c>
      <c r="S144" s="13">
        <v>48</v>
      </c>
      <c r="T144" s="15">
        <f t="shared" si="4"/>
        <v>22.212966819380814</v>
      </c>
      <c r="U144" s="16" t="str">
        <f t="shared" si="5"/>
        <v>Normal</v>
      </c>
      <c r="V144" s="13" t="s">
        <v>1965</v>
      </c>
      <c r="W144" s="13" t="s">
        <v>1854</v>
      </c>
      <c r="X144" s="13" t="s">
        <v>1575</v>
      </c>
      <c r="Y144" s="13" t="s">
        <v>1351</v>
      </c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 t="s">
        <v>60</v>
      </c>
      <c r="AM144" s="14" t="s">
        <v>60</v>
      </c>
      <c r="AN144" s="14" t="s">
        <v>60</v>
      </c>
      <c r="AO144" s="14" t="s">
        <v>60</v>
      </c>
      <c r="AP144" s="14"/>
      <c r="AQ144" s="14" t="s">
        <v>60</v>
      </c>
      <c r="AR144" s="14" t="s">
        <v>60</v>
      </c>
      <c r="AS144" s="38"/>
      <c r="AT144" s="38"/>
      <c r="AU144" s="14" t="s">
        <v>63</v>
      </c>
    </row>
    <row r="145" spans="1:47" ht="18" customHeight="1">
      <c r="A145" s="48">
        <v>138</v>
      </c>
      <c r="B145" s="20" t="s">
        <v>1198</v>
      </c>
      <c r="C145" s="20" t="s">
        <v>1199</v>
      </c>
      <c r="D145" s="20" t="s">
        <v>1200</v>
      </c>
      <c r="E145" s="61" t="s">
        <v>88</v>
      </c>
      <c r="F145" s="23">
        <v>27</v>
      </c>
      <c r="G145" s="23" t="s">
        <v>89</v>
      </c>
      <c r="H145" s="23" t="s">
        <v>310</v>
      </c>
      <c r="I145" s="23">
        <v>9062394896</v>
      </c>
      <c r="J145" s="23" t="s">
        <v>59</v>
      </c>
      <c r="K145" s="13" t="s">
        <v>1747</v>
      </c>
      <c r="L145" s="13"/>
      <c r="M145" s="13"/>
      <c r="N145" s="13"/>
      <c r="O145" s="13"/>
      <c r="P145" s="13">
        <v>2</v>
      </c>
      <c r="Q145" s="13">
        <v>3</v>
      </c>
      <c r="R145" s="13"/>
      <c r="S145" s="13"/>
      <c r="T145" s="15" t="e">
        <f t="shared" si="4"/>
        <v>#DIV/0!</v>
      </c>
      <c r="U145" s="16" t="e">
        <f t="shared" si="5"/>
        <v>#DIV/0!</v>
      </c>
      <c r="V145" s="13" t="s">
        <v>1351</v>
      </c>
      <c r="W145" s="13" t="s">
        <v>1351</v>
      </c>
      <c r="X145" s="13" t="s">
        <v>1351</v>
      </c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 t="s">
        <v>60</v>
      </c>
      <c r="AM145" s="14" t="s">
        <v>60</v>
      </c>
      <c r="AN145" s="14" t="s">
        <v>60</v>
      </c>
      <c r="AO145" s="14" t="s">
        <v>60</v>
      </c>
      <c r="AP145" s="14" t="s">
        <v>60</v>
      </c>
      <c r="AQ145" s="14" t="s">
        <v>60</v>
      </c>
      <c r="AR145" s="14" t="s">
        <v>60</v>
      </c>
      <c r="AS145" s="38"/>
      <c r="AT145" s="38"/>
      <c r="AU145" s="14" t="s">
        <v>63</v>
      </c>
    </row>
    <row r="146" spans="1:47" ht="18" customHeight="1">
      <c r="A146" s="48">
        <v>139</v>
      </c>
      <c r="B146" s="20" t="s">
        <v>1201</v>
      </c>
      <c r="C146" s="20" t="s">
        <v>1202</v>
      </c>
      <c r="D146" s="20" t="s">
        <v>1203</v>
      </c>
      <c r="E146" s="61" t="s">
        <v>88</v>
      </c>
      <c r="F146" s="23">
        <v>52</v>
      </c>
      <c r="G146" s="23" t="s">
        <v>89</v>
      </c>
      <c r="H146" s="23" t="s">
        <v>318</v>
      </c>
      <c r="I146" s="23">
        <v>9491340053</v>
      </c>
      <c r="J146" s="23" t="s">
        <v>59</v>
      </c>
      <c r="K146" s="13" t="s">
        <v>1733</v>
      </c>
      <c r="L146" s="13"/>
      <c r="M146" s="13"/>
      <c r="N146" s="13"/>
      <c r="O146" s="13"/>
      <c r="P146" s="13">
        <v>2</v>
      </c>
      <c r="Q146" s="13">
        <v>3</v>
      </c>
      <c r="R146" s="13">
        <v>1.56</v>
      </c>
      <c r="S146" s="13">
        <v>57</v>
      </c>
      <c r="T146" s="15">
        <f t="shared" si="4"/>
        <v>23.422090729783037</v>
      </c>
      <c r="U146" s="16" t="str">
        <f t="shared" si="5"/>
        <v>Normal</v>
      </c>
      <c r="V146" s="13" t="s">
        <v>1351</v>
      </c>
      <c r="W146" s="13" t="s">
        <v>1351</v>
      </c>
      <c r="X146" s="13" t="s">
        <v>1351</v>
      </c>
      <c r="Y146" s="13" t="s">
        <v>1351</v>
      </c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 t="s">
        <v>60</v>
      </c>
      <c r="AM146" s="14" t="s">
        <v>60</v>
      </c>
      <c r="AN146" s="14" t="s">
        <v>60</v>
      </c>
      <c r="AO146" s="14" t="s">
        <v>60</v>
      </c>
      <c r="AP146" s="14"/>
      <c r="AQ146" s="14" t="s">
        <v>60</v>
      </c>
      <c r="AR146" s="14" t="s">
        <v>60</v>
      </c>
      <c r="AS146" s="38"/>
      <c r="AT146" s="38"/>
      <c r="AU146" s="14" t="s">
        <v>63</v>
      </c>
    </row>
    <row r="147" spans="1:47" ht="18" customHeight="1">
      <c r="A147" s="48">
        <v>140</v>
      </c>
      <c r="B147" s="20" t="s">
        <v>1204</v>
      </c>
      <c r="C147" s="20" t="s">
        <v>1205</v>
      </c>
      <c r="D147" s="20" t="s">
        <v>1206</v>
      </c>
      <c r="E147" s="61" t="s">
        <v>88</v>
      </c>
      <c r="F147" s="23">
        <v>40</v>
      </c>
      <c r="G147" s="23" t="s">
        <v>89</v>
      </c>
      <c r="H147" s="23" t="s">
        <v>220</v>
      </c>
      <c r="I147" s="23">
        <v>9664594585</v>
      </c>
      <c r="J147" s="23" t="s">
        <v>59</v>
      </c>
      <c r="K147" s="13" t="s">
        <v>1762</v>
      </c>
      <c r="L147" s="13"/>
      <c r="M147" s="13"/>
      <c r="N147" s="13"/>
      <c r="O147" s="13"/>
      <c r="P147" s="13">
        <v>1</v>
      </c>
      <c r="Q147" s="13">
        <v>4</v>
      </c>
      <c r="R147" s="13">
        <v>1.54</v>
      </c>
      <c r="S147" s="13">
        <v>58</v>
      </c>
      <c r="T147" s="15">
        <f t="shared" si="4"/>
        <v>24.456063417102378</v>
      </c>
      <c r="U147" s="16" t="str">
        <f t="shared" si="5"/>
        <v>Normal</v>
      </c>
      <c r="V147" s="13" t="s">
        <v>1351</v>
      </c>
      <c r="W147" s="13" t="s">
        <v>1351</v>
      </c>
      <c r="X147" s="13" t="s">
        <v>1351</v>
      </c>
      <c r="Y147" s="13" t="s">
        <v>1605</v>
      </c>
      <c r="Z147" s="13"/>
      <c r="AA147" s="13">
        <v>265</v>
      </c>
      <c r="AB147" s="13"/>
      <c r="AC147" s="13">
        <v>204</v>
      </c>
      <c r="AD147" s="13"/>
      <c r="AE147" s="13"/>
      <c r="AF147" s="13"/>
      <c r="AG147" s="13"/>
      <c r="AH147" s="13"/>
      <c r="AI147" s="13"/>
      <c r="AJ147" s="13"/>
      <c r="AK147" s="13"/>
      <c r="AL147" s="14" t="s">
        <v>60</v>
      </c>
      <c r="AM147" s="14" t="s">
        <v>60</v>
      </c>
      <c r="AN147" s="14" t="s">
        <v>60</v>
      </c>
      <c r="AO147" s="14" t="s">
        <v>60</v>
      </c>
      <c r="AP147" s="14"/>
      <c r="AQ147" s="14" t="s">
        <v>60</v>
      </c>
      <c r="AR147" s="14" t="s">
        <v>60</v>
      </c>
      <c r="AS147" s="38"/>
      <c r="AT147" s="38"/>
      <c r="AU147" s="14" t="s">
        <v>63</v>
      </c>
    </row>
    <row r="148" spans="1:47" ht="18" customHeight="1">
      <c r="A148" s="48">
        <v>141</v>
      </c>
      <c r="B148" s="20" t="s">
        <v>1207</v>
      </c>
      <c r="C148" s="20" t="s">
        <v>1208</v>
      </c>
      <c r="D148" s="20" t="s">
        <v>1209</v>
      </c>
      <c r="E148" s="61" t="s">
        <v>88</v>
      </c>
      <c r="F148" s="23">
        <v>35</v>
      </c>
      <c r="G148" s="23" t="s">
        <v>89</v>
      </c>
      <c r="H148" s="23" t="s">
        <v>310</v>
      </c>
      <c r="I148" s="23">
        <v>9567660276</v>
      </c>
      <c r="J148" s="23" t="s">
        <v>59</v>
      </c>
      <c r="K148" s="13" t="s">
        <v>1818</v>
      </c>
      <c r="L148" s="13"/>
      <c r="M148" s="13"/>
      <c r="N148" s="13"/>
      <c r="O148" s="13"/>
      <c r="P148" s="13">
        <v>3</v>
      </c>
      <c r="Q148" s="13">
        <v>3</v>
      </c>
      <c r="R148" s="13">
        <v>1.54</v>
      </c>
      <c r="S148" s="13">
        <v>90</v>
      </c>
      <c r="T148" s="15">
        <f t="shared" si="4"/>
        <v>37.949063923089895</v>
      </c>
      <c r="U148" s="16" t="str">
        <f t="shared" si="5"/>
        <v>Obese</v>
      </c>
      <c r="V148" s="13" t="s">
        <v>1351</v>
      </c>
      <c r="W148" s="13" t="s">
        <v>1351</v>
      </c>
      <c r="X148" s="13" t="s">
        <v>1351</v>
      </c>
      <c r="Y148" s="13" t="s">
        <v>1351</v>
      </c>
      <c r="Z148" s="13">
        <v>56</v>
      </c>
      <c r="AA148" s="13">
        <v>253</v>
      </c>
      <c r="AB148" s="13"/>
      <c r="AC148" s="13">
        <v>186</v>
      </c>
      <c r="AD148" s="13"/>
      <c r="AE148" s="13">
        <v>396</v>
      </c>
      <c r="AF148" s="13"/>
      <c r="AG148" s="13"/>
      <c r="AH148" s="13"/>
      <c r="AI148" s="13"/>
      <c r="AJ148" s="13"/>
      <c r="AK148" s="13"/>
      <c r="AL148" s="14" t="s">
        <v>60</v>
      </c>
      <c r="AM148" s="14" t="s">
        <v>60</v>
      </c>
      <c r="AN148" s="14" t="s">
        <v>60</v>
      </c>
      <c r="AO148" s="14"/>
      <c r="AP148" s="14"/>
      <c r="AQ148" s="14" t="s">
        <v>60</v>
      </c>
      <c r="AR148" s="14" t="s">
        <v>60</v>
      </c>
      <c r="AS148" s="38"/>
      <c r="AT148" s="38" t="s">
        <v>1819</v>
      </c>
      <c r="AU148" s="14" t="s">
        <v>63</v>
      </c>
    </row>
    <row r="149" spans="1:47" ht="18" customHeight="1">
      <c r="A149" s="48">
        <v>142</v>
      </c>
      <c r="B149" s="20" t="s">
        <v>1210</v>
      </c>
      <c r="C149" s="20" t="s">
        <v>1211</v>
      </c>
      <c r="D149" s="20" t="s">
        <v>1212</v>
      </c>
      <c r="E149" s="61" t="s">
        <v>88</v>
      </c>
      <c r="F149" s="23">
        <v>44</v>
      </c>
      <c r="G149" s="23" t="s">
        <v>89</v>
      </c>
      <c r="H149" s="23" t="s">
        <v>318</v>
      </c>
      <c r="I149" s="23">
        <v>9554951409</v>
      </c>
      <c r="J149" s="23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 t="s">
        <v>1975</v>
      </c>
      <c r="AU149" s="14" t="s">
        <v>63</v>
      </c>
    </row>
    <row r="150" spans="1:47" ht="18" customHeight="1">
      <c r="A150" s="48">
        <v>143</v>
      </c>
      <c r="B150" s="20" t="s">
        <v>1213</v>
      </c>
      <c r="C150" s="20" t="s">
        <v>1214</v>
      </c>
      <c r="D150" s="20" t="s">
        <v>1215</v>
      </c>
      <c r="E150" s="61" t="s">
        <v>88</v>
      </c>
      <c r="F150" s="23">
        <v>42</v>
      </c>
      <c r="G150" s="23" t="s">
        <v>89</v>
      </c>
      <c r="H150" s="23" t="s">
        <v>310</v>
      </c>
      <c r="I150" s="23" t="s">
        <v>1216</v>
      </c>
      <c r="J150" s="23" t="s">
        <v>59</v>
      </c>
      <c r="K150" s="13" t="s">
        <v>1843</v>
      </c>
      <c r="L150" s="13" t="s">
        <v>71</v>
      </c>
      <c r="M150" s="13"/>
      <c r="N150" s="13"/>
      <c r="O150" s="13"/>
      <c r="P150" s="13">
        <v>2</v>
      </c>
      <c r="Q150" s="13">
        <v>3</v>
      </c>
      <c r="R150" s="13">
        <v>1.65</v>
      </c>
      <c r="S150" s="13">
        <v>91</v>
      </c>
      <c r="T150" s="15">
        <f t="shared" si="4"/>
        <v>33.425160697887975</v>
      </c>
      <c r="U150" s="16" t="str">
        <f t="shared" si="5"/>
        <v>Obese</v>
      </c>
      <c r="V150" s="13" t="s">
        <v>1351</v>
      </c>
      <c r="W150" s="13" t="s">
        <v>1487</v>
      </c>
      <c r="X150" s="13" t="s">
        <v>1351</v>
      </c>
      <c r="Y150" s="13" t="s">
        <v>1351</v>
      </c>
      <c r="Z150" s="13">
        <v>159</v>
      </c>
      <c r="AA150" s="13"/>
      <c r="AB150" s="13"/>
      <c r="AC150" s="13">
        <v>91.2</v>
      </c>
      <c r="AD150" s="13"/>
      <c r="AE150" s="13"/>
      <c r="AF150" s="13"/>
      <c r="AG150" s="13"/>
      <c r="AH150" s="13"/>
      <c r="AI150" s="13"/>
      <c r="AJ150" s="13"/>
      <c r="AK150" s="13"/>
      <c r="AL150" s="14" t="s">
        <v>60</v>
      </c>
      <c r="AM150" s="14" t="s">
        <v>60</v>
      </c>
      <c r="AN150" s="14" t="s">
        <v>60</v>
      </c>
      <c r="AO150" s="14"/>
      <c r="AP150" s="14"/>
      <c r="AQ150" s="14" t="s">
        <v>60</v>
      </c>
      <c r="AR150" s="14" t="s">
        <v>60</v>
      </c>
      <c r="AS150" s="38" t="s">
        <v>1845</v>
      </c>
      <c r="AT150" s="38" t="s">
        <v>1844</v>
      </c>
      <c r="AU150" s="14" t="s">
        <v>63</v>
      </c>
    </row>
    <row r="151" spans="1:47" ht="18" customHeight="1">
      <c r="A151" s="48">
        <v>144</v>
      </c>
      <c r="B151" s="20" t="s">
        <v>1217</v>
      </c>
      <c r="C151" s="20" t="s">
        <v>1218</v>
      </c>
      <c r="D151" s="20" t="s">
        <v>829</v>
      </c>
      <c r="E151" s="61" t="s">
        <v>88</v>
      </c>
      <c r="F151" s="23">
        <v>43</v>
      </c>
      <c r="G151" s="23" t="s">
        <v>89</v>
      </c>
      <c r="H151" s="23" t="s">
        <v>310</v>
      </c>
      <c r="I151" s="22">
        <v>9605314258</v>
      </c>
      <c r="J151" s="22" t="s">
        <v>59</v>
      </c>
      <c r="K151" s="13" t="s">
        <v>1763</v>
      </c>
      <c r="L151" s="13" t="s">
        <v>77</v>
      </c>
      <c r="M151" s="13"/>
      <c r="N151" s="13"/>
      <c r="O151" s="13"/>
      <c r="P151" s="13">
        <v>3</v>
      </c>
      <c r="Q151" s="13">
        <v>4</v>
      </c>
      <c r="R151" s="13">
        <v>1.44</v>
      </c>
      <c r="S151" s="13">
        <v>44.5</v>
      </c>
      <c r="T151" s="15">
        <f t="shared" si="4"/>
        <v>21.460262345679013</v>
      </c>
      <c r="U151" s="16" t="str">
        <f t="shared" si="5"/>
        <v>Normal</v>
      </c>
      <c r="V151" s="13" t="s">
        <v>1764</v>
      </c>
      <c r="W151" s="13" t="s">
        <v>1351</v>
      </c>
      <c r="X151" s="13" t="s">
        <v>1765</v>
      </c>
      <c r="Y151" s="13" t="s">
        <v>1351</v>
      </c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 t="s">
        <v>60</v>
      </c>
      <c r="AM151" s="14" t="s">
        <v>60</v>
      </c>
      <c r="AN151" s="14" t="s">
        <v>60</v>
      </c>
      <c r="AO151" s="14"/>
      <c r="AP151" s="14"/>
      <c r="AQ151" s="14" t="s">
        <v>60</v>
      </c>
      <c r="AR151" s="14" t="s">
        <v>60</v>
      </c>
      <c r="AS151" s="38"/>
      <c r="AT151" s="87" t="s">
        <v>1766</v>
      </c>
      <c r="AU151" s="14" t="s">
        <v>63</v>
      </c>
    </row>
    <row r="152" spans="1:47" ht="18" customHeight="1">
      <c r="A152" s="48">
        <v>145</v>
      </c>
      <c r="B152" s="20" t="s">
        <v>1217</v>
      </c>
      <c r="C152" s="20" t="s">
        <v>1219</v>
      </c>
      <c r="D152" s="20" t="s">
        <v>1220</v>
      </c>
      <c r="E152" s="61" t="s">
        <v>88</v>
      </c>
      <c r="F152" s="23">
        <v>40</v>
      </c>
      <c r="G152" s="23" t="s">
        <v>282</v>
      </c>
      <c r="H152" s="23" t="s">
        <v>220</v>
      </c>
      <c r="I152" s="22">
        <v>9182079118</v>
      </c>
      <c r="J152" s="22" t="s">
        <v>59</v>
      </c>
      <c r="K152" s="13"/>
      <c r="L152" s="13"/>
      <c r="M152" s="13"/>
      <c r="N152" s="13"/>
      <c r="O152" s="13"/>
      <c r="P152" s="13">
        <v>2</v>
      </c>
      <c r="Q152" s="13">
        <v>2</v>
      </c>
      <c r="R152" s="13">
        <v>1.65</v>
      </c>
      <c r="S152" s="13">
        <v>87</v>
      </c>
      <c r="T152" s="15">
        <f t="shared" si="4"/>
        <v>31.955922865013779</v>
      </c>
      <c r="U152" s="16" t="str">
        <f t="shared" si="5"/>
        <v>Obese</v>
      </c>
      <c r="V152" s="13" t="s">
        <v>1351</v>
      </c>
      <c r="W152" s="13" t="s">
        <v>1351</v>
      </c>
      <c r="X152" s="13" t="s">
        <v>1351</v>
      </c>
      <c r="Y152" s="13" t="s">
        <v>1351</v>
      </c>
      <c r="Z152" s="13">
        <v>112</v>
      </c>
      <c r="AA152" s="13">
        <v>214</v>
      </c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 t="s">
        <v>60</v>
      </c>
      <c r="AM152" s="14" t="s">
        <v>60</v>
      </c>
      <c r="AN152" s="14" t="s">
        <v>60</v>
      </c>
      <c r="AO152" s="14"/>
      <c r="AP152" s="14"/>
      <c r="AQ152" s="14" t="s">
        <v>60</v>
      </c>
      <c r="AR152" s="14" t="s">
        <v>60</v>
      </c>
      <c r="AS152" s="38"/>
      <c r="AT152" s="38"/>
      <c r="AU152" s="14" t="s">
        <v>63</v>
      </c>
    </row>
    <row r="153" spans="1:47" ht="18" customHeight="1">
      <c r="A153" s="48">
        <v>146</v>
      </c>
      <c r="B153" s="20" t="s">
        <v>1221</v>
      </c>
      <c r="C153" s="20" t="s">
        <v>1222</v>
      </c>
      <c r="D153" s="20" t="s">
        <v>1223</v>
      </c>
      <c r="E153" s="61" t="s">
        <v>88</v>
      </c>
      <c r="F153" s="23">
        <v>47</v>
      </c>
      <c r="G153" s="23" t="s">
        <v>89</v>
      </c>
      <c r="H153" s="23" t="s">
        <v>310</v>
      </c>
      <c r="I153" s="23">
        <v>920805270</v>
      </c>
      <c r="J153" s="23" t="s">
        <v>60</v>
      </c>
      <c r="K153" s="13" t="s">
        <v>1685</v>
      </c>
      <c r="L153" s="13"/>
      <c r="M153" s="13"/>
      <c r="N153" s="13"/>
      <c r="O153" s="13"/>
      <c r="P153" s="13">
        <v>2</v>
      </c>
      <c r="Q153" s="13">
        <v>4</v>
      </c>
      <c r="R153" s="13">
        <v>1.58</v>
      </c>
      <c r="S153" s="13">
        <v>62</v>
      </c>
      <c r="T153" s="15">
        <f t="shared" si="4"/>
        <v>24.835763499439189</v>
      </c>
      <c r="U153" s="16" t="str">
        <f t="shared" si="5"/>
        <v>Normal</v>
      </c>
      <c r="V153" s="13" t="s">
        <v>1351</v>
      </c>
      <c r="W153" s="13" t="s">
        <v>1351</v>
      </c>
      <c r="X153" s="13" t="s">
        <v>1351</v>
      </c>
      <c r="Y153" s="13" t="s">
        <v>1351</v>
      </c>
      <c r="Z153" s="13">
        <v>107</v>
      </c>
      <c r="AA153" s="13">
        <v>257</v>
      </c>
      <c r="AB153" s="13"/>
      <c r="AC153" s="13">
        <v>169</v>
      </c>
      <c r="AD153" s="13"/>
      <c r="AE153" s="13"/>
      <c r="AF153" s="13">
        <v>1.1399999999999999</v>
      </c>
      <c r="AG153" s="13"/>
      <c r="AH153" s="13"/>
      <c r="AI153" s="13"/>
      <c r="AJ153" s="13"/>
      <c r="AK153" s="13"/>
      <c r="AL153" s="14" t="s">
        <v>60</v>
      </c>
      <c r="AM153" s="14" t="s">
        <v>60</v>
      </c>
      <c r="AN153" s="14" t="s">
        <v>60</v>
      </c>
      <c r="AO153" s="14"/>
      <c r="AP153" s="14"/>
      <c r="AQ153" s="14" t="s">
        <v>60</v>
      </c>
      <c r="AR153" s="14" t="s">
        <v>60</v>
      </c>
      <c r="AS153" s="38"/>
      <c r="AT153" s="38"/>
      <c r="AU153" s="14" t="s">
        <v>63</v>
      </c>
    </row>
    <row r="154" spans="1:47" ht="18" customHeight="1">
      <c r="A154" s="48">
        <v>147</v>
      </c>
      <c r="B154" s="20" t="s">
        <v>1224</v>
      </c>
      <c r="C154" s="20" t="s">
        <v>1225</v>
      </c>
      <c r="D154" s="20" t="s">
        <v>1226</v>
      </c>
      <c r="E154" s="61" t="s">
        <v>88</v>
      </c>
      <c r="F154" s="23">
        <v>28</v>
      </c>
      <c r="G154" s="23" t="s">
        <v>282</v>
      </c>
      <c r="H154" s="23" t="s">
        <v>310</v>
      </c>
      <c r="I154" s="23">
        <v>9554663278</v>
      </c>
      <c r="J154" s="23" t="s">
        <v>59</v>
      </c>
      <c r="K154" s="13"/>
      <c r="L154" s="13"/>
      <c r="M154" s="13"/>
      <c r="N154" s="13"/>
      <c r="O154" s="13"/>
      <c r="P154" s="13">
        <v>3</v>
      </c>
      <c r="Q154" s="13">
        <v>4</v>
      </c>
      <c r="R154" s="13">
        <v>1.68</v>
      </c>
      <c r="S154" s="13">
        <v>82</v>
      </c>
      <c r="T154" s="15">
        <f t="shared" si="4"/>
        <v>29.053287981859416</v>
      </c>
      <c r="U154" s="16" t="str">
        <f t="shared" si="5"/>
        <v>Overweight</v>
      </c>
      <c r="V154" s="13" t="s">
        <v>1351</v>
      </c>
      <c r="W154" s="13" t="s">
        <v>1351</v>
      </c>
      <c r="X154" s="13" t="s">
        <v>1351</v>
      </c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 t="s">
        <v>60</v>
      </c>
      <c r="AM154" s="14" t="s">
        <v>60</v>
      </c>
      <c r="AN154" s="14" t="s">
        <v>60</v>
      </c>
      <c r="AO154" s="14"/>
      <c r="AP154" s="14"/>
      <c r="AQ154" s="14" t="s">
        <v>60</v>
      </c>
      <c r="AR154" s="14" t="s">
        <v>60</v>
      </c>
      <c r="AS154" s="38"/>
      <c r="AT154" s="38"/>
      <c r="AU154" s="14" t="s">
        <v>63</v>
      </c>
    </row>
    <row r="155" spans="1:47" ht="18" customHeight="1">
      <c r="A155" s="48">
        <v>148</v>
      </c>
      <c r="B155" s="20" t="s">
        <v>1227</v>
      </c>
      <c r="C155" s="20" t="s">
        <v>1228</v>
      </c>
      <c r="D155" s="20" t="s">
        <v>1229</v>
      </c>
      <c r="E155" s="61" t="s">
        <v>88</v>
      </c>
      <c r="F155" s="23">
        <v>49</v>
      </c>
      <c r="G155" s="23" t="s">
        <v>89</v>
      </c>
      <c r="H155" s="23" t="s">
        <v>318</v>
      </c>
      <c r="I155" s="63" t="s">
        <v>1230</v>
      </c>
      <c r="J155" s="23" t="s">
        <v>59</v>
      </c>
      <c r="K155" s="13" t="s">
        <v>1720</v>
      </c>
      <c r="L155" s="13"/>
      <c r="M155" s="13"/>
      <c r="N155" s="13"/>
      <c r="O155" s="13"/>
      <c r="P155" s="13">
        <v>3</v>
      </c>
      <c r="Q155" s="13">
        <v>2</v>
      </c>
      <c r="R155" s="13">
        <v>1.58</v>
      </c>
      <c r="S155" s="13">
        <v>68</v>
      </c>
      <c r="T155" s="15">
        <f t="shared" si="4"/>
        <v>27.239224483255885</v>
      </c>
      <c r="U155" s="16" t="str">
        <f t="shared" si="5"/>
        <v>Overweight</v>
      </c>
      <c r="V155" s="13" t="s">
        <v>1351</v>
      </c>
      <c r="W155" s="13" t="s">
        <v>1351</v>
      </c>
      <c r="X155" s="13" t="s">
        <v>1721</v>
      </c>
      <c r="Y155" s="13" t="s">
        <v>1722</v>
      </c>
      <c r="Z155" s="13">
        <v>107</v>
      </c>
      <c r="AA155" s="13">
        <v>268</v>
      </c>
      <c r="AB155" s="13"/>
      <c r="AC155" s="13">
        <v>203</v>
      </c>
      <c r="AD155" s="13"/>
      <c r="AE155" s="13"/>
      <c r="AF155" s="13"/>
      <c r="AG155" s="13">
        <v>6.31</v>
      </c>
      <c r="AH155" s="13"/>
      <c r="AI155" s="13"/>
      <c r="AJ155" s="13"/>
      <c r="AK155" s="13"/>
      <c r="AL155" s="14" t="s">
        <v>60</v>
      </c>
      <c r="AM155" s="14" t="s">
        <v>60</v>
      </c>
      <c r="AN155" s="14" t="s">
        <v>60</v>
      </c>
      <c r="AO155" s="14"/>
      <c r="AP155" s="14"/>
      <c r="AQ155" s="14" t="s">
        <v>60</v>
      </c>
      <c r="AR155" s="14" t="s">
        <v>60</v>
      </c>
      <c r="AS155" s="38"/>
      <c r="AT155" s="38"/>
      <c r="AU155" s="14" t="s">
        <v>63</v>
      </c>
    </row>
    <row r="156" spans="1:47" ht="18" customHeight="1">
      <c r="A156" s="48">
        <v>149</v>
      </c>
      <c r="B156" s="20" t="s">
        <v>1231</v>
      </c>
      <c r="C156" s="20" t="s">
        <v>1232</v>
      </c>
      <c r="D156" s="20" t="s">
        <v>1233</v>
      </c>
      <c r="E156" s="61" t="s">
        <v>88</v>
      </c>
      <c r="F156" s="23">
        <v>56</v>
      </c>
      <c r="G156" s="23" t="s">
        <v>282</v>
      </c>
      <c r="H156" s="23" t="s">
        <v>1234</v>
      </c>
      <c r="I156" s="23">
        <v>9630064238</v>
      </c>
      <c r="J156" s="23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93" t="s">
        <v>66</v>
      </c>
    </row>
    <row r="157" spans="1:47" ht="18" customHeight="1">
      <c r="A157" s="48">
        <v>150</v>
      </c>
      <c r="B157" s="20" t="s">
        <v>1235</v>
      </c>
      <c r="C157" s="20" t="s">
        <v>331</v>
      </c>
      <c r="D157" s="20" t="s">
        <v>469</v>
      </c>
      <c r="E157" s="61" t="s">
        <v>88</v>
      </c>
      <c r="F157" s="23">
        <v>52</v>
      </c>
      <c r="G157" s="23" t="s">
        <v>89</v>
      </c>
      <c r="H157" s="23" t="s">
        <v>80</v>
      </c>
      <c r="I157" s="23"/>
      <c r="J157" s="23"/>
      <c r="K157" s="13" t="s">
        <v>1846</v>
      </c>
      <c r="L157" s="13" t="s">
        <v>71</v>
      </c>
      <c r="M157" s="13"/>
      <c r="N157" s="13"/>
      <c r="O157" s="13"/>
      <c r="P157" s="13">
        <v>2</v>
      </c>
      <c r="Q157" s="13">
        <v>3</v>
      </c>
      <c r="R157" s="13">
        <v>1.6</v>
      </c>
      <c r="S157" s="13">
        <v>87</v>
      </c>
      <c r="T157" s="15">
        <f t="shared" si="4"/>
        <v>33.984374999999993</v>
      </c>
      <c r="U157" s="16" t="str">
        <f t="shared" si="5"/>
        <v>Obese</v>
      </c>
      <c r="V157" s="13" t="s">
        <v>1351</v>
      </c>
      <c r="W157" s="13" t="s">
        <v>1351</v>
      </c>
      <c r="X157" s="13" t="s">
        <v>1360</v>
      </c>
      <c r="Y157" s="13" t="s">
        <v>1351</v>
      </c>
      <c r="Z157" s="13">
        <v>178</v>
      </c>
      <c r="AA157" s="13">
        <v>203</v>
      </c>
      <c r="AB157" s="13"/>
      <c r="AC157" s="13"/>
      <c r="AD157" s="13"/>
      <c r="AE157" s="13"/>
      <c r="AF157" s="13"/>
      <c r="AG157" s="13">
        <v>6.5</v>
      </c>
      <c r="AH157" s="13"/>
      <c r="AI157" s="13"/>
      <c r="AJ157" s="13"/>
      <c r="AK157" s="13"/>
      <c r="AL157" s="14" t="s">
        <v>60</v>
      </c>
      <c r="AM157" s="14" t="s">
        <v>60</v>
      </c>
      <c r="AN157" s="14" t="s">
        <v>60</v>
      </c>
      <c r="AO157" s="14" t="s">
        <v>60</v>
      </c>
      <c r="AP157" s="14"/>
      <c r="AQ157" s="14" t="s">
        <v>60</v>
      </c>
      <c r="AR157" s="14" t="s">
        <v>60</v>
      </c>
      <c r="AS157" s="38"/>
      <c r="AT157" s="38"/>
      <c r="AU157" s="14" t="s">
        <v>63</v>
      </c>
    </row>
    <row r="158" spans="1:47" ht="18" customHeight="1">
      <c r="A158" s="48">
        <v>151</v>
      </c>
      <c r="B158" s="9"/>
      <c r="C158" s="9"/>
      <c r="D158" s="9"/>
      <c r="E158" s="10"/>
      <c r="F158" s="11"/>
      <c r="G158" s="11" t="s">
        <v>58</v>
      </c>
      <c r="H158" s="11" t="s">
        <v>62</v>
      </c>
      <c r="I158" s="12">
        <v>9684997570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48">
        <v>152</v>
      </c>
      <c r="B159" s="9"/>
      <c r="C159" s="9"/>
      <c r="D159" s="9"/>
      <c r="E159" s="10"/>
      <c r="F159" s="11"/>
      <c r="G159" s="11" t="s">
        <v>58</v>
      </c>
      <c r="H159" s="11" t="s">
        <v>72</v>
      </c>
      <c r="I159" s="12">
        <v>9193307862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48">
        <v>153</v>
      </c>
      <c r="B160" s="9"/>
      <c r="C160" s="9"/>
      <c r="D160" s="9"/>
      <c r="E160" s="10"/>
      <c r="F160" s="11"/>
      <c r="G160" s="11" t="s">
        <v>65</v>
      </c>
      <c r="H160" s="11" t="s">
        <v>62</v>
      </c>
      <c r="I160" s="12">
        <v>9198713643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48">
        <v>154</v>
      </c>
      <c r="B161" s="9"/>
      <c r="C161" s="9"/>
      <c r="D161" s="9"/>
      <c r="E161" s="10"/>
      <c r="F161" s="11"/>
      <c r="G161" s="11" t="s">
        <v>58</v>
      </c>
      <c r="H161" s="11" t="s">
        <v>62</v>
      </c>
      <c r="I161" s="12">
        <v>9155112237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48">
        <v>155</v>
      </c>
      <c r="B162" s="9"/>
      <c r="C162" s="9"/>
      <c r="D162" s="9"/>
      <c r="E162" s="10"/>
      <c r="F162" s="11"/>
      <c r="G162" s="11" t="s">
        <v>65</v>
      </c>
      <c r="H162" s="11" t="s">
        <v>72</v>
      </c>
      <c r="I162" s="12">
        <v>9561455022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48">
        <v>156</v>
      </c>
      <c r="B163" s="9"/>
      <c r="C163" s="9"/>
      <c r="D163" s="9"/>
      <c r="E163" s="10"/>
      <c r="F163" s="11"/>
      <c r="G163" s="11" t="s">
        <v>58</v>
      </c>
      <c r="H163" s="11" t="s">
        <v>62</v>
      </c>
      <c r="I163" s="12">
        <v>9167797209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48">
        <v>157</v>
      </c>
      <c r="B164" s="9"/>
      <c r="C164" s="9"/>
      <c r="D164" s="9"/>
      <c r="E164" s="10"/>
      <c r="F164" s="11"/>
      <c r="G164" s="11" t="s">
        <v>58</v>
      </c>
      <c r="H164" s="11" t="s">
        <v>68</v>
      </c>
      <c r="I164" s="12">
        <v>9498253428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48">
        <v>158</v>
      </c>
      <c r="B165" s="9"/>
      <c r="C165" s="9"/>
      <c r="D165" s="9"/>
      <c r="E165" s="10"/>
      <c r="F165" s="11"/>
      <c r="G165" s="11" t="s">
        <v>58</v>
      </c>
      <c r="H165" s="11" t="s">
        <v>67</v>
      </c>
      <c r="I165" s="12">
        <v>9684997573</v>
      </c>
      <c r="J165" s="11" t="s">
        <v>59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48">
        <v>159</v>
      </c>
      <c r="B166" s="20"/>
      <c r="C166" s="20"/>
      <c r="D166" s="20"/>
      <c r="E166" s="21"/>
      <c r="F166" s="23"/>
      <c r="G166" s="11" t="s">
        <v>58</v>
      </c>
      <c r="H166" s="11" t="s">
        <v>61</v>
      </c>
      <c r="I166" s="12">
        <v>9756981185</v>
      </c>
      <c r="J166" s="11" t="s">
        <v>60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48">
        <v>160</v>
      </c>
      <c r="B167" s="9"/>
      <c r="C167" s="9"/>
      <c r="D167" s="9"/>
      <c r="E167" s="10"/>
      <c r="F167" s="11"/>
      <c r="G167" s="11" t="s">
        <v>58</v>
      </c>
      <c r="H167" s="11" t="s">
        <v>72</v>
      </c>
      <c r="I167" s="12">
        <v>9279163263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48">
        <v>161</v>
      </c>
      <c r="B168" s="9"/>
      <c r="C168" s="9"/>
      <c r="D168" s="9"/>
      <c r="E168" s="10"/>
      <c r="F168" s="11"/>
      <c r="G168" s="11" t="s">
        <v>58</v>
      </c>
      <c r="H168" s="11" t="s">
        <v>61</v>
      </c>
      <c r="I168" s="12">
        <v>9762151979</v>
      </c>
      <c r="J168" s="11" t="s">
        <v>59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5" t="e">
        <f t="shared" si="4"/>
        <v>#DIV/0!</v>
      </c>
      <c r="U168" s="16" t="e">
        <f t="shared" si="5"/>
        <v>#DIV/0!</v>
      </c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4"/>
      <c r="AM168" s="14"/>
      <c r="AN168" s="14"/>
      <c r="AO168" s="14"/>
      <c r="AP168" s="14"/>
      <c r="AQ168" s="14"/>
      <c r="AR168" s="14"/>
      <c r="AS168" s="38"/>
      <c r="AT168" s="38"/>
      <c r="AU168" s="14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40" t="e">
        <f t="shared" si="4"/>
        <v>#DIV/0!</v>
      </c>
      <c r="U169" s="41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13"/>
      <c r="M195" s="13"/>
      <c r="N195" s="13"/>
      <c r="O195" s="13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13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si="4"/>
        <v>#DIV/0!</v>
      </c>
      <c r="U200" s="16" t="e">
        <f t="shared" si="5"/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ref="T201:T264" si="6">S201/R201^2</f>
        <v>#DIV/0!</v>
      </c>
      <c r="U201" s="16" t="e">
        <f t="shared" ref="U201:U264" si="7">IF(T201&lt;=18.5,"Underweight",IF(T201&lt;=24.9,"Normal",IF(T201&lt;=29.9,"Overweight",IF(T201&gt;30,"Obese"))))</f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8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83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W252" t="s">
        <v>84</v>
      </c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si="6"/>
        <v>#DIV/0!</v>
      </c>
      <c r="U264" s="16" t="e">
        <f t="shared" si="7"/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ref="T265:T328" si="8">S265/R265^2</f>
        <v>#DIV/0!</v>
      </c>
      <c r="U265" s="16" t="e">
        <f t="shared" ref="U265:U328" si="9">IF(T265&lt;=18.5,"Underweight",IF(T265&lt;=24.9,"Normal",IF(T265&lt;=29.9,"Overweight",IF(T265&gt;30,"Obese"))))</f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si="8"/>
        <v>#DIV/0!</v>
      </c>
      <c r="U328" s="16" t="e">
        <f t="shared" si="9"/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ref="T329:T392" si="10">S329/R329^2</f>
        <v>#DIV/0!</v>
      </c>
      <c r="U329" s="16" t="e">
        <f t="shared" ref="U329:U392" si="11">IF(T329&lt;=18.5,"Underweight",IF(T329&lt;=24.9,"Normal",IF(T329&lt;=29.9,"Overweight",IF(T329&gt;30,"Obese"))))</f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2"/>
      <c r="B342" s="39"/>
      <c r="C342" s="39"/>
      <c r="D342" s="39"/>
      <c r="E342" s="39"/>
      <c r="F342" s="39"/>
      <c r="G342" s="39"/>
      <c r="H342" s="39"/>
      <c r="I342" s="39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15" t="e">
        <f t="shared" si="10"/>
        <v>#DIV/0!</v>
      </c>
      <c r="U342" s="16" t="e">
        <f t="shared" si="11"/>
        <v>#DIV/0!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si="10"/>
        <v>#DIV/0!</v>
      </c>
      <c r="U392" s="16" t="e">
        <f t="shared" si="11"/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ref="T393:T456" si="12">S393/R393^2</f>
        <v>#DIV/0!</v>
      </c>
      <c r="U393" s="16" t="e">
        <f t="shared" ref="U393:U456" si="13">IF(T393&lt;=18.5,"Underweight",IF(T393&lt;=24.9,"Normal",IF(T393&lt;=29.9,"Overweight",IF(T393&gt;30,"Obese"))))</f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si="12"/>
        <v>#DIV/0!</v>
      </c>
      <c r="U456" s="16" t="e">
        <f t="shared" si="13"/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ref="T457:T520" si="14">S457/R457^2</f>
        <v>#DIV/0!</v>
      </c>
      <c r="U457" s="16" t="e">
        <f t="shared" ref="U457:U520" si="15">IF(T457&lt;=18.5,"Underweight",IF(T457&lt;=24.9,"Normal",IF(T457&lt;=29.9,"Overweight",IF(T457&gt;30,"Obese"))))</f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si="14"/>
        <v>#DIV/0!</v>
      </c>
      <c r="U520" s="16" t="e">
        <f t="shared" si="15"/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ref="T521:T584" si="16">S521/R521^2</f>
        <v>#DIV/0!</v>
      </c>
      <c r="U521" s="16" t="e">
        <f t="shared" ref="U521:U584" si="17">IF(T521&lt;=18.5,"Underweight",IF(T521&lt;=24.9,"Normal",IF(T521&lt;=29.9,"Overweight",IF(T521&gt;30,"Obese"))))</f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si="16"/>
        <v>#DIV/0!</v>
      </c>
      <c r="U584" s="16" t="e">
        <f t="shared" si="17"/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ref="T585:T648" si="18">S585/R585^2</f>
        <v>#DIV/0!</v>
      </c>
      <c r="U585" s="16" t="e">
        <f t="shared" ref="U585:U648" si="19">IF(T585&lt;=18.5,"Underweight",IF(T585&lt;=24.9,"Normal",IF(T585&lt;=29.9,"Overweight",IF(T585&gt;30,"Obese"))))</f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si="18"/>
        <v>#DIV/0!</v>
      </c>
      <c r="U648" s="16" t="e">
        <f t="shared" si="19"/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ref="T649:T712" si="20">S649/R649^2</f>
        <v>#DIV/0!</v>
      </c>
      <c r="U649" s="16" t="e">
        <f t="shared" ref="U649:U712" si="21">IF(T649&lt;=18.5,"Underweight",IF(T649&lt;=24.9,"Normal",IF(T649&lt;=29.9,"Overweight",IF(T649&gt;30,"Obese"))))</f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si="20"/>
        <v>#DIV/0!</v>
      </c>
      <c r="U712" s="16" t="e">
        <f t="shared" si="21"/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ref="T713:T776" si="22">S713/R713^2</f>
        <v>#DIV/0!</v>
      </c>
      <c r="U713" s="16" t="e">
        <f t="shared" ref="U713:U776" si="23">IF(T713&lt;=18.5,"Underweight",IF(T713&lt;=24.9,"Normal",IF(T713&lt;=29.9,"Overweight",IF(T713&gt;30,"Obese"))))</f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si="22"/>
        <v>#DIV/0!</v>
      </c>
      <c r="U776" s="16" t="e">
        <f t="shared" si="23"/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ref="T777:T840" si="24">S777/R777^2</f>
        <v>#DIV/0!</v>
      </c>
      <c r="U777" s="16" t="e">
        <f t="shared" ref="U777:U840" si="25">IF(T777&lt;=18.5,"Underweight",IF(T777&lt;=24.9,"Normal",IF(T777&lt;=29.9,"Overweight",IF(T777&gt;30,"Obese"))))</f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si="24"/>
        <v>#DIV/0!</v>
      </c>
      <c r="U840" s="16" t="e">
        <f t="shared" si="25"/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ref="T841:T904" si="26">S841/R841^2</f>
        <v>#DIV/0!</v>
      </c>
      <c r="U841" s="16" t="e">
        <f t="shared" ref="U841:U904" si="27">IF(T841&lt;=18.5,"Underweight",IF(T841&lt;=24.9,"Normal",IF(T841&lt;=29.9,"Overweight",IF(T841&gt;30,"Obese"))))</f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si="26"/>
        <v>#DIV/0!</v>
      </c>
      <c r="U904" s="16" t="e">
        <f t="shared" si="27"/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ref="T905:T935" si="28">S905/R905^2</f>
        <v>#DIV/0!</v>
      </c>
      <c r="U905" s="16" t="e">
        <f t="shared" ref="U905:U935" si="29">IF(T905&lt;=18.5,"Underweight",IF(T905&lt;=24.9,"Normal",IF(T905&lt;=29.9,"Overweight",IF(T905&gt;30,"Obese"))))</f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  <row r="935" spans="1:37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15" t="e">
        <f t="shared" si="28"/>
        <v>#DIV/0!</v>
      </c>
      <c r="U935" s="16" t="e">
        <f t="shared" si="29"/>
        <v>#DIV/0!</v>
      </c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</row>
  </sheetData>
  <autoFilter ref="A6:BA935" xr:uid="{176FE0EB-1B4D-4B72-B2E1-6686DE00EC7C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U6:AU7"/>
    <mergeCell ref="AO6:AO7"/>
    <mergeCell ref="AP6:AP7"/>
    <mergeCell ref="AQ6:AQ7"/>
    <mergeCell ref="AR6:AR7"/>
    <mergeCell ref="AS6:AS7"/>
    <mergeCell ref="AT6:AT7"/>
    <mergeCell ref="O6:O7"/>
    <mergeCell ref="AN6:AN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AM6:AM7"/>
    <mergeCell ref="P6:P7"/>
    <mergeCell ref="Q6:Q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N6:N7"/>
    <mergeCell ref="B2:J2"/>
    <mergeCell ref="A3:B3"/>
    <mergeCell ref="C3:J3"/>
    <mergeCell ref="A4:B4"/>
    <mergeCell ref="C4:J4"/>
  </mergeCells>
  <dataValidations count="7">
    <dataValidation type="list" allowBlank="1" showErrorMessage="1" sqref="E143:E342 G143:G342" xr:uid="{1CC9D3B3-15AF-4BC8-9908-6ED2C895DBDA}">
      <formula1>#REF!</formula1>
    </dataValidation>
    <dataValidation type="list" allowBlank="1" showInputMessage="1" showErrorMessage="1" sqref="AL8:AR168" xr:uid="{14B8A12C-7540-4B7A-8164-AC3FE5F1BD3E}">
      <formula1>$AX$8:$AX$9</formula1>
    </dataValidation>
    <dataValidation type="list" allowBlank="1" showInputMessage="1" showErrorMessage="1" sqref="AU8:AU168" xr:uid="{153362F8-EC3C-4219-8086-5D08BEF64C17}">
      <formula1>$AX$11:$AX$13</formula1>
    </dataValidation>
    <dataValidation allowBlank="1" showInputMessage="1" showErrorMessage="1" promptTitle="Comorbidities" prompt="Hypertensive, Cancer, Diabetic, Hypertensive and Cancer, Hypertensive and Diabetic, Cancer and Diabetic" sqref="AX17:AX21 AX24:AX25" xr:uid="{264600FB-447C-4BD1-A9E4-3CEE5D0ABFD4}"/>
    <dataValidation type="list" allowBlank="1" showInputMessage="1" showErrorMessage="1" sqref="M8:O195" xr:uid="{329264C5-A282-46B9-AE54-7E4D5535B00B}">
      <formula1>$AX$18:$AX$25</formula1>
    </dataValidation>
    <dataValidation type="list" allowBlank="1" showInputMessage="1" showErrorMessage="1" sqref="L8:L195" xr:uid="{0954BFE7-E19B-4CFF-A04A-D9AA9E05437B}">
      <formula1>$AX$18:$AX$27</formula1>
    </dataValidation>
    <dataValidation type="list" allowBlank="1" showInputMessage="1" showErrorMessage="1" sqref="P8:Q199" xr:uid="{2BC4A82D-A8C8-47F7-9A40-3C5E3A283F59}">
      <formula1>$BA$9:$BA$13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61AA-F388-4B0B-9CE9-5B3432278F7C}">
  <sheetPr>
    <tabColor theme="8" tint="-0.249977111117893"/>
  </sheetPr>
  <dimension ref="A1:BA935"/>
  <sheetViews>
    <sheetView tabSelected="1" topLeftCell="A4" zoomScale="55" zoomScaleNormal="55" workbookViewId="0">
      <pane ySplit="4" topLeftCell="A8" activePane="bottomLeft" state="frozen"/>
      <selection activeCell="A4" sqref="A4"/>
      <selection pane="bottomLeft" activeCell="AP36" sqref="AP36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39.33203125" customWidth="1"/>
    <col min="12" max="12" width="19.88671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54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1236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2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95" t="s">
        <v>839</v>
      </c>
      <c r="C8" s="95" t="s">
        <v>840</v>
      </c>
      <c r="D8" s="95" t="s">
        <v>841</v>
      </c>
      <c r="E8" s="96" t="s">
        <v>88</v>
      </c>
      <c r="F8" s="96">
        <v>46</v>
      </c>
      <c r="G8" s="96" t="s">
        <v>89</v>
      </c>
      <c r="H8" s="96" t="s">
        <v>2282</v>
      </c>
      <c r="I8" s="96">
        <v>9287251773</v>
      </c>
      <c r="J8" s="96" t="s">
        <v>59</v>
      </c>
      <c r="K8" s="13"/>
      <c r="L8" s="13"/>
      <c r="M8" s="13"/>
      <c r="N8" s="13"/>
      <c r="O8" s="13"/>
      <c r="P8" s="13"/>
      <c r="Q8" s="13"/>
      <c r="R8" s="14"/>
      <c r="S8" s="14"/>
      <c r="T8" s="15" t="e">
        <f t="shared" ref="T8:T72" si="0">S8/R8^2</f>
        <v>#DIV/0!</v>
      </c>
      <c r="U8" s="16" t="e">
        <f t="shared" ref="U8:U72" si="1">IF(T8&lt;=18.5,"Underweight",IF(T8&lt;=24.9,"Normal",IF(T8&lt;=29.9,"Overweight",IF(T8&gt;30,"Obese"))))</f>
        <v>#DIV/0!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X8" t="s">
        <v>60</v>
      </c>
    </row>
    <row r="9" spans="1:53" ht="18" customHeight="1">
      <c r="A9" s="48">
        <v>2</v>
      </c>
      <c r="B9" s="95" t="s">
        <v>842</v>
      </c>
      <c r="C9" s="95" t="s">
        <v>843</v>
      </c>
      <c r="D9" s="95" t="s">
        <v>844</v>
      </c>
      <c r="E9" s="96" t="s">
        <v>88</v>
      </c>
      <c r="F9" s="96">
        <v>30</v>
      </c>
      <c r="G9" s="96" t="s">
        <v>89</v>
      </c>
      <c r="H9" s="96" t="s">
        <v>2283</v>
      </c>
      <c r="I9" s="96">
        <v>9068267430</v>
      </c>
      <c r="J9" s="96" t="s">
        <v>59</v>
      </c>
      <c r="K9" s="13"/>
      <c r="L9" s="13"/>
      <c r="M9" s="13"/>
      <c r="N9" s="13"/>
      <c r="O9" s="13"/>
      <c r="P9" s="13"/>
      <c r="Q9" s="13"/>
      <c r="R9" s="14"/>
      <c r="S9" s="14"/>
      <c r="T9" s="15" t="e">
        <f t="shared" si="0"/>
        <v>#DIV/0!</v>
      </c>
      <c r="U9" s="16" t="e">
        <f t="shared" si="1"/>
        <v>#DIV/0!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X9" t="s">
        <v>59</v>
      </c>
      <c r="BA9">
        <v>1</v>
      </c>
    </row>
    <row r="10" spans="1:53" ht="18" customHeight="1">
      <c r="A10" s="48">
        <v>3</v>
      </c>
      <c r="B10" s="95" t="s">
        <v>829</v>
      </c>
      <c r="C10" s="95" t="s">
        <v>833</v>
      </c>
      <c r="D10" s="95" t="s">
        <v>846</v>
      </c>
      <c r="E10" s="96" t="s">
        <v>88</v>
      </c>
      <c r="F10" s="96">
        <v>48</v>
      </c>
      <c r="G10" s="96" t="s">
        <v>89</v>
      </c>
      <c r="H10" s="96" t="s">
        <v>2282</v>
      </c>
      <c r="I10" s="96">
        <v>9102389600</v>
      </c>
      <c r="J10" s="96" t="s">
        <v>59</v>
      </c>
      <c r="K10" s="13"/>
      <c r="L10" s="13"/>
      <c r="M10" s="13"/>
      <c r="N10" s="13"/>
      <c r="O10" s="13"/>
      <c r="P10" s="13"/>
      <c r="Q10" s="13"/>
      <c r="R10" s="14"/>
      <c r="S10" s="14"/>
      <c r="T10" s="15" t="e">
        <f t="shared" si="0"/>
        <v>#DIV/0!</v>
      </c>
      <c r="U10" s="16" t="e">
        <f t="shared" si="1"/>
        <v>#DIV/0!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BA10">
        <v>2</v>
      </c>
    </row>
    <row r="11" spans="1:53" ht="18" customHeight="1">
      <c r="A11" s="48">
        <v>4</v>
      </c>
      <c r="B11" s="95" t="s">
        <v>848</v>
      </c>
      <c r="C11" s="95" t="s">
        <v>849</v>
      </c>
      <c r="D11" s="95" t="s">
        <v>850</v>
      </c>
      <c r="E11" s="96" t="s">
        <v>88</v>
      </c>
      <c r="F11" s="96">
        <v>28</v>
      </c>
      <c r="G11" s="96" t="s">
        <v>89</v>
      </c>
      <c r="H11" s="96" t="s">
        <v>2282</v>
      </c>
      <c r="I11" s="96">
        <v>9948696386</v>
      </c>
      <c r="J11" s="96" t="s">
        <v>59</v>
      </c>
      <c r="K11" s="17"/>
      <c r="L11" s="13"/>
      <c r="M11" s="13"/>
      <c r="N11" s="13"/>
      <c r="O11" s="13"/>
      <c r="P11" s="13"/>
      <c r="Q11" s="13"/>
      <c r="R11" s="14"/>
      <c r="S11" s="14"/>
      <c r="T11" s="15" t="e">
        <f t="shared" si="0"/>
        <v>#DIV/0!</v>
      </c>
      <c r="U11" s="16" t="e">
        <f t="shared" si="1"/>
        <v>#DIV/0!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X11" s="92" t="s">
        <v>63</v>
      </c>
      <c r="AY11" s="91">
        <f>COUNTIF(AU8:AU163,"FULLY COMPLIANT")</f>
        <v>0</v>
      </c>
      <c r="BA11">
        <v>3</v>
      </c>
    </row>
    <row r="12" spans="1:53" ht="18" customHeight="1">
      <c r="A12" s="48">
        <v>5</v>
      </c>
      <c r="B12" s="95" t="s">
        <v>852</v>
      </c>
      <c r="C12" s="95" t="s">
        <v>853</v>
      </c>
      <c r="D12" s="95" t="s">
        <v>854</v>
      </c>
      <c r="E12" s="96" t="s">
        <v>88</v>
      </c>
      <c r="F12" s="97">
        <v>29</v>
      </c>
      <c r="G12" s="97" t="s">
        <v>89</v>
      </c>
      <c r="H12" s="97" t="s">
        <v>2282</v>
      </c>
      <c r="I12" s="96">
        <v>9506862123</v>
      </c>
      <c r="J12" s="97" t="s">
        <v>59</v>
      </c>
      <c r="K12" s="13"/>
      <c r="L12" s="13"/>
      <c r="M12" s="13"/>
      <c r="N12" s="13"/>
      <c r="O12" s="13"/>
      <c r="P12" s="13"/>
      <c r="Q12" s="13"/>
      <c r="R12" s="14"/>
      <c r="S12" s="14"/>
      <c r="T12" s="15" t="e">
        <f t="shared" si="0"/>
        <v>#DIV/0!</v>
      </c>
      <c r="U12" s="16" t="e">
        <f t="shared" si="1"/>
        <v>#DIV/0!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X12" s="92" t="s">
        <v>64</v>
      </c>
      <c r="AY12" s="91">
        <f>COUNTIF(AU8:AU164,"PARTIALLY COMPLIANT")</f>
        <v>0</v>
      </c>
      <c r="BA12">
        <v>4</v>
      </c>
    </row>
    <row r="13" spans="1:53" ht="18" customHeight="1">
      <c r="A13" s="48">
        <v>6</v>
      </c>
      <c r="B13" s="95" t="s">
        <v>855</v>
      </c>
      <c r="C13" s="95" t="s">
        <v>856</v>
      </c>
      <c r="D13" s="95" t="s">
        <v>857</v>
      </c>
      <c r="E13" s="96" t="s">
        <v>88</v>
      </c>
      <c r="F13" s="96">
        <v>30</v>
      </c>
      <c r="G13" s="96" t="s">
        <v>89</v>
      </c>
      <c r="H13" s="96" t="s">
        <v>2282</v>
      </c>
      <c r="I13" s="96">
        <v>9566320600</v>
      </c>
      <c r="J13" s="96" t="s">
        <v>59</v>
      </c>
      <c r="K13" s="13"/>
      <c r="L13" s="13"/>
      <c r="M13" s="13"/>
      <c r="N13" s="13"/>
      <c r="O13" s="13"/>
      <c r="P13" s="13"/>
      <c r="Q13" s="13"/>
      <c r="R13" s="14"/>
      <c r="S13" s="14"/>
      <c r="T13" s="15" t="e">
        <f t="shared" si="0"/>
        <v>#DIV/0!</v>
      </c>
      <c r="U13" s="16" t="e">
        <f t="shared" si="1"/>
        <v>#DIV/0!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X13" s="92" t="s">
        <v>66</v>
      </c>
      <c r="AY13" s="91">
        <f>COUNTIF(AU8:AU165,"NON COMPLIANT")</f>
        <v>0</v>
      </c>
      <c r="BA13">
        <v>5</v>
      </c>
    </row>
    <row r="14" spans="1:53" ht="18" customHeight="1">
      <c r="A14" s="48">
        <v>7</v>
      </c>
      <c r="B14" s="95" t="s">
        <v>858</v>
      </c>
      <c r="C14" s="95" t="s">
        <v>859</v>
      </c>
      <c r="D14" s="95" t="s">
        <v>860</v>
      </c>
      <c r="E14" s="96" t="s">
        <v>88</v>
      </c>
      <c r="F14" s="96">
        <v>53</v>
      </c>
      <c r="G14" s="96" t="s">
        <v>89</v>
      </c>
      <c r="H14" s="96" t="s">
        <v>2282</v>
      </c>
      <c r="I14" s="96">
        <v>99340199004</v>
      </c>
      <c r="J14" s="96" t="s">
        <v>59</v>
      </c>
      <c r="K14" s="13"/>
      <c r="L14" s="13"/>
      <c r="M14" s="13"/>
      <c r="N14" s="13"/>
      <c r="O14" s="13"/>
      <c r="P14" s="13"/>
      <c r="Q14" s="13"/>
      <c r="R14" s="14"/>
      <c r="S14" s="14"/>
      <c r="T14" s="15" t="e">
        <f t="shared" si="0"/>
        <v>#DIV/0!</v>
      </c>
      <c r="U14" s="16" t="e">
        <f t="shared" si="1"/>
        <v>#DIV/0!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8"/>
      <c r="AU14" s="14"/>
    </row>
    <row r="15" spans="1:53" ht="18" customHeight="1">
      <c r="A15" s="48">
        <v>8</v>
      </c>
      <c r="B15" s="95" t="s">
        <v>861</v>
      </c>
      <c r="C15" s="95" t="s">
        <v>862</v>
      </c>
      <c r="D15" s="95" t="s">
        <v>863</v>
      </c>
      <c r="E15" s="96" t="s">
        <v>88</v>
      </c>
      <c r="F15" s="96">
        <v>31</v>
      </c>
      <c r="G15" s="96" t="s">
        <v>89</v>
      </c>
      <c r="H15" s="96" t="s">
        <v>2282</v>
      </c>
      <c r="I15" s="96">
        <v>9124804582</v>
      </c>
      <c r="J15" s="96" t="s">
        <v>59</v>
      </c>
      <c r="K15" s="13"/>
      <c r="L15" s="13"/>
      <c r="M15" s="13"/>
      <c r="N15" s="13"/>
      <c r="O15" s="13"/>
      <c r="P15" s="13"/>
      <c r="Q15" s="13"/>
      <c r="R15" s="14"/>
      <c r="S15" s="14"/>
      <c r="T15" s="15" t="e">
        <f t="shared" si="0"/>
        <v>#DIV/0!</v>
      </c>
      <c r="U15" s="16" t="e">
        <f t="shared" si="1"/>
        <v>#DIV/0!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</row>
    <row r="16" spans="1:53" ht="18" customHeight="1">
      <c r="A16" s="48">
        <v>9</v>
      </c>
      <c r="B16" s="95" t="s">
        <v>864</v>
      </c>
      <c r="C16" s="95" t="s">
        <v>150</v>
      </c>
      <c r="D16" s="95" t="s">
        <v>865</v>
      </c>
      <c r="E16" s="96" t="s">
        <v>88</v>
      </c>
      <c r="F16" s="96">
        <v>53</v>
      </c>
      <c r="G16" s="96" t="s">
        <v>89</v>
      </c>
      <c r="H16" s="96" t="s">
        <v>2282</v>
      </c>
      <c r="I16" s="96">
        <v>9198000721</v>
      </c>
      <c r="J16" s="96" t="s">
        <v>59</v>
      </c>
      <c r="K16" s="13"/>
      <c r="L16" s="13"/>
      <c r="M16" s="13"/>
      <c r="N16" s="13"/>
      <c r="O16" s="13"/>
      <c r="P16" s="13"/>
      <c r="Q16" s="13"/>
      <c r="R16" s="14"/>
      <c r="S16" s="14"/>
      <c r="T16" s="15" t="e">
        <f t="shared" si="0"/>
        <v>#DIV/0!</v>
      </c>
      <c r="U16" s="16" t="e">
        <f t="shared" si="1"/>
        <v>#DIV/0!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50" ht="18" customHeight="1">
      <c r="A17" s="48">
        <v>10</v>
      </c>
      <c r="B17" s="95" t="s">
        <v>869</v>
      </c>
      <c r="C17" s="95" t="s">
        <v>870</v>
      </c>
      <c r="D17" s="95" t="s">
        <v>871</v>
      </c>
      <c r="E17" s="96" t="s">
        <v>88</v>
      </c>
      <c r="F17" s="96">
        <v>34</v>
      </c>
      <c r="G17" s="96" t="s">
        <v>282</v>
      </c>
      <c r="H17" s="96" t="s">
        <v>2282</v>
      </c>
      <c r="I17" s="96">
        <v>9458256692</v>
      </c>
      <c r="J17" s="96" t="s">
        <v>59</v>
      </c>
      <c r="K17" s="13"/>
      <c r="L17" s="13"/>
      <c r="M17" s="13"/>
      <c r="N17" s="13"/>
      <c r="O17" s="13"/>
      <c r="P17" s="13"/>
      <c r="Q17" s="13"/>
      <c r="R17" s="14"/>
      <c r="S17" s="14"/>
      <c r="T17" s="15" t="e">
        <f t="shared" si="0"/>
        <v>#DIV/0!</v>
      </c>
      <c r="U17" s="16" t="e">
        <f t="shared" si="1"/>
        <v>#DIV/0!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X17" t="s">
        <v>69</v>
      </c>
    </row>
    <row r="18" spans="1:50" ht="18" customHeight="1">
      <c r="A18" s="48">
        <v>11</v>
      </c>
      <c r="B18" s="95" t="s">
        <v>872</v>
      </c>
      <c r="C18" s="95" t="s">
        <v>2081</v>
      </c>
      <c r="D18" s="95" t="s">
        <v>873</v>
      </c>
      <c r="E18" s="96" t="s">
        <v>88</v>
      </c>
      <c r="F18" s="96">
        <v>31</v>
      </c>
      <c r="G18" s="96" t="s">
        <v>89</v>
      </c>
      <c r="H18" s="96" t="s">
        <v>2282</v>
      </c>
      <c r="I18" s="96">
        <v>9064365168</v>
      </c>
      <c r="J18" s="96" t="s">
        <v>59</v>
      </c>
      <c r="K18" s="13"/>
      <c r="L18" s="13"/>
      <c r="M18" s="13"/>
      <c r="N18" s="13"/>
      <c r="O18" s="13"/>
      <c r="P18" s="13"/>
      <c r="Q18" s="13"/>
      <c r="R18" s="14"/>
      <c r="S18" s="14"/>
      <c r="T18" s="15" t="e">
        <f t="shared" si="0"/>
        <v>#DIV/0!</v>
      </c>
      <c r="U18" s="16" t="e">
        <f t="shared" si="1"/>
        <v>#DIV/0!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X18" t="s">
        <v>70</v>
      </c>
    </row>
    <row r="19" spans="1:50" ht="18" customHeight="1">
      <c r="A19" s="48">
        <v>12</v>
      </c>
      <c r="B19" s="95" t="s">
        <v>874</v>
      </c>
      <c r="C19" s="95" t="s">
        <v>875</v>
      </c>
      <c r="D19" s="95" t="s">
        <v>876</v>
      </c>
      <c r="E19" s="96" t="s">
        <v>88</v>
      </c>
      <c r="F19" s="96">
        <v>29</v>
      </c>
      <c r="G19" s="96" t="s">
        <v>89</v>
      </c>
      <c r="H19" s="96" t="s">
        <v>2282</v>
      </c>
      <c r="I19" s="96">
        <v>9306211039</v>
      </c>
      <c r="J19" s="96" t="s">
        <v>59</v>
      </c>
      <c r="K19" s="13"/>
      <c r="L19" s="13"/>
      <c r="M19" s="13"/>
      <c r="N19" s="13"/>
      <c r="O19" s="13"/>
      <c r="P19" s="13"/>
      <c r="Q19" s="13"/>
      <c r="R19" s="14"/>
      <c r="S19" s="14"/>
      <c r="T19" s="15" t="e">
        <f t="shared" si="0"/>
        <v>#DIV/0!</v>
      </c>
      <c r="U19" s="16" t="e">
        <f t="shared" si="1"/>
        <v>#DIV/0!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X19" t="s">
        <v>71</v>
      </c>
    </row>
    <row r="20" spans="1:50" ht="18" customHeight="1">
      <c r="A20" s="48">
        <v>13</v>
      </c>
      <c r="B20" s="95" t="s">
        <v>877</v>
      </c>
      <c r="C20" s="95" t="s">
        <v>878</v>
      </c>
      <c r="D20" s="95" t="s">
        <v>879</v>
      </c>
      <c r="E20" s="96" t="s">
        <v>88</v>
      </c>
      <c r="F20" s="96">
        <v>43</v>
      </c>
      <c r="G20" s="96" t="s">
        <v>89</v>
      </c>
      <c r="H20" s="96" t="s">
        <v>2282</v>
      </c>
      <c r="I20" s="96">
        <v>9605314294</v>
      </c>
      <c r="J20" s="96" t="s">
        <v>59</v>
      </c>
      <c r="K20" s="13"/>
      <c r="L20" s="13"/>
      <c r="M20" s="13"/>
      <c r="N20" s="13"/>
      <c r="O20" s="13"/>
      <c r="P20" s="13"/>
      <c r="Q20" s="13"/>
      <c r="R20" s="14"/>
      <c r="S20" s="14"/>
      <c r="T20" s="15" t="e">
        <f t="shared" si="0"/>
        <v>#DIV/0!</v>
      </c>
      <c r="U20" s="16" t="e">
        <f t="shared" si="1"/>
        <v>#DIV/0!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X20" t="s">
        <v>73</v>
      </c>
    </row>
    <row r="21" spans="1:50" ht="18" customHeight="1">
      <c r="A21" s="48">
        <v>14</v>
      </c>
      <c r="B21" s="95" t="s">
        <v>1985</v>
      </c>
      <c r="C21" s="95" t="s">
        <v>1986</v>
      </c>
      <c r="D21" s="95" t="s">
        <v>2284</v>
      </c>
      <c r="E21" s="96" t="s">
        <v>88</v>
      </c>
      <c r="F21" s="96">
        <v>31</v>
      </c>
      <c r="G21" s="96" t="s">
        <v>89</v>
      </c>
      <c r="H21" s="96" t="s">
        <v>2282</v>
      </c>
      <c r="I21" s="96">
        <v>9214023050</v>
      </c>
      <c r="J21" s="96" t="s">
        <v>59</v>
      </c>
      <c r="K21" s="13"/>
      <c r="L21" s="13"/>
      <c r="M21" s="13"/>
      <c r="N21" s="13"/>
      <c r="O21" s="13"/>
      <c r="P21" s="13"/>
      <c r="Q21" s="13"/>
      <c r="R21" s="14"/>
      <c r="S21" s="14"/>
      <c r="T21" s="15" t="e">
        <f t="shared" si="0"/>
        <v>#DIV/0!</v>
      </c>
      <c r="U21" s="16" t="e">
        <f t="shared" si="1"/>
        <v>#DIV/0!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X21" t="s">
        <v>74</v>
      </c>
    </row>
    <row r="22" spans="1:50" ht="18" customHeight="1">
      <c r="A22" s="48">
        <v>15</v>
      </c>
      <c r="B22" s="95" t="s">
        <v>881</v>
      </c>
      <c r="C22" s="95" t="s">
        <v>882</v>
      </c>
      <c r="D22" s="95" t="s">
        <v>883</v>
      </c>
      <c r="E22" s="96" t="s">
        <v>88</v>
      </c>
      <c r="F22" s="96">
        <v>44</v>
      </c>
      <c r="G22" s="96" t="s">
        <v>89</v>
      </c>
      <c r="H22" s="96" t="s">
        <v>2282</v>
      </c>
      <c r="I22" s="96">
        <v>9334579951</v>
      </c>
      <c r="J22" s="96" t="s">
        <v>59</v>
      </c>
      <c r="K22" s="13"/>
      <c r="L22" s="13"/>
      <c r="M22" s="13"/>
      <c r="N22" s="13"/>
      <c r="O22" s="13"/>
      <c r="P22" s="13"/>
      <c r="Q22" s="13"/>
      <c r="R22" s="14"/>
      <c r="S22" s="14"/>
      <c r="T22" s="15" t="e">
        <f t="shared" si="0"/>
        <v>#DIV/0!</v>
      </c>
      <c r="U22" s="16" t="e">
        <f t="shared" si="1"/>
        <v>#DIV/0!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X22" t="s">
        <v>75</v>
      </c>
    </row>
    <row r="23" spans="1:50" ht="18" customHeight="1">
      <c r="A23" s="48">
        <v>16</v>
      </c>
      <c r="B23" s="95" t="s">
        <v>884</v>
      </c>
      <c r="C23" s="95" t="s">
        <v>885</v>
      </c>
      <c r="D23" s="95" t="s">
        <v>886</v>
      </c>
      <c r="E23" s="96" t="s">
        <v>88</v>
      </c>
      <c r="F23" s="96">
        <v>34</v>
      </c>
      <c r="G23" s="96" t="s">
        <v>282</v>
      </c>
      <c r="H23" s="96" t="s">
        <v>2282</v>
      </c>
      <c r="I23" s="98" t="s">
        <v>2285</v>
      </c>
      <c r="J23" s="96" t="s">
        <v>59</v>
      </c>
      <c r="K23" s="13"/>
      <c r="L23" s="13"/>
      <c r="M23" s="13"/>
      <c r="N23" s="13"/>
      <c r="O23" s="13"/>
      <c r="P23" s="13"/>
      <c r="Q23" s="13"/>
      <c r="R23" s="14"/>
      <c r="S23" s="14"/>
      <c r="T23" s="15" t="e">
        <f t="shared" si="0"/>
        <v>#DIV/0!</v>
      </c>
      <c r="U23" s="16" t="e">
        <f t="shared" si="1"/>
        <v>#DIV/0!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1:50" ht="18" customHeight="1">
      <c r="A24" s="48">
        <v>17</v>
      </c>
      <c r="B24" s="95" t="s">
        <v>887</v>
      </c>
      <c r="C24" s="95" t="s">
        <v>888</v>
      </c>
      <c r="D24" s="95" t="s">
        <v>889</v>
      </c>
      <c r="E24" s="96" t="s">
        <v>88</v>
      </c>
      <c r="F24" s="96">
        <v>44</v>
      </c>
      <c r="G24" s="96" t="s">
        <v>89</v>
      </c>
      <c r="H24" s="96" t="s">
        <v>2282</v>
      </c>
      <c r="I24" s="96">
        <v>9363921106</v>
      </c>
      <c r="J24" s="96" t="s">
        <v>59</v>
      </c>
      <c r="K24" s="13"/>
      <c r="L24" s="13"/>
      <c r="M24" s="13"/>
      <c r="N24" s="13"/>
      <c r="O24" s="13"/>
      <c r="P24" s="13"/>
      <c r="Q24" s="13"/>
      <c r="R24" s="14"/>
      <c r="S24" s="14"/>
      <c r="T24" s="15" t="e">
        <f t="shared" si="0"/>
        <v>#DIV/0!</v>
      </c>
      <c r="U24" s="16" t="e">
        <f t="shared" si="1"/>
        <v>#DIV/0!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X24" t="s">
        <v>76</v>
      </c>
    </row>
    <row r="25" spans="1:50" ht="18" customHeight="1">
      <c r="A25" s="48">
        <v>18</v>
      </c>
      <c r="B25" s="95" t="s">
        <v>890</v>
      </c>
      <c r="C25" s="95" t="s">
        <v>891</v>
      </c>
      <c r="D25" s="95" t="s">
        <v>892</v>
      </c>
      <c r="E25" s="96" t="s">
        <v>88</v>
      </c>
      <c r="F25" s="96">
        <v>47</v>
      </c>
      <c r="G25" s="96" t="s">
        <v>89</v>
      </c>
      <c r="H25" s="96" t="s">
        <v>2282</v>
      </c>
      <c r="I25" s="96">
        <v>9269171324</v>
      </c>
      <c r="J25" s="96" t="s">
        <v>59</v>
      </c>
      <c r="K25" s="13"/>
      <c r="L25" s="13"/>
      <c r="M25" s="13"/>
      <c r="N25" s="13"/>
      <c r="O25" s="13"/>
      <c r="P25" s="13"/>
      <c r="Q25" s="13"/>
      <c r="R25" s="14"/>
      <c r="S25" s="14"/>
      <c r="T25" s="15" t="e">
        <f t="shared" si="0"/>
        <v>#DIV/0!</v>
      </c>
      <c r="U25" s="16" t="e">
        <f t="shared" si="1"/>
        <v>#DIV/0!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X25" t="s">
        <v>77</v>
      </c>
    </row>
    <row r="26" spans="1:50" ht="18" customHeight="1">
      <c r="A26" s="48">
        <v>19</v>
      </c>
      <c r="B26" s="95" t="s">
        <v>2286</v>
      </c>
      <c r="C26" s="95" t="s">
        <v>2287</v>
      </c>
      <c r="D26" s="95" t="s">
        <v>2288</v>
      </c>
      <c r="E26" s="96" t="s">
        <v>88</v>
      </c>
      <c r="F26" s="97">
        <v>37</v>
      </c>
      <c r="G26" s="96" t="s">
        <v>89</v>
      </c>
      <c r="H26" s="96" t="s">
        <v>2282</v>
      </c>
      <c r="I26" s="97">
        <v>9484820175</v>
      </c>
      <c r="J26" s="97" t="s">
        <v>59</v>
      </c>
      <c r="K26" s="13"/>
      <c r="L26" s="13"/>
      <c r="M26" s="13"/>
      <c r="N26" s="13"/>
      <c r="O26" s="13"/>
      <c r="P26" s="13"/>
      <c r="Q26" s="13"/>
      <c r="R26" s="19"/>
      <c r="S26" s="14"/>
      <c r="T26" s="15" t="e">
        <f t="shared" si="0"/>
        <v>#DIV/0!</v>
      </c>
      <c r="U26" s="16" t="e">
        <f t="shared" si="1"/>
        <v>#DIV/0!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X26" t="s">
        <v>78</v>
      </c>
    </row>
    <row r="27" spans="1:50" ht="18" customHeight="1">
      <c r="A27" s="48">
        <v>20</v>
      </c>
      <c r="B27" s="95" t="s">
        <v>893</v>
      </c>
      <c r="C27" s="95" t="s">
        <v>894</v>
      </c>
      <c r="D27" s="95" t="s">
        <v>895</v>
      </c>
      <c r="E27" s="96" t="s">
        <v>88</v>
      </c>
      <c r="F27" s="96">
        <v>38</v>
      </c>
      <c r="G27" s="96" t="s">
        <v>89</v>
      </c>
      <c r="H27" s="96" t="s">
        <v>2282</v>
      </c>
      <c r="I27" s="96">
        <v>9656033122</v>
      </c>
      <c r="J27" s="96" t="s">
        <v>59</v>
      </c>
      <c r="K27" s="13"/>
      <c r="L27" s="13"/>
      <c r="M27" s="13"/>
      <c r="N27" s="13"/>
      <c r="O27" s="13"/>
      <c r="P27" s="13"/>
      <c r="Q27" s="13"/>
      <c r="R27" s="14"/>
      <c r="S27" s="14"/>
      <c r="T27" s="15" t="e">
        <f t="shared" si="0"/>
        <v>#DIV/0!</v>
      </c>
      <c r="U27" s="16" t="e">
        <f t="shared" si="1"/>
        <v>#DIV/0!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X27" t="s">
        <v>79</v>
      </c>
    </row>
    <row r="28" spans="1:50" ht="18" customHeight="1">
      <c r="A28" s="48">
        <v>21</v>
      </c>
      <c r="B28" s="95" t="s">
        <v>896</v>
      </c>
      <c r="C28" s="95" t="s">
        <v>897</v>
      </c>
      <c r="D28" s="95" t="s">
        <v>898</v>
      </c>
      <c r="E28" s="96" t="s">
        <v>88</v>
      </c>
      <c r="F28" s="96">
        <v>51</v>
      </c>
      <c r="G28" s="96" t="s">
        <v>89</v>
      </c>
      <c r="H28" s="96" t="s">
        <v>2282</v>
      </c>
      <c r="I28" s="96">
        <v>9955069148</v>
      </c>
      <c r="J28" s="96" t="s">
        <v>59</v>
      </c>
      <c r="K28" s="14"/>
      <c r="L28" s="13"/>
      <c r="M28" s="13"/>
      <c r="N28" s="13"/>
      <c r="O28" s="13"/>
      <c r="P28" s="13"/>
      <c r="Q28" s="13"/>
      <c r="R28" s="14"/>
      <c r="S28" s="14"/>
      <c r="T28" s="15" t="e">
        <f t="shared" si="0"/>
        <v>#DIV/0!</v>
      </c>
      <c r="U28" s="16" t="e">
        <f t="shared" si="1"/>
        <v>#DIV/0!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50" ht="18" customHeight="1">
      <c r="A29" s="48">
        <v>22</v>
      </c>
      <c r="B29" s="95" t="s">
        <v>899</v>
      </c>
      <c r="C29" s="95" t="s">
        <v>900</v>
      </c>
      <c r="D29" s="95" t="s">
        <v>831</v>
      </c>
      <c r="E29" s="96" t="s">
        <v>88</v>
      </c>
      <c r="F29" s="96">
        <v>51</v>
      </c>
      <c r="G29" s="96" t="s">
        <v>89</v>
      </c>
      <c r="H29" s="96" t="s">
        <v>2282</v>
      </c>
      <c r="I29" s="96">
        <v>9605314284</v>
      </c>
      <c r="J29" s="96" t="s">
        <v>59</v>
      </c>
      <c r="K29" s="14"/>
      <c r="L29" s="13"/>
      <c r="M29" s="13"/>
      <c r="N29" s="13"/>
      <c r="O29" s="13"/>
      <c r="P29" s="13"/>
      <c r="Q29" s="13"/>
      <c r="R29" s="14"/>
      <c r="S29" s="14"/>
      <c r="T29" s="15" t="e">
        <f t="shared" si="0"/>
        <v>#DIV/0!</v>
      </c>
      <c r="U29" s="16" t="e">
        <f t="shared" si="1"/>
        <v>#DIV/0!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 spans="1:50" ht="18" customHeight="1">
      <c r="A30" s="48">
        <v>23</v>
      </c>
      <c r="B30" s="95" t="s">
        <v>901</v>
      </c>
      <c r="C30" s="102" t="s">
        <v>902</v>
      </c>
      <c r="D30" s="95" t="s">
        <v>903</v>
      </c>
      <c r="E30" s="96" t="s">
        <v>88</v>
      </c>
      <c r="F30" s="96">
        <v>43</v>
      </c>
      <c r="G30" s="96" t="s">
        <v>282</v>
      </c>
      <c r="H30" s="96" t="s">
        <v>2282</v>
      </c>
      <c r="I30" s="96">
        <v>9605314774</v>
      </c>
      <c r="J30" s="96" t="s">
        <v>59</v>
      </c>
      <c r="K30" s="14"/>
      <c r="L30" s="13"/>
      <c r="M30" s="13"/>
      <c r="N30" s="13"/>
      <c r="O30" s="13"/>
      <c r="P30" s="13"/>
      <c r="Q30" s="13"/>
      <c r="R30" s="14"/>
      <c r="S30" s="14"/>
      <c r="T30" s="15" t="e">
        <f t="shared" si="0"/>
        <v>#DIV/0!</v>
      </c>
      <c r="U30" s="16" t="e">
        <f t="shared" si="1"/>
        <v>#DIV/0!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pans="1:50" ht="18" customHeight="1">
      <c r="A31" s="48">
        <v>24</v>
      </c>
      <c r="B31" s="95" t="s">
        <v>904</v>
      </c>
      <c r="C31" s="95" t="s">
        <v>835</v>
      </c>
      <c r="D31" s="95" t="s">
        <v>905</v>
      </c>
      <c r="E31" s="96" t="s">
        <v>88</v>
      </c>
      <c r="F31" s="96">
        <v>53</v>
      </c>
      <c r="G31" s="96" t="s">
        <v>89</v>
      </c>
      <c r="H31" s="96" t="s">
        <v>2282</v>
      </c>
      <c r="I31" s="96">
        <v>9605314680</v>
      </c>
      <c r="J31" s="96" t="s">
        <v>59</v>
      </c>
      <c r="K31" s="14"/>
      <c r="L31" s="13"/>
      <c r="M31" s="13"/>
      <c r="N31" s="13"/>
      <c r="O31" s="13"/>
      <c r="P31" s="13"/>
      <c r="Q31" s="13"/>
      <c r="R31" s="14"/>
      <c r="S31" s="14"/>
      <c r="T31" s="15" t="e">
        <f t="shared" si="0"/>
        <v>#DIV/0!</v>
      </c>
      <c r="U31" s="16" t="e">
        <f t="shared" si="1"/>
        <v>#DIV/0!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  <row r="32" spans="1:50" ht="18" customHeight="1">
      <c r="A32" s="48">
        <v>25</v>
      </c>
      <c r="B32" s="95" t="s">
        <v>906</v>
      </c>
      <c r="C32" s="95" t="s">
        <v>907</v>
      </c>
      <c r="D32" s="95" t="s">
        <v>2289</v>
      </c>
      <c r="E32" s="96" t="s">
        <v>88</v>
      </c>
      <c r="F32" s="96">
        <v>44</v>
      </c>
      <c r="G32" s="96" t="s">
        <v>89</v>
      </c>
      <c r="H32" s="96" t="s">
        <v>2282</v>
      </c>
      <c r="I32" s="96">
        <v>9774739753</v>
      </c>
      <c r="J32" s="96" t="s">
        <v>59</v>
      </c>
      <c r="K32" s="14"/>
      <c r="L32" s="13"/>
      <c r="M32" s="13"/>
      <c r="N32" s="13"/>
      <c r="O32" s="13"/>
      <c r="P32" s="13"/>
      <c r="Q32" s="13"/>
      <c r="R32" s="14"/>
      <c r="S32" s="14"/>
      <c r="T32" s="15" t="e">
        <f t="shared" si="0"/>
        <v>#DIV/0!</v>
      </c>
      <c r="U32" s="16" t="e">
        <f t="shared" si="1"/>
        <v>#DIV/0!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1:47" ht="18" customHeight="1">
      <c r="A33" s="48">
        <v>26</v>
      </c>
      <c r="B33" s="95" t="s">
        <v>909</v>
      </c>
      <c r="C33" s="95" t="s">
        <v>910</v>
      </c>
      <c r="D33" s="95" t="s">
        <v>911</v>
      </c>
      <c r="E33" s="96" t="s">
        <v>88</v>
      </c>
      <c r="F33" s="96">
        <v>42</v>
      </c>
      <c r="G33" s="96" t="s">
        <v>89</v>
      </c>
      <c r="H33" s="96" t="s">
        <v>2282</v>
      </c>
      <c r="I33" s="96">
        <v>9765348318</v>
      </c>
      <c r="J33" s="96" t="s">
        <v>59</v>
      </c>
      <c r="K33" s="14"/>
      <c r="L33" s="13"/>
      <c r="M33" s="13"/>
      <c r="N33" s="13"/>
      <c r="O33" s="13"/>
      <c r="P33" s="13"/>
      <c r="Q33" s="13"/>
      <c r="R33" s="14"/>
      <c r="S33" s="14"/>
      <c r="T33" s="15" t="e">
        <f t="shared" si="0"/>
        <v>#DIV/0!</v>
      </c>
      <c r="U33" s="16" t="e">
        <f t="shared" si="1"/>
        <v>#DIV/0!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1:47" ht="18" customHeight="1">
      <c r="A34" s="48">
        <v>27</v>
      </c>
      <c r="B34" s="95" t="s">
        <v>912</v>
      </c>
      <c r="C34" s="95" t="s">
        <v>913</v>
      </c>
      <c r="D34" s="95" t="s">
        <v>914</v>
      </c>
      <c r="E34" s="96" t="s">
        <v>88</v>
      </c>
      <c r="F34" s="96">
        <v>56</v>
      </c>
      <c r="G34" s="96" t="s">
        <v>89</v>
      </c>
      <c r="H34" s="96" t="s">
        <v>2282</v>
      </c>
      <c r="I34" s="96">
        <v>9163050814</v>
      </c>
      <c r="J34" s="96" t="s">
        <v>59</v>
      </c>
      <c r="K34" s="14"/>
      <c r="L34" s="13"/>
      <c r="M34" s="13"/>
      <c r="N34" s="13"/>
      <c r="O34" s="13"/>
      <c r="P34" s="13"/>
      <c r="Q34" s="13"/>
      <c r="R34" s="14"/>
      <c r="S34" s="14"/>
      <c r="T34" s="15" t="e">
        <f t="shared" si="0"/>
        <v>#DIV/0!</v>
      </c>
      <c r="U34" s="16" t="e">
        <f t="shared" si="1"/>
        <v>#DIV/0!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1:47" ht="18" customHeight="1">
      <c r="A35" s="48">
        <v>28</v>
      </c>
      <c r="B35" s="95" t="s">
        <v>916</v>
      </c>
      <c r="C35" s="95" t="s">
        <v>917</v>
      </c>
      <c r="D35" s="95" t="s">
        <v>918</v>
      </c>
      <c r="E35" s="96" t="s">
        <v>88</v>
      </c>
      <c r="F35" s="96">
        <v>43</v>
      </c>
      <c r="G35" s="96" t="s">
        <v>89</v>
      </c>
      <c r="H35" s="96" t="s">
        <v>2282</v>
      </c>
      <c r="I35" s="96">
        <v>9394481309</v>
      </c>
      <c r="J35" s="96" t="s">
        <v>59</v>
      </c>
      <c r="K35" s="14"/>
      <c r="L35" s="13"/>
      <c r="M35" s="13"/>
      <c r="N35" s="13"/>
      <c r="O35" s="13"/>
      <c r="P35" s="13"/>
      <c r="Q35" s="13"/>
      <c r="R35" s="14"/>
      <c r="S35" s="14"/>
      <c r="T35" s="15" t="e">
        <f t="shared" si="0"/>
        <v>#DIV/0!</v>
      </c>
      <c r="U35" s="16" t="e">
        <f t="shared" si="1"/>
        <v>#DIV/0!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1:47" ht="18" customHeight="1">
      <c r="A36" s="48">
        <v>29</v>
      </c>
      <c r="B36" s="95" t="s">
        <v>919</v>
      </c>
      <c r="C36" s="95" t="s">
        <v>920</v>
      </c>
      <c r="D36" s="95" t="s">
        <v>2290</v>
      </c>
      <c r="E36" s="96" t="s">
        <v>88</v>
      </c>
      <c r="F36" s="97">
        <v>34</v>
      </c>
      <c r="G36" s="97" t="s">
        <v>89</v>
      </c>
      <c r="H36" s="97" t="s">
        <v>2282</v>
      </c>
      <c r="I36" s="96">
        <v>9282672349</v>
      </c>
      <c r="J36" s="96" t="s">
        <v>59</v>
      </c>
      <c r="K36" s="14"/>
      <c r="L36" s="13"/>
      <c r="M36" s="13"/>
      <c r="N36" s="13"/>
      <c r="O36" s="13"/>
      <c r="P36" s="13"/>
      <c r="Q36" s="13"/>
      <c r="R36" s="14"/>
      <c r="S36" s="14"/>
      <c r="T36" s="15" t="e">
        <f t="shared" si="0"/>
        <v>#DIV/0!</v>
      </c>
      <c r="U36" s="16" t="e">
        <f t="shared" si="1"/>
        <v>#DIV/0!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1:47" ht="18" customHeight="1">
      <c r="A37" s="48">
        <v>30</v>
      </c>
      <c r="B37" s="95" t="s">
        <v>922</v>
      </c>
      <c r="C37" s="95" t="s">
        <v>923</v>
      </c>
      <c r="D37" s="95" t="s">
        <v>924</v>
      </c>
      <c r="E37" s="96" t="s">
        <v>88</v>
      </c>
      <c r="F37" s="96">
        <v>48</v>
      </c>
      <c r="G37" s="96" t="s">
        <v>89</v>
      </c>
      <c r="H37" s="96" t="s">
        <v>2282</v>
      </c>
      <c r="I37" s="96">
        <v>9301444875</v>
      </c>
      <c r="J37" s="96" t="s">
        <v>59</v>
      </c>
      <c r="K37" s="14"/>
      <c r="L37" s="13"/>
      <c r="M37" s="13"/>
      <c r="N37" s="13"/>
      <c r="O37" s="13"/>
      <c r="P37" s="13"/>
      <c r="Q37" s="13"/>
      <c r="R37" s="14"/>
      <c r="S37" s="14"/>
      <c r="T37" s="15" t="e">
        <f t="shared" si="0"/>
        <v>#DIV/0!</v>
      </c>
      <c r="U37" s="16" t="e">
        <f t="shared" si="1"/>
        <v>#DIV/0!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94"/>
    </row>
    <row r="38" spans="1:47" ht="18" customHeight="1">
      <c r="A38" s="48">
        <v>31</v>
      </c>
      <c r="B38" s="95" t="s">
        <v>925</v>
      </c>
      <c r="C38" s="95" t="s">
        <v>926</v>
      </c>
      <c r="D38" s="95" t="s">
        <v>927</v>
      </c>
      <c r="E38" s="96" t="s">
        <v>88</v>
      </c>
      <c r="F38" s="96">
        <v>43</v>
      </c>
      <c r="G38" s="96" t="s">
        <v>89</v>
      </c>
      <c r="H38" s="96" t="s">
        <v>2282</v>
      </c>
      <c r="I38" s="96">
        <v>916774757</v>
      </c>
      <c r="J38" s="96" t="s">
        <v>59</v>
      </c>
      <c r="K38" s="14"/>
      <c r="L38" s="13"/>
      <c r="M38" s="13"/>
      <c r="N38" s="13"/>
      <c r="O38" s="13"/>
      <c r="P38" s="13"/>
      <c r="Q38" s="13"/>
      <c r="R38" s="14"/>
      <c r="S38" s="14"/>
      <c r="T38" s="15" t="e">
        <f t="shared" si="0"/>
        <v>#DIV/0!</v>
      </c>
      <c r="U38" s="16" t="e">
        <f t="shared" si="1"/>
        <v>#DIV/0!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ht="18" customHeight="1">
      <c r="A39" s="48">
        <v>32</v>
      </c>
      <c r="B39" s="95" t="s">
        <v>929</v>
      </c>
      <c r="C39" s="95" t="s">
        <v>930</v>
      </c>
      <c r="D39" s="95" t="s">
        <v>931</v>
      </c>
      <c r="E39" s="96" t="s">
        <v>88</v>
      </c>
      <c r="F39" s="96">
        <v>43</v>
      </c>
      <c r="G39" s="96" t="s">
        <v>89</v>
      </c>
      <c r="H39" s="96" t="s">
        <v>2282</v>
      </c>
      <c r="I39" s="96">
        <v>9771572833</v>
      </c>
      <c r="J39" s="96" t="s">
        <v>59</v>
      </c>
      <c r="K39" s="14"/>
      <c r="L39" s="13"/>
      <c r="M39" s="13"/>
      <c r="N39" s="13"/>
      <c r="O39" s="13"/>
      <c r="P39" s="13"/>
      <c r="Q39" s="13"/>
      <c r="R39" s="14"/>
      <c r="S39" s="14"/>
      <c r="T39" s="15" t="e">
        <f t="shared" si="0"/>
        <v>#DIV/0!</v>
      </c>
      <c r="U39" s="16" t="e">
        <f t="shared" si="1"/>
        <v>#DIV/0!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ht="18" customHeight="1">
      <c r="A40" s="48">
        <v>33</v>
      </c>
      <c r="B40" s="95" t="s">
        <v>932</v>
      </c>
      <c r="C40" s="95" t="s">
        <v>933</v>
      </c>
      <c r="D40" s="95" t="s">
        <v>2291</v>
      </c>
      <c r="E40" s="96" t="s">
        <v>88</v>
      </c>
      <c r="F40" s="96">
        <v>48</v>
      </c>
      <c r="G40" s="96" t="s">
        <v>89</v>
      </c>
      <c r="H40" s="96" t="s">
        <v>2282</v>
      </c>
      <c r="I40" s="96">
        <v>9776211044</v>
      </c>
      <c r="J40" s="96" t="s">
        <v>59</v>
      </c>
      <c r="K40" s="14"/>
      <c r="L40" s="13"/>
      <c r="M40" s="13"/>
      <c r="N40" s="13"/>
      <c r="O40" s="13"/>
      <c r="P40" s="13"/>
      <c r="Q40" s="13"/>
      <c r="R40" s="14"/>
      <c r="S40" s="14"/>
      <c r="T40" s="15" t="e">
        <f t="shared" si="0"/>
        <v>#DIV/0!</v>
      </c>
      <c r="U40" s="16" t="e">
        <f t="shared" si="1"/>
        <v>#DIV/0!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ht="18" customHeight="1">
      <c r="A41" s="48">
        <v>34</v>
      </c>
      <c r="B41" s="95" t="s">
        <v>935</v>
      </c>
      <c r="C41" s="95" t="s">
        <v>936</v>
      </c>
      <c r="D41" s="95" t="s">
        <v>175</v>
      </c>
      <c r="E41" s="96" t="s">
        <v>88</v>
      </c>
      <c r="F41" s="96">
        <v>33</v>
      </c>
      <c r="G41" s="96" t="s">
        <v>89</v>
      </c>
      <c r="H41" s="96" t="s">
        <v>2282</v>
      </c>
      <c r="I41" s="96">
        <v>9214400497</v>
      </c>
      <c r="J41" s="96" t="s">
        <v>59</v>
      </c>
      <c r="K41" s="14"/>
      <c r="L41" s="13"/>
      <c r="M41" s="13"/>
      <c r="N41" s="13"/>
      <c r="O41" s="13"/>
      <c r="P41" s="13"/>
      <c r="Q41" s="13"/>
      <c r="R41" s="14"/>
      <c r="S41" s="14"/>
      <c r="T41" s="15" t="e">
        <f t="shared" si="0"/>
        <v>#DIV/0!</v>
      </c>
      <c r="U41" s="16" t="e">
        <f t="shared" si="1"/>
        <v>#DIV/0!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ht="18" customHeight="1">
      <c r="A42" s="48">
        <v>35</v>
      </c>
      <c r="B42" s="95" t="s">
        <v>937</v>
      </c>
      <c r="C42" s="95" t="s">
        <v>938</v>
      </c>
      <c r="D42" s="95" t="s">
        <v>939</v>
      </c>
      <c r="E42" s="96" t="s">
        <v>88</v>
      </c>
      <c r="F42" s="96">
        <v>27</v>
      </c>
      <c r="G42" s="96" t="s">
        <v>282</v>
      </c>
      <c r="H42" s="96" t="s">
        <v>2282</v>
      </c>
      <c r="I42" s="96">
        <v>9938557254</v>
      </c>
      <c r="J42" s="96" t="s">
        <v>59</v>
      </c>
      <c r="K42" s="14"/>
      <c r="L42" s="13"/>
      <c r="M42" s="13"/>
      <c r="N42" s="13"/>
      <c r="O42" s="13"/>
      <c r="P42" s="13"/>
      <c r="Q42" s="13"/>
      <c r="R42" s="14"/>
      <c r="S42" s="14"/>
      <c r="T42" s="15" t="e">
        <f t="shared" si="0"/>
        <v>#DIV/0!</v>
      </c>
      <c r="U42" s="16" t="e">
        <f t="shared" si="1"/>
        <v>#DIV/0!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ht="18" customHeight="1">
      <c r="A43" s="48">
        <v>36</v>
      </c>
      <c r="B43" s="95" t="s">
        <v>940</v>
      </c>
      <c r="C43" s="95" t="s">
        <v>941</v>
      </c>
      <c r="D43" s="95" t="s">
        <v>942</v>
      </c>
      <c r="E43" s="96" t="s">
        <v>88</v>
      </c>
      <c r="F43" s="96">
        <v>35</v>
      </c>
      <c r="G43" s="96" t="s">
        <v>89</v>
      </c>
      <c r="H43" s="96" t="s">
        <v>2282</v>
      </c>
      <c r="I43" s="96">
        <v>9052654013</v>
      </c>
      <c r="J43" s="96" t="s">
        <v>59</v>
      </c>
      <c r="K43" s="14"/>
      <c r="L43" s="13"/>
      <c r="M43" s="13"/>
      <c r="N43" s="13"/>
      <c r="O43" s="13"/>
      <c r="P43" s="13"/>
      <c r="Q43" s="13"/>
      <c r="R43" s="14"/>
      <c r="S43" s="14"/>
      <c r="T43" s="15" t="e">
        <f t="shared" si="0"/>
        <v>#DIV/0!</v>
      </c>
      <c r="U43" s="16" t="e">
        <f t="shared" si="1"/>
        <v>#DIV/0!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ht="18" customHeight="1">
      <c r="A44" s="48">
        <v>37</v>
      </c>
      <c r="B44" s="95" t="s">
        <v>431</v>
      </c>
      <c r="C44" s="95" t="s">
        <v>308</v>
      </c>
      <c r="D44" s="95" t="s">
        <v>943</v>
      </c>
      <c r="E44" s="96" t="s">
        <v>88</v>
      </c>
      <c r="F44" s="96">
        <v>50</v>
      </c>
      <c r="G44" s="96" t="s">
        <v>89</v>
      </c>
      <c r="H44" s="96" t="s">
        <v>2292</v>
      </c>
      <c r="I44" s="96">
        <v>99289157516</v>
      </c>
      <c r="J44" s="96" t="s">
        <v>59</v>
      </c>
      <c r="K44" s="14"/>
      <c r="L44" s="13"/>
      <c r="M44" s="13"/>
      <c r="N44" s="13"/>
      <c r="O44" s="13"/>
      <c r="P44" s="13"/>
      <c r="Q44" s="13"/>
      <c r="R44" s="14"/>
      <c r="S44" s="14"/>
      <c r="T44" s="15" t="e">
        <f t="shared" si="0"/>
        <v>#DIV/0!</v>
      </c>
      <c r="U44" s="16" t="e">
        <f t="shared" si="1"/>
        <v>#DIV/0!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ht="18" customHeight="1">
      <c r="A45" s="48">
        <v>38</v>
      </c>
      <c r="B45" s="95" t="s">
        <v>947</v>
      </c>
      <c r="C45" s="95" t="s">
        <v>948</v>
      </c>
      <c r="D45" s="95" t="s">
        <v>919</v>
      </c>
      <c r="E45" s="96" t="s">
        <v>88</v>
      </c>
      <c r="F45" s="97">
        <v>34</v>
      </c>
      <c r="G45" s="97" t="s">
        <v>89</v>
      </c>
      <c r="H45" s="97" t="s">
        <v>2282</v>
      </c>
      <c r="I45" s="97">
        <v>9353728699</v>
      </c>
      <c r="J45" s="97" t="s">
        <v>59</v>
      </c>
      <c r="K45" s="14"/>
      <c r="L45" s="13"/>
      <c r="M45" s="13"/>
      <c r="N45" s="13"/>
      <c r="O45" s="13"/>
      <c r="P45" s="13"/>
      <c r="Q45" s="13"/>
      <c r="R45" s="14"/>
      <c r="S45" s="14"/>
      <c r="T45" s="15" t="e">
        <f t="shared" si="0"/>
        <v>#DIV/0!</v>
      </c>
      <c r="U45" s="16" t="e">
        <f t="shared" si="1"/>
        <v>#DIV/0!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ht="18" customHeight="1">
      <c r="A46" s="48">
        <v>39</v>
      </c>
      <c r="B46" s="95" t="s">
        <v>949</v>
      </c>
      <c r="C46" s="95" t="s">
        <v>950</v>
      </c>
      <c r="D46" s="95" t="s">
        <v>951</v>
      </c>
      <c r="E46" s="96" t="s">
        <v>88</v>
      </c>
      <c r="F46" s="96">
        <v>38</v>
      </c>
      <c r="G46" s="96" t="s">
        <v>282</v>
      </c>
      <c r="H46" s="96" t="s">
        <v>2282</v>
      </c>
      <c r="I46" s="96">
        <v>9076404233</v>
      </c>
      <c r="J46" s="96" t="s">
        <v>59</v>
      </c>
      <c r="K46" s="14"/>
      <c r="L46" s="13"/>
      <c r="M46" s="13"/>
      <c r="N46" s="13"/>
      <c r="O46" s="13"/>
      <c r="P46" s="13"/>
      <c r="Q46" s="13"/>
      <c r="R46" s="14"/>
      <c r="S46" s="14"/>
      <c r="T46" s="15" t="e">
        <f t="shared" si="0"/>
        <v>#DIV/0!</v>
      </c>
      <c r="U46" s="16" t="e">
        <f t="shared" si="1"/>
        <v>#DIV/0!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ht="18" customHeight="1">
      <c r="A47" s="48">
        <v>40</v>
      </c>
      <c r="B47" s="95" t="s">
        <v>836</v>
      </c>
      <c r="C47" s="95" t="s">
        <v>837</v>
      </c>
      <c r="D47" s="95" t="s">
        <v>838</v>
      </c>
      <c r="E47" s="96" t="s">
        <v>88</v>
      </c>
      <c r="F47" s="96">
        <v>47</v>
      </c>
      <c r="G47" s="96" t="s">
        <v>282</v>
      </c>
      <c r="H47" s="96" t="s">
        <v>2293</v>
      </c>
      <c r="I47" s="97">
        <v>9989561881</v>
      </c>
      <c r="J47" s="96" t="s">
        <v>59</v>
      </c>
      <c r="K47" s="14"/>
      <c r="L47" s="13"/>
      <c r="M47" s="13"/>
      <c r="N47" s="13"/>
      <c r="O47" s="13"/>
      <c r="P47" s="13"/>
      <c r="Q47" s="13"/>
      <c r="R47" s="14"/>
      <c r="S47" s="14"/>
      <c r="T47" s="15" t="e">
        <f t="shared" si="0"/>
        <v>#DIV/0!</v>
      </c>
      <c r="U47" s="16" t="e">
        <f t="shared" si="1"/>
        <v>#DIV/0!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ht="18" customHeight="1">
      <c r="A48" s="48">
        <v>41</v>
      </c>
      <c r="B48" s="95" t="s">
        <v>952</v>
      </c>
      <c r="C48" s="95" t="s">
        <v>953</v>
      </c>
      <c r="D48" s="95" t="s">
        <v>954</v>
      </c>
      <c r="E48" s="96" t="s">
        <v>88</v>
      </c>
      <c r="F48" s="96">
        <v>32</v>
      </c>
      <c r="G48" s="96" t="s">
        <v>282</v>
      </c>
      <c r="H48" s="96" t="s">
        <v>2282</v>
      </c>
      <c r="I48" s="96">
        <v>9683150424</v>
      </c>
      <c r="J48" s="96" t="s">
        <v>59</v>
      </c>
      <c r="K48" s="14"/>
      <c r="L48" s="13"/>
      <c r="M48" s="13"/>
      <c r="N48" s="13"/>
      <c r="O48" s="13"/>
      <c r="P48" s="13"/>
      <c r="Q48" s="13"/>
      <c r="R48" s="14"/>
      <c r="S48" s="14"/>
      <c r="T48" s="15" t="e">
        <f t="shared" si="0"/>
        <v>#DIV/0!</v>
      </c>
      <c r="U48" s="16" t="e">
        <f t="shared" si="1"/>
        <v>#DIV/0!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8" customHeight="1">
      <c r="A49" s="48">
        <v>42</v>
      </c>
      <c r="B49" s="95" t="s">
        <v>955</v>
      </c>
      <c r="C49" s="95" t="s">
        <v>2203</v>
      </c>
      <c r="D49" s="95" t="s">
        <v>2294</v>
      </c>
      <c r="E49" s="96" t="s">
        <v>88</v>
      </c>
      <c r="F49" s="96">
        <v>39</v>
      </c>
      <c r="G49" s="96" t="s">
        <v>89</v>
      </c>
      <c r="H49" s="96" t="s">
        <v>2282</v>
      </c>
      <c r="I49" s="96">
        <v>9420758911</v>
      </c>
      <c r="J49" s="96" t="s">
        <v>59</v>
      </c>
      <c r="K49" s="14"/>
      <c r="L49" s="13"/>
      <c r="M49" s="13"/>
      <c r="N49" s="13"/>
      <c r="O49" s="13"/>
      <c r="P49" s="13"/>
      <c r="Q49" s="13"/>
      <c r="R49" s="14"/>
      <c r="S49" s="14"/>
      <c r="T49" s="15" t="e">
        <f t="shared" si="0"/>
        <v>#DIV/0!</v>
      </c>
      <c r="U49" s="16" t="e">
        <f t="shared" si="1"/>
        <v>#DIV/0!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ht="18" customHeight="1">
      <c r="A50" s="48">
        <v>43</v>
      </c>
      <c r="B50" s="95" t="s">
        <v>2295</v>
      </c>
      <c r="C50" s="95" t="s">
        <v>945</v>
      </c>
      <c r="D50" s="95" t="s">
        <v>944</v>
      </c>
      <c r="E50" s="96" t="s">
        <v>88</v>
      </c>
      <c r="F50" s="96">
        <v>30</v>
      </c>
      <c r="G50" s="96" t="s">
        <v>89</v>
      </c>
      <c r="H50" s="96" t="s">
        <v>2282</v>
      </c>
      <c r="I50" s="96">
        <v>9657428763</v>
      </c>
      <c r="J50" s="96" t="s">
        <v>59</v>
      </c>
      <c r="K50" s="14"/>
      <c r="L50" s="13"/>
      <c r="M50" s="13"/>
      <c r="N50" s="13"/>
      <c r="O50" s="13"/>
      <c r="P50" s="13"/>
      <c r="Q50" s="13"/>
      <c r="R50" s="14"/>
      <c r="S50" s="14"/>
      <c r="T50" s="15" t="e">
        <f t="shared" si="0"/>
        <v>#DIV/0!</v>
      </c>
      <c r="U50" s="16" t="e">
        <f t="shared" si="1"/>
        <v>#DIV/0!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8" customHeight="1">
      <c r="A51" s="48">
        <v>44</v>
      </c>
      <c r="B51" s="95" t="s">
        <v>958</v>
      </c>
      <c r="C51" s="95" t="s">
        <v>959</v>
      </c>
      <c r="D51" s="95" t="s">
        <v>960</v>
      </c>
      <c r="E51" s="96" t="s">
        <v>88</v>
      </c>
      <c r="F51" s="96">
        <v>27</v>
      </c>
      <c r="G51" s="96" t="s">
        <v>89</v>
      </c>
      <c r="H51" s="96" t="s">
        <v>2282</v>
      </c>
      <c r="I51" s="96">
        <v>9265538278</v>
      </c>
      <c r="J51" s="96" t="s">
        <v>59</v>
      </c>
      <c r="K51" s="14"/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8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48">
        <v>45</v>
      </c>
      <c r="B52" s="95" t="s">
        <v>2296</v>
      </c>
      <c r="C52" s="95" t="s">
        <v>962</v>
      </c>
      <c r="D52" s="95" t="s">
        <v>963</v>
      </c>
      <c r="E52" s="96" t="s">
        <v>88</v>
      </c>
      <c r="F52" s="96">
        <v>33</v>
      </c>
      <c r="G52" s="96" t="s">
        <v>282</v>
      </c>
      <c r="H52" s="96" t="s">
        <v>2282</v>
      </c>
      <c r="I52" s="96">
        <v>9684992604</v>
      </c>
      <c r="J52" s="96" t="s">
        <v>59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48">
        <v>46</v>
      </c>
      <c r="B53" s="95" t="s">
        <v>964</v>
      </c>
      <c r="C53" s="95" t="s">
        <v>965</v>
      </c>
      <c r="D53" s="95" t="s">
        <v>966</v>
      </c>
      <c r="E53" s="96" t="s">
        <v>88</v>
      </c>
      <c r="F53" s="96">
        <v>27</v>
      </c>
      <c r="G53" s="96" t="s">
        <v>89</v>
      </c>
      <c r="H53" s="96" t="s">
        <v>2282</v>
      </c>
      <c r="I53" s="96">
        <v>9072173901</v>
      </c>
      <c r="J53" s="96" t="s">
        <v>59</v>
      </c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48">
        <v>47</v>
      </c>
      <c r="B54" s="95" t="s">
        <v>2297</v>
      </c>
      <c r="C54" s="95" t="s">
        <v>1008</v>
      </c>
      <c r="D54" s="95" t="s">
        <v>2298</v>
      </c>
      <c r="E54" s="96" t="s">
        <v>88</v>
      </c>
      <c r="F54" s="96">
        <v>43</v>
      </c>
      <c r="G54" s="96" t="s">
        <v>89</v>
      </c>
      <c r="H54" s="96" t="s">
        <v>2282</v>
      </c>
      <c r="I54" s="96">
        <v>9482573243</v>
      </c>
      <c r="J54" s="96" t="s">
        <v>59</v>
      </c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48">
        <v>48</v>
      </c>
      <c r="B55" s="95" t="s">
        <v>860</v>
      </c>
      <c r="C55" s="95" t="s">
        <v>967</v>
      </c>
      <c r="D55" s="95" t="s">
        <v>968</v>
      </c>
      <c r="E55" s="96" t="s">
        <v>88</v>
      </c>
      <c r="F55" s="96">
        <v>48</v>
      </c>
      <c r="G55" s="96" t="s">
        <v>2299</v>
      </c>
      <c r="H55" s="96" t="s">
        <v>2282</v>
      </c>
      <c r="I55" s="96">
        <v>9487132910</v>
      </c>
      <c r="J55" s="96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customHeight="1">
      <c r="A56" s="48">
        <v>49</v>
      </c>
      <c r="B56" s="95" t="s">
        <v>153</v>
      </c>
      <c r="C56" s="95" t="s">
        <v>833</v>
      </c>
      <c r="D56" s="95" t="s">
        <v>969</v>
      </c>
      <c r="E56" s="96" t="s">
        <v>88</v>
      </c>
      <c r="F56" s="96">
        <v>35</v>
      </c>
      <c r="G56" s="96" t="s">
        <v>89</v>
      </c>
      <c r="H56" s="96" t="s">
        <v>2282</v>
      </c>
      <c r="I56" s="96">
        <v>9397464303</v>
      </c>
      <c r="J56" s="96" t="s">
        <v>59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48">
        <v>50</v>
      </c>
      <c r="B57" s="95" t="s">
        <v>970</v>
      </c>
      <c r="C57" s="95" t="s">
        <v>971</v>
      </c>
      <c r="D57" s="95" t="s">
        <v>972</v>
      </c>
      <c r="E57" s="96" t="s">
        <v>88</v>
      </c>
      <c r="F57" s="96">
        <v>49</v>
      </c>
      <c r="G57" s="96" t="s">
        <v>89</v>
      </c>
      <c r="H57" s="96" t="s">
        <v>2012</v>
      </c>
      <c r="I57" s="96">
        <v>9554311095</v>
      </c>
      <c r="J57" s="96" t="s">
        <v>59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48">
        <v>51</v>
      </c>
      <c r="B58" s="95" t="s">
        <v>973</v>
      </c>
      <c r="C58" s="95" t="s">
        <v>974</v>
      </c>
      <c r="D58" s="95" t="s">
        <v>975</v>
      </c>
      <c r="E58" s="96" t="s">
        <v>88</v>
      </c>
      <c r="F58" s="96">
        <v>56</v>
      </c>
      <c r="G58" s="96" t="s">
        <v>89</v>
      </c>
      <c r="H58" s="96" t="s">
        <v>2282</v>
      </c>
      <c r="I58" s="96">
        <v>992616463</v>
      </c>
      <c r="J58" s="96" t="s">
        <v>59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48">
        <v>52</v>
      </c>
      <c r="B59" s="95" t="s">
        <v>990</v>
      </c>
      <c r="C59" s="95" t="s">
        <v>840</v>
      </c>
      <c r="D59" s="95" t="s">
        <v>991</v>
      </c>
      <c r="E59" s="96" t="s">
        <v>88</v>
      </c>
      <c r="F59" s="96">
        <v>35</v>
      </c>
      <c r="G59" s="96" t="s">
        <v>89</v>
      </c>
      <c r="H59" s="96" t="s">
        <v>2282</v>
      </c>
      <c r="I59" s="96">
        <v>9095158844</v>
      </c>
      <c r="J59" s="96" t="s">
        <v>59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48">
        <v>53</v>
      </c>
      <c r="B60" s="95" t="s">
        <v>994</v>
      </c>
      <c r="C60" s="95" t="s">
        <v>997</v>
      </c>
      <c r="D60" s="95" t="s">
        <v>996</v>
      </c>
      <c r="E60" s="96" t="s">
        <v>88</v>
      </c>
      <c r="F60" s="96">
        <v>49</v>
      </c>
      <c r="G60" s="96" t="s">
        <v>89</v>
      </c>
      <c r="H60" s="96" t="s">
        <v>2282</v>
      </c>
      <c r="I60" s="96">
        <v>9957869560</v>
      </c>
      <c r="J60" s="96" t="s">
        <v>59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48">
        <v>54</v>
      </c>
      <c r="B61" s="95" t="s">
        <v>994</v>
      </c>
      <c r="C61" s="95" t="s">
        <v>995</v>
      </c>
      <c r="D61" s="95" t="s">
        <v>996</v>
      </c>
      <c r="E61" s="96" t="s">
        <v>88</v>
      </c>
      <c r="F61" s="96">
        <v>46</v>
      </c>
      <c r="G61" s="96" t="s">
        <v>282</v>
      </c>
      <c r="H61" s="96" t="s">
        <v>2282</v>
      </c>
      <c r="I61" s="96">
        <v>9563121385</v>
      </c>
      <c r="J61" s="96" t="s">
        <v>59</v>
      </c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48">
        <v>55</v>
      </c>
      <c r="B62" s="95" t="s">
        <v>1195</v>
      </c>
      <c r="C62" s="95" t="s">
        <v>980</v>
      </c>
      <c r="D62" s="95" t="s">
        <v>981</v>
      </c>
      <c r="E62" s="96" t="s">
        <v>88</v>
      </c>
      <c r="F62" s="96">
        <v>32</v>
      </c>
      <c r="G62" s="96" t="s">
        <v>89</v>
      </c>
      <c r="H62" s="96" t="s">
        <v>2282</v>
      </c>
      <c r="I62" s="96">
        <v>9159448146</v>
      </c>
      <c r="J62" s="96" t="s">
        <v>59</v>
      </c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48">
        <v>56</v>
      </c>
      <c r="B63" s="95" t="s">
        <v>2300</v>
      </c>
      <c r="C63" s="95" t="s">
        <v>114</v>
      </c>
      <c r="D63" s="95" t="s">
        <v>983</v>
      </c>
      <c r="E63" s="96" t="s">
        <v>88</v>
      </c>
      <c r="F63" s="96">
        <v>46</v>
      </c>
      <c r="G63" s="96" t="s">
        <v>89</v>
      </c>
      <c r="H63" s="96" t="s">
        <v>2282</v>
      </c>
      <c r="I63" s="96">
        <v>9684992562</v>
      </c>
      <c r="J63" s="96" t="s">
        <v>59</v>
      </c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customHeight="1">
      <c r="A64" s="48">
        <v>57</v>
      </c>
      <c r="B64" s="95" t="s">
        <v>999</v>
      </c>
      <c r="C64" s="95" t="s">
        <v>1000</v>
      </c>
      <c r="D64" s="95" t="s">
        <v>1001</v>
      </c>
      <c r="E64" s="96" t="s">
        <v>88</v>
      </c>
      <c r="F64" s="96">
        <v>26</v>
      </c>
      <c r="G64" s="96" t="s">
        <v>282</v>
      </c>
      <c r="H64" s="96" t="s">
        <v>2282</v>
      </c>
      <c r="I64" s="96">
        <v>950858204</v>
      </c>
      <c r="J64" s="96" t="s">
        <v>59</v>
      </c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48">
        <v>58</v>
      </c>
      <c r="B65" s="95" t="s">
        <v>127</v>
      </c>
      <c r="C65" s="95" t="s">
        <v>862</v>
      </c>
      <c r="D65" s="95" t="s">
        <v>984</v>
      </c>
      <c r="E65" s="96" t="s">
        <v>88</v>
      </c>
      <c r="F65" s="96">
        <v>37</v>
      </c>
      <c r="G65" s="96" t="s">
        <v>89</v>
      </c>
      <c r="H65" s="96" t="s">
        <v>2282</v>
      </c>
      <c r="I65" s="96">
        <v>9510469506</v>
      </c>
      <c r="J65" s="96" t="s">
        <v>59</v>
      </c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48">
        <v>59</v>
      </c>
      <c r="B66" s="95" t="s">
        <v>127</v>
      </c>
      <c r="C66" s="95" t="s">
        <v>985</v>
      </c>
      <c r="D66" s="95" t="s">
        <v>986</v>
      </c>
      <c r="E66" s="96" t="s">
        <v>88</v>
      </c>
      <c r="F66" s="96">
        <v>44</v>
      </c>
      <c r="G66" s="96" t="s">
        <v>89</v>
      </c>
      <c r="H66" s="96" t="s">
        <v>2282</v>
      </c>
      <c r="I66" s="96">
        <v>9184155237</v>
      </c>
      <c r="J66" s="96" t="s">
        <v>59</v>
      </c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48">
        <v>60</v>
      </c>
      <c r="B67" s="95" t="s">
        <v>987</v>
      </c>
      <c r="C67" s="95" t="s">
        <v>988</v>
      </c>
      <c r="D67" s="95" t="s">
        <v>989</v>
      </c>
      <c r="E67" s="96" t="s">
        <v>88</v>
      </c>
      <c r="F67" s="96">
        <v>48</v>
      </c>
      <c r="G67" s="96" t="s">
        <v>89</v>
      </c>
      <c r="H67" s="96" t="s">
        <v>2282</v>
      </c>
      <c r="I67" s="96">
        <v>9497869784</v>
      </c>
      <c r="J67" s="96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48">
        <v>61</v>
      </c>
      <c r="B68" s="95" t="s">
        <v>223</v>
      </c>
      <c r="C68" s="95" t="s">
        <v>992</v>
      </c>
      <c r="D68" s="95" t="s">
        <v>993</v>
      </c>
      <c r="E68" s="96" t="s">
        <v>88</v>
      </c>
      <c r="F68" s="96">
        <v>40</v>
      </c>
      <c r="G68" s="96" t="s">
        <v>89</v>
      </c>
      <c r="H68" s="96" t="s">
        <v>2282</v>
      </c>
      <c r="I68" s="96">
        <v>9256080786</v>
      </c>
      <c r="J68" s="96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48">
        <v>62</v>
      </c>
      <c r="B69" s="95" t="s">
        <v>223</v>
      </c>
      <c r="C69" s="95" t="s">
        <v>992</v>
      </c>
      <c r="D69" s="95" t="s">
        <v>993</v>
      </c>
      <c r="E69" s="96" t="s">
        <v>88</v>
      </c>
      <c r="F69" s="96">
        <v>40</v>
      </c>
      <c r="G69" s="96" t="s">
        <v>89</v>
      </c>
      <c r="H69" s="96" t="s">
        <v>2282</v>
      </c>
      <c r="I69" s="96">
        <v>9256080786</v>
      </c>
      <c r="J69" s="96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48">
        <v>63</v>
      </c>
      <c r="B70" s="95" t="s">
        <v>976</v>
      </c>
      <c r="C70" s="95" t="s">
        <v>977</v>
      </c>
      <c r="D70" s="95" t="s">
        <v>978</v>
      </c>
      <c r="E70" s="96" t="s">
        <v>88</v>
      </c>
      <c r="F70" s="96">
        <v>28</v>
      </c>
      <c r="G70" s="96" t="s">
        <v>89</v>
      </c>
      <c r="H70" s="96" t="s">
        <v>2282</v>
      </c>
      <c r="I70" s="96">
        <v>9766769893</v>
      </c>
      <c r="J70" s="96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48">
        <v>64</v>
      </c>
      <c r="B71" s="95" t="s">
        <v>208</v>
      </c>
      <c r="C71" s="95" t="s">
        <v>1002</v>
      </c>
      <c r="D71" s="95" t="s">
        <v>1003</v>
      </c>
      <c r="E71" s="96" t="s">
        <v>88</v>
      </c>
      <c r="F71" s="96">
        <v>45</v>
      </c>
      <c r="G71" s="96" t="s">
        <v>89</v>
      </c>
      <c r="H71" s="96" t="s">
        <v>2282</v>
      </c>
      <c r="I71" s="96">
        <v>9159464129</v>
      </c>
      <c r="J71" s="96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48">
        <v>65</v>
      </c>
      <c r="B72" s="95" t="s">
        <v>1004</v>
      </c>
      <c r="C72" s="95" t="s">
        <v>1005</v>
      </c>
      <c r="D72" s="95" t="s">
        <v>1006</v>
      </c>
      <c r="E72" s="96" t="s">
        <v>88</v>
      </c>
      <c r="F72" s="96">
        <v>36</v>
      </c>
      <c r="G72" s="96" t="s">
        <v>89</v>
      </c>
      <c r="H72" s="96" t="s">
        <v>2282</v>
      </c>
      <c r="I72" s="96">
        <v>9567005743</v>
      </c>
      <c r="J72" s="96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si="0"/>
        <v>#DIV/0!</v>
      </c>
      <c r="U72" s="16" t="e">
        <f t="shared" si="1"/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48">
        <v>66</v>
      </c>
      <c r="B73" s="95" t="s">
        <v>1010</v>
      </c>
      <c r="C73" s="95" t="s">
        <v>1011</v>
      </c>
      <c r="D73" s="95" t="s">
        <v>206</v>
      </c>
      <c r="E73" s="96" t="s">
        <v>88</v>
      </c>
      <c r="F73" s="96">
        <v>47</v>
      </c>
      <c r="G73" s="96" t="s">
        <v>282</v>
      </c>
      <c r="H73" s="96" t="s">
        <v>2282</v>
      </c>
      <c r="I73" s="96">
        <v>9694027701</v>
      </c>
      <c r="J73" s="96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ref="T73:T136" si="2">S73/R73^2</f>
        <v>#DIV/0!</v>
      </c>
      <c r="U73" s="16" t="e">
        <f t="shared" ref="U73:U136" si="3">IF(T73&lt;=18.5,"Underweight",IF(T73&lt;=24.9,"Normal",IF(T73&lt;=29.9,"Overweight",IF(T73&gt;30,"Obese"))))</f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48">
        <v>67</v>
      </c>
      <c r="B74" s="95" t="s">
        <v>1013</v>
      </c>
      <c r="C74" s="95" t="s">
        <v>1014</v>
      </c>
      <c r="D74" s="95" t="s">
        <v>1015</v>
      </c>
      <c r="E74" s="96" t="s">
        <v>88</v>
      </c>
      <c r="F74" s="96">
        <v>38</v>
      </c>
      <c r="G74" s="96" t="s">
        <v>89</v>
      </c>
      <c r="H74" s="96" t="s">
        <v>2282</v>
      </c>
      <c r="I74" s="96">
        <v>9938247290</v>
      </c>
      <c r="J74" s="96" t="s">
        <v>59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48">
        <v>68</v>
      </c>
      <c r="B75" s="95" t="s">
        <v>1016</v>
      </c>
      <c r="C75" s="95" t="s">
        <v>1017</v>
      </c>
      <c r="D75" s="95" t="s">
        <v>1018</v>
      </c>
      <c r="E75" s="96" t="s">
        <v>88</v>
      </c>
      <c r="F75" s="96">
        <v>53</v>
      </c>
      <c r="G75" s="96" t="s">
        <v>89</v>
      </c>
      <c r="H75" s="96" t="s">
        <v>2282</v>
      </c>
      <c r="I75" s="96">
        <v>9605314283</v>
      </c>
      <c r="J75" s="96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48">
        <v>69</v>
      </c>
      <c r="B76" s="95" t="s">
        <v>1019</v>
      </c>
      <c r="C76" s="95" t="s">
        <v>1020</v>
      </c>
      <c r="D76" s="95" t="s">
        <v>1021</v>
      </c>
      <c r="E76" s="96" t="s">
        <v>88</v>
      </c>
      <c r="F76" s="96">
        <v>42</v>
      </c>
      <c r="G76" s="96" t="s">
        <v>89</v>
      </c>
      <c r="H76" s="96" t="s">
        <v>2282</v>
      </c>
      <c r="I76" s="96">
        <v>9452798293</v>
      </c>
      <c r="J76" s="96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48">
        <v>70</v>
      </c>
      <c r="B77" s="95" t="s">
        <v>1022</v>
      </c>
      <c r="C77" s="95" t="s">
        <v>870</v>
      </c>
      <c r="D77" s="95" t="s">
        <v>1023</v>
      </c>
      <c r="E77" s="96" t="s">
        <v>88</v>
      </c>
      <c r="F77" s="96">
        <v>35</v>
      </c>
      <c r="G77" s="96" t="s">
        <v>282</v>
      </c>
      <c r="H77" s="96" t="s">
        <v>2282</v>
      </c>
      <c r="I77" s="96">
        <v>9162958331</v>
      </c>
      <c r="J77" s="96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48">
        <v>71</v>
      </c>
      <c r="B78" s="95" t="s">
        <v>1027</v>
      </c>
      <c r="C78" s="95" t="s">
        <v>1028</v>
      </c>
      <c r="D78" s="95" t="s">
        <v>830</v>
      </c>
      <c r="E78" s="96" t="s">
        <v>88</v>
      </c>
      <c r="F78" s="96">
        <v>34</v>
      </c>
      <c r="G78" s="96" t="s">
        <v>89</v>
      </c>
      <c r="H78" s="96" t="s">
        <v>2282</v>
      </c>
      <c r="I78" s="96">
        <v>927702467</v>
      </c>
      <c r="J78" s="96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48">
        <v>72</v>
      </c>
      <c r="B79" s="95" t="s">
        <v>1029</v>
      </c>
      <c r="C79" s="95" t="s">
        <v>381</v>
      </c>
      <c r="D79" s="95" t="s">
        <v>830</v>
      </c>
      <c r="E79" s="96" t="s">
        <v>88</v>
      </c>
      <c r="F79" s="96">
        <v>37</v>
      </c>
      <c r="G79" s="96" t="s">
        <v>89</v>
      </c>
      <c r="H79" s="96" t="s">
        <v>2282</v>
      </c>
      <c r="I79" s="96">
        <v>9478876015</v>
      </c>
      <c r="J79" s="96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8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48">
        <v>73</v>
      </c>
      <c r="B80" s="95" t="s">
        <v>1030</v>
      </c>
      <c r="C80" s="95" t="s">
        <v>1031</v>
      </c>
      <c r="D80" s="95" t="s">
        <v>1032</v>
      </c>
      <c r="E80" s="96" t="s">
        <v>88</v>
      </c>
      <c r="F80" s="96">
        <v>58</v>
      </c>
      <c r="G80" s="96" t="s">
        <v>89</v>
      </c>
      <c r="H80" s="96" t="s">
        <v>2282</v>
      </c>
      <c r="I80" s="96">
        <v>9669027696</v>
      </c>
      <c r="J80" s="96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48">
        <v>74</v>
      </c>
      <c r="B81" s="95" t="s">
        <v>177</v>
      </c>
      <c r="C81" s="95" t="s">
        <v>1033</v>
      </c>
      <c r="D81" s="95" t="s">
        <v>1034</v>
      </c>
      <c r="E81" s="96" t="s">
        <v>88</v>
      </c>
      <c r="F81" s="96">
        <v>49</v>
      </c>
      <c r="G81" s="96" t="s">
        <v>89</v>
      </c>
      <c r="H81" s="96" t="s">
        <v>2282</v>
      </c>
      <c r="I81" s="96" t="s">
        <v>2301</v>
      </c>
      <c r="J81" s="96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48">
        <v>75</v>
      </c>
      <c r="B82" s="95" t="s">
        <v>1035</v>
      </c>
      <c r="C82" s="95" t="s">
        <v>1036</v>
      </c>
      <c r="D82" s="95" t="s">
        <v>889</v>
      </c>
      <c r="E82" s="96" t="s">
        <v>88</v>
      </c>
      <c r="F82" s="96">
        <v>35</v>
      </c>
      <c r="G82" s="96" t="s">
        <v>89</v>
      </c>
      <c r="H82" s="96" t="s">
        <v>2282</v>
      </c>
      <c r="I82" s="96">
        <v>9167407706</v>
      </c>
      <c r="J82" s="96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48">
        <v>76</v>
      </c>
      <c r="B83" s="95" t="s">
        <v>1037</v>
      </c>
      <c r="C83" s="95" t="s">
        <v>1038</v>
      </c>
      <c r="D83" s="95" t="s">
        <v>1039</v>
      </c>
      <c r="E83" s="96" t="s">
        <v>88</v>
      </c>
      <c r="F83" s="96">
        <v>35</v>
      </c>
      <c r="G83" s="96" t="s">
        <v>89</v>
      </c>
      <c r="H83" s="96" t="s">
        <v>2282</v>
      </c>
      <c r="I83" s="96">
        <v>9776165937</v>
      </c>
      <c r="J83" s="96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48">
        <v>77</v>
      </c>
      <c r="B84" s="95" t="s">
        <v>1040</v>
      </c>
      <c r="C84" s="95" t="s">
        <v>1041</v>
      </c>
      <c r="D84" s="95" t="s">
        <v>1042</v>
      </c>
      <c r="E84" s="96" t="s">
        <v>88</v>
      </c>
      <c r="F84" s="96">
        <v>64</v>
      </c>
      <c r="G84" s="96" t="s">
        <v>89</v>
      </c>
      <c r="H84" s="96" t="s">
        <v>2282</v>
      </c>
      <c r="I84" s="96">
        <v>9297560585</v>
      </c>
      <c r="J84" s="96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48">
        <v>78</v>
      </c>
      <c r="B85" s="95" t="s">
        <v>1043</v>
      </c>
      <c r="C85" s="95" t="s">
        <v>1044</v>
      </c>
      <c r="D85" s="95" t="s">
        <v>1045</v>
      </c>
      <c r="E85" s="96" t="s">
        <v>88</v>
      </c>
      <c r="F85" s="96">
        <v>54</v>
      </c>
      <c r="G85" s="96" t="s">
        <v>89</v>
      </c>
      <c r="H85" s="96" t="s">
        <v>2282</v>
      </c>
      <c r="I85" s="96">
        <v>9194864843</v>
      </c>
      <c r="J85" s="96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48">
        <v>79</v>
      </c>
      <c r="B86" s="95" t="s">
        <v>1046</v>
      </c>
      <c r="C86" s="95" t="s">
        <v>1047</v>
      </c>
      <c r="D86" s="95" t="s">
        <v>1048</v>
      </c>
      <c r="E86" s="96" t="s">
        <v>88</v>
      </c>
      <c r="F86" s="96">
        <v>53</v>
      </c>
      <c r="G86" s="96" t="s">
        <v>89</v>
      </c>
      <c r="H86" s="96" t="s">
        <v>2282</v>
      </c>
      <c r="I86" s="97">
        <v>9605314693</v>
      </c>
      <c r="J86" s="97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48">
        <v>80</v>
      </c>
      <c r="B87" s="95" t="s">
        <v>1046</v>
      </c>
      <c r="C87" s="95" t="s">
        <v>1049</v>
      </c>
      <c r="D87" s="95" t="s">
        <v>1050</v>
      </c>
      <c r="E87" s="96" t="s">
        <v>88</v>
      </c>
      <c r="F87" s="96">
        <v>30</v>
      </c>
      <c r="G87" s="96" t="s">
        <v>89</v>
      </c>
      <c r="H87" s="96" t="s">
        <v>2282</v>
      </c>
      <c r="I87" s="96">
        <v>9262729989</v>
      </c>
      <c r="J87" s="96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48">
        <v>81</v>
      </c>
      <c r="B88" s="95" t="s">
        <v>1051</v>
      </c>
      <c r="C88" s="95" t="s">
        <v>150</v>
      </c>
      <c r="D88" s="95" t="s">
        <v>1052</v>
      </c>
      <c r="E88" s="96" t="s">
        <v>88</v>
      </c>
      <c r="F88" s="96">
        <v>52</v>
      </c>
      <c r="G88" s="96" t="s">
        <v>89</v>
      </c>
      <c r="H88" s="96" t="s">
        <v>2282</v>
      </c>
      <c r="I88" s="96">
        <v>9770565284</v>
      </c>
      <c r="J88" s="96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48">
        <v>82</v>
      </c>
      <c r="B89" s="95" t="s">
        <v>1053</v>
      </c>
      <c r="C89" s="95" t="s">
        <v>1054</v>
      </c>
      <c r="D89" s="95" t="s">
        <v>2123</v>
      </c>
      <c r="E89" s="96" t="s">
        <v>88</v>
      </c>
      <c r="F89" s="96">
        <v>43</v>
      </c>
      <c r="G89" s="96" t="s">
        <v>89</v>
      </c>
      <c r="H89" s="96" t="s">
        <v>2282</v>
      </c>
      <c r="I89" s="96">
        <v>9765979247</v>
      </c>
      <c r="J89" s="96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48">
        <v>83</v>
      </c>
      <c r="B90" s="95" t="s">
        <v>1056</v>
      </c>
      <c r="C90" s="95" t="s">
        <v>1057</v>
      </c>
      <c r="D90" s="95" t="s">
        <v>1058</v>
      </c>
      <c r="E90" s="96" t="s">
        <v>88</v>
      </c>
      <c r="F90" s="96">
        <v>42</v>
      </c>
      <c r="G90" s="96" t="s">
        <v>89</v>
      </c>
      <c r="H90" s="96" t="s">
        <v>2282</v>
      </c>
      <c r="I90" s="96">
        <v>9555828200</v>
      </c>
      <c r="J90" s="96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48">
        <v>84</v>
      </c>
      <c r="B91" s="95" t="s">
        <v>1059</v>
      </c>
      <c r="C91" s="95" t="s">
        <v>1060</v>
      </c>
      <c r="D91" s="95" t="s">
        <v>1061</v>
      </c>
      <c r="E91" s="96" t="s">
        <v>88</v>
      </c>
      <c r="F91" s="96">
        <v>52</v>
      </c>
      <c r="G91" s="96" t="s">
        <v>89</v>
      </c>
      <c r="H91" s="96" t="s">
        <v>2282</v>
      </c>
      <c r="I91" s="96">
        <v>995037030</v>
      </c>
      <c r="J91" s="96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48">
        <v>85</v>
      </c>
      <c r="B92" s="95" t="s">
        <v>1062</v>
      </c>
      <c r="C92" s="95" t="s">
        <v>2302</v>
      </c>
      <c r="D92" s="95" t="s">
        <v>452</v>
      </c>
      <c r="E92" s="96" t="s">
        <v>88</v>
      </c>
      <c r="F92" s="96">
        <v>41</v>
      </c>
      <c r="G92" s="96" t="s">
        <v>89</v>
      </c>
      <c r="H92" s="96" t="s">
        <v>2282</v>
      </c>
      <c r="I92" s="96">
        <v>9158106812</v>
      </c>
      <c r="J92" s="96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48">
        <v>86</v>
      </c>
      <c r="B93" s="95" t="s">
        <v>2303</v>
      </c>
      <c r="C93" s="95" t="s">
        <v>1065</v>
      </c>
      <c r="D93" s="95" t="s">
        <v>1066</v>
      </c>
      <c r="E93" s="96" t="s">
        <v>88</v>
      </c>
      <c r="F93" s="96">
        <v>43</v>
      </c>
      <c r="G93" s="96" t="s">
        <v>89</v>
      </c>
      <c r="H93" s="96" t="s">
        <v>2282</v>
      </c>
      <c r="I93" s="96">
        <v>9653683170</v>
      </c>
      <c r="J93" s="96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48">
        <v>87</v>
      </c>
      <c r="B94" s="95" t="s">
        <v>1067</v>
      </c>
      <c r="C94" s="95" t="s">
        <v>1068</v>
      </c>
      <c r="D94" s="95" t="s">
        <v>1069</v>
      </c>
      <c r="E94" s="96" t="s">
        <v>88</v>
      </c>
      <c r="F94" s="96">
        <v>57</v>
      </c>
      <c r="G94" s="96" t="s">
        <v>89</v>
      </c>
      <c r="H94" s="96" t="s">
        <v>2282</v>
      </c>
      <c r="I94" s="96">
        <v>9451443123</v>
      </c>
      <c r="J94" s="96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48">
        <v>88</v>
      </c>
      <c r="B95" s="95" t="s">
        <v>1070</v>
      </c>
      <c r="C95" s="95" t="s">
        <v>1071</v>
      </c>
      <c r="D95" s="95" t="s">
        <v>1072</v>
      </c>
      <c r="E95" s="96" t="s">
        <v>88</v>
      </c>
      <c r="F95" s="96">
        <v>46</v>
      </c>
      <c r="G95" s="96" t="s">
        <v>89</v>
      </c>
      <c r="H95" s="96" t="s">
        <v>2282</v>
      </c>
      <c r="I95" s="96">
        <v>9684992920</v>
      </c>
      <c r="J95" s="96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48">
        <v>89</v>
      </c>
      <c r="B96" s="95" t="s">
        <v>1073</v>
      </c>
      <c r="C96" s="95" t="s">
        <v>1074</v>
      </c>
      <c r="D96" s="95" t="s">
        <v>1075</v>
      </c>
      <c r="E96" s="96" t="s">
        <v>88</v>
      </c>
      <c r="F96" s="96">
        <v>59</v>
      </c>
      <c r="G96" s="96" t="s">
        <v>89</v>
      </c>
      <c r="H96" s="96" t="s">
        <v>2282</v>
      </c>
      <c r="I96" s="96">
        <v>9217295075</v>
      </c>
      <c r="J96" s="96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48">
        <v>90</v>
      </c>
      <c r="B97" s="95" t="s">
        <v>1076</v>
      </c>
      <c r="C97" s="95" t="s">
        <v>1077</v>
      </c>
      <c r="D97" s="95" t="s">
        <v>1078</v>
      </c>
      <c r="E97" s="96" t="s">
        <v>88</v>
      </c>
      <c r="F97" s="96">
        <v>40</v>
      </c>
      <c r="G97" s="96" t="s">
        <v>89</v>
      </c>
      <c r="H97" s="96" t="s">
        <v>2282</v>
      </c>
      <c r="I97" s="96">
        <v>9684992626</v>
      </c>
      <c r="J97" s="96" t="s">
        <v>59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48">
        <v>91</v>
      </c>
      <c r="B98" s="95" t="s">
        <v>1080</v>
      </c>
      <c r="C98" s="95" t="s">
        <v>1068</v>
      </c>
      <c r="D98" s="95" t="s">
        <v>444</v>
      </c>
      <c r="E98" s="96" t="s">
        <v>88</v>
      </c>
      <c r="F98" s="96">
        <v>43</v>
      </c>
      <c r="G98" s="96" t="s">
        <v>89</v>
      </c>
      <c r="H98" s="96" t="s">
        <v>2282</v>
      </c>
      <c r="I98" s="96">
        <v>9355173304</v>
      </c>
      <c r="J98" s="96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48">
        <v>92</v>
      </c>
      <c r="B99" s="95" t="s">
        <v>1081</v>
      </c>
      <c r="C99" s="95" t="s">
        <v>1082</v>
      </c>
      <c r="D99" s="95" t="s">
        <v>1083</v>
      </c>
      <c r="E99" s="96" t="s">
        <v>88</v>
      </c>
      <c r="F99" s="96">
        <v>47</v>
      </c>
      <c r="G99" s="96" t="s">
        <v>282</v>
      </c>
      <c r="H99" s="96" t="s">
        <v>2282</v>
      </c>
      <c r="I99" s="96">
        <v>9948356890</v>
      </c>
      <c r="J99" s="96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48">
        <v>93</v>
      </c>
      <c r="B100" s="95" t="s">
        <v>834</v>
      </c>
      <c r="C100" s="95" t="s">
        <v>1084</v>
      </c>
      <c r="D100" s="95" t="s">
        <v>991</v>
      </c>
      <c r="E100" s="96" t="s">
        <v>88</v>
      </c>
      <c r="F100" s="96">
        <v>50</v>
      </c>
      <c r="G100" s="96" t="s">
        <v>89</v>
      </c>
      <c r="H100" s="96" t="s">
        <v>2282</v>
      </c>
      <c r="I100" s="96">
        <v>9605314257</v>
      </c>
      <c r="J100" s="96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48">
        <v>94</v>
      </c>
      <c r="B101" s="95" t="s">
        <v>1085</v>
      </c>
      <c r="C101" s="95" t="s">
        <v>1086</v>
      </c>
      <c r="D101" s="95" t="s">
        <v>208</v>
      </c>
      <c r="E101" s="96" t="s">
        <v>88</v>
      </c>
      <c r="F101" s="96">
        <v>47</v>
      </c>
      <c r="G101" s="96" t="s">
        <v>89</v>
      </c>
      <c r="H101" s="96" t="s">
        <v>2282</v>
      </c>
      <c r="I101" s="96">
        <v>9159781264</v>
      </c>
      <c r="J101" s="96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48">
        <v>95</v>
      </c>
      <c r="B102" s="95" t="s">
        <v>1087</v>
      </c>
      <c r="C102" s="95" t="s">
        <v>1088</v>
      </c>
      <c r="D102" s="95" t="s">
        <v>1089</v>
      </c>
      <c r="E102" s="96" t="s">
        <v>88</v>
      </c>
      <c r="F102" s="96">
        <v>31</v>
      </c>
      <c r="G102" s="96" t="s">
        <v>89</v>
      </c>
      <c r="H102" s="96" t="s">
        <v>2282</v>
      </c>
      <c r="I102" s="96">
        <v>9752240429</v>
      </c>
      <c r="J102" s="96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48">
        <v>96</v>
      </c>
      <c r="B103" s="95" t="s">
        <v>1048</v>
      </c>
      <c r="C103" s="95" t="s">
        <v>1091</v>
      </c>
      <c r="D103" s="95" t="s">
        <v>1092</v>
      </c>
      <c r="E103" s="96" t="s">
        <v>88</v>
      </c>
      <c r="F103" s="96">
        <v>53</v>
      </c>
      <c r="G103" s="96" t="s">
        <v>89</v>
      </c>
      <c r="H103" s="96" t="s">
        <v>2282</v>
      </c>
      <c r="I103" s="96">
        <v>9304057526</v>
      </c>
      <c r="J103" s="96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48">
        <v>97</v>
      </c>
      <c r="B104" s="95" t="s">
        <v>1093</v>
      </c>
      <c r="C104" s="95" t="s">
        <v>1094</v>
      </c>
      <c r="D104" s="95" t="s">
        <v>111</v>
      </c>
      <c r="E104" s="96" t="s">
        <v>88</v>
      </c>
      <c r="F104" s="96">
        <v>43</v>
      </c>
      <c r="G104" s="96" t="s">
        <v>89</v>
      </c>
      <c r="H104" s="96" t="s">
        <v>2282</v>
      </c>
      <c r="I104" s="96">
        <v>9505142279</v>
      </c>
      <c r="J104" s="96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48">
        <v>98</v>
      </c>
      <c r="B105" s="95" t="s">
        <v>905</v>
      </c>
      <c r="C105" s="95" t="s">
        <v>1095</v>
      </c>
      <c r="D105" s="95" t="s">
        <v>1096</v>
      </c>
      <c r="E105" s="96" t="s">
        <v>88</v>
      </c>
      <c r="F105" s="96">
        <v>45</v>
      </c>
      <c r="G105" s="96" t="s">
        <v>89</v>
      </c>
      <c r="H105" s="96" t="s">
        <v>2282</v>
      </c>
      <c r="I105" s="96">
        <v>9213598267</v>
      </c>
      <c r="J105" s="96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48">
        <v>99</v>
      </c>
      <c r="B106" s="95" t="s">
        <v>1097</v>
      </c>
      <c r="C106" s="95" t="s">
        <v>481</v>
      </c>
      <c r="D106" s="95" t="s">
        <v>1098</v>
      </c>
      <c r="E106" s="96" t="s">
        <v>88</v>
      </c>
      <c r="F106" s="96">
        <v>47</v>
      </c>
      <c r="G106" s="96" t="s">
        <v>89</v>
      </c>
      <c r="H106" s="96" t="s">
        <v>2282</v>
      </c>
      <c r="I106" s="96">
        <v>9393699357</v>
      </c>
      <c r="J106" s="96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48">
        <v>100</v>
      </c>
      <c r="B107" s="95" t="s">
        <v>1099</v>
      </c>
      <c r="C107" s="95" t="s">
        <v>308</v>
      </c>
      <c r="D107" s="95" t="s">
        <v>1100</v>
      </c>
      <c r="E107" s="96" t="s">
        <v>88</v>
      </c>
      <c r="F107" s="96">
        <v>43</v>
      </c>
      <c r="G107" s="96" t="s">
        <v>89</v>
      </c>
      <c r="H107" s="96" t="s">
        <v>2282</v>
      </c>
      <c r="I107" s="96">
        <v>9304883383</v>
      </c>
      <c r="J107" s="96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48">
        <v>101</v>
      </c>
      <c r="B108" s="95" t="s">
        <v>1101</v>
      </c>
      <c r="C108" s="95" t="s">
        <v>1102</v>
      </c>
      <c r="D108" s="95" t="s">
        <v>1103</v>
      </c>
      <c r="E108" s="96" t="s">
        <v>88</v>
      </c>
      <c r="F108" s="96">
        <v>46</v>
      </c>
      <c r="G108" s="96" t="s">
        <v>89</v>
      </c>
      <c r="H108" s="96" t="s">
        <v>2282</v>
      </c>
      <c r="I108" s="96">
        <v>9204656300</v>
      </c>
      <c r="J108" s="96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48">
        <v>102</v>
      </c>
      <c r="B109" s="95" t="s">
        <v>1104</v>
      </c>
      <c r="C109" s="95" t="s">
        <v>1105</v>
      </c>
      <c r="D109" s="95" t="s">
        <v>1106</v>
      </c>
      <c r="E109" s="96" t="s">
        <v>88</v>
      </c>
      <c r="F109" s="96">
        <v>46</v>
      </c>
      <c r="G109" s="96" t="s">
        <v>89</v>
      </c>
      <c r="H109" s="96" t="s">
        <v>2282</v>
      </c>
      <c r="I109" s="96">
        <v>9944793665</v>
      </c>
      <c r="J109" s="96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48">
        <v>103</v>
      </c>
      <c r="B110" s="95" t="s">
        <v>2304</v>
      </c>
      <c r="C110" s="95" t="s">
        <v>1108</v>
      </c>
      <c r="D110" s="95" t="s">
        <v>1109</v>
      </c>
      <c r="E110" s="96" t="s">
        <v>88</v>
      </c>
      <c r="F110" s="96">
        <v>42</v>
      </c>
      <c r="G110" s="96" t="s">
        <v>282</v>
      </c>
      <c r="H110" s="96" t="s">
        <v>2282</v>
      </c>
      <c r="I110" s="96">
        <v>9469276905</v>
      </c>
      <c r="J110" s="96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48">
        <v>104</v>
      </c>
      <c r="B111" s="95" t="s">
        <v>1110</v>
      </c>
      <c r="C111" s="95" t="s">
        <v>1111</v>
      </c>
      <c r="D111" s="95" t="s">
        <v>1112</v>
      </c>
      <c r="E111" s="96" t="s">
        <v>88</v>
      </c>
      <c r="F111" s="96">
        <v>31</v>
      </c>
      <c r="G111" s="96" t="s">
        <v>89</v>
      </c>
      <c r="H111" s="96" t="s">
        <v>2282</v>
      </c>
      <c r="I111" s="96">
        <v>9156400102</v>
      </c>
      <c r="J111" s="96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48">
        <v>105</v>
      </c>
      <c r="B112" s="95" t="s">
        <v>1113</v>
      </c>
      <c r="C112" s="95" t="s">
        <v>1114</v>
      </c>
      <c r="D112" s="95" t="s">
        <v>2305</v>
      </c>
      <c r="E112" s="96" t="s">
        <v>88</v>
      </c>
      <c r="F112" s="96">
        <v>58</v>
      </c>
      <c r="G112" s="96" t="s">
        <v>282</v>
      </c>
      <c r="H112" s="96" t="s">
        <v>2282</v>
      </c>
      <c r="I112" s="96">
        <v>9276155610</v>
      </c>
      <c r="J112" s="96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48">
        <v>106</v>
      </c>
      <c r="B113" s="95" t="s">
        <v>1116</v>
      </c>
      <c r="C113" s="95" t="s">
        <v>224</v>
      </c>
      <c r="D113" s="95" t="s">
        <v>832</v>
      </c>
      <c r="E113" s="96" t="s">
        <v>88</v>
      </c>
      <c r="F113" s="96">
        <v>29</v>
      </c>
      <c r="G113" s="96" t="s">
        <v>89</v>
      </c>
      <c r="H113" s="96" t="s">
        <v>2282</v>
      </c>
      <c r="I113" s="96">
        <v>9956371399</v>
      </c>
      <c r="J113" s="96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48">
        <v>107</v>
      </c>
      <c r="B114" s="95" t="s">
        <v>1117</v>
      </c>
      <c r="C114" s="95" t="s">
        <v>1118</v>
      </c>
      <c r="D114" s="95" t="s">
        <v>340</v>
      </c>
      <c r="E114" s="96" t="s">
        <v>88</v>
      </c>
      <c r="F114" s="96">
        <v>46</v>
      </c>
      <c r="G114" s="96" t="s">
        <v>282</v>
      </c>
      <c r="H114" s="96" t="s">
        <v>2282</v>
      </c>
      <c r="I114" s="96">
        <v>9057288059</v>
      </c>
      <c r="J114" s="96" t="s">
        <v>59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48">
        <v>108</v>
      </c>
      <c r="B115" s="95" t="s">
        <v>1119</v>
      </c>
      <c r="C115" s="95" t="s">
        <v>1120</v>
      </c>
      <c r="D115" s="95" t="s">
        <v>1121</v>
      </c>
      <c r="E115" s="96" t="s">
        <v>88</v>
      </c>
      <c r="F115" s="96">
        <v>50</v>
      </c>
      <c r="G115" s="96" t="s">
        <v>282</v>
      </c>
      <c r="H115" s="96" t="s">
        <v>2282</v>
      </c>
      <c r="I115" s="96">
        <v>9385711138</v>
      </c>
      <c r="J115" s="96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93"/>
    </row>
    <row r="116" spans="1:47" ht="18" customHeight="1">
      <c r="A116" s="48">
        <v>109</v>
      </c>
      <c r="B116" s="95" t="s">
        <v>175</v>
      </c>
      <c r="C116" s="95" t="s">
        <v>1122</v>
      </c>
      <c r="D116" s="95" t="s">
        <v>1123</v>
      </c>
      <c r="E116" s="96" t="s">
        <v>88</v>
      </c>
      <c r="F116" s="96">
        <v>45</v>
      </c>
      <c r="G116" s="96" t="s">
        <v>89</v>
      </c>
      <c r="H116" s="96" t="s">
        <v>2282</v>
      </c>
      <c r="I116" s="96">
        <v>9430772514</v>
      </c>
      <c r="J116" s="96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48">
        <v>110</v>
      </c>
      <c r="B117" s="95" t="s">
        <v>1124</v>
      </c>
      <c r="C117" s="95" t="s">
        <v>1125</v>
      </c>
      <c r="D117" s="95" t="s">
        <v>1126</v>
      </c>
      <c r="E117" s="96" t="s">
        <v>88</v>
      </c>
      <c r="F117" s="96">
        <v>51</v>
      </c>
      <c r="G117" s="96" t="s">
        <v>89</v>
      </c>
      <c r="H117" s="96" t="s">
        <v>2282</v>
      </c>
      <c r="I117" s="96">
        <v>9102159902</v>
      </c>
      <c r="J117" s="96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48">
        <v>111</v>
      </c>
      <c r="B118" s="95" t="s">
        <v>1130</v>
      </c>
      <c r="C118" s="95" t="s">
        <v>1131</v>
      </c>
      <c r="D118" s="95" t="s">
        <v>1132</v>
      </c>
      <c r="E118" s="96" t="s">
        <v>88</v>
      </c>
      <c r="F118" s="96">
        <v>30</v>
      </c>
      <c r="G118" s="96" t="s">
        <v>89</v>
      </c>
      <c r="H118" s="96" t="s">
        <v>2282</v>
      </c>
      <c r="I118" s="96">
        <v>9271733313</v>
      </c>
      <c r="J118" s="96" t="s">
        <v>59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48">
        <v>112</v>
      </c>
      <c r="B119" s="95" t="s">
        <v>101</v>
      </c>
      <c r="C119" s="95" t="s">
        <v>1133</v>
      </c>
      <c r="D119" s="95" t="s">
        <v>1134</v>
      </c>
      <c r="E119" s="96" t="s">
        <v>88</v>
      </c>
      <c r="F119" s="96">
        <v>33</v>
      </c>
      <c r="G119" s="96" t="s">
        <v>282</v>
      </c>
      <c r="H119" s="96" t="s">
        <v>2282</v>
      </c>
      <c r="I119" s="97">
        <v>9478301230</v>
      </c>
      <c r="J119" s="97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48">
        <v>113</v>
      </c>
      <c r="B120" s="95" t="s">
        <v>1135</v>
      </c>
      <c r="C120" s="95" t="s">
        <v>1136</v>
      </c>
      <c r="D120" s="95" t="s">
        <v>1137</v>
      </c>
      <c r="E120" s="96" t="s">
        <v>88</v>
      </c>
      <c r="F120" s="96">
        <v>43</v>
      </c>
      <c r="G120" s="96" t="s">
        <v>89</v>
      </c>
      <c r="H120" s="96" t="s">
        <v>2282</v>
      </c>
      <c r="I120" s="96">
        <v>9605314675</v>
      </c>
      <c r="J120" s="96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48">
        <v>114</v>
      </c>
      <c r="B121" s="95" t="s">
        <v>1138</v>
      </c>
      <c r="C121" s="95" t="s">
        <v>1139</v>
      </c>
      <c r="D121" s="95" t="s">
        <v>1140</v>
      </c>
      <c r="E121" s="96" t="s">
        <v>88</v>
      </c>
      <c r="F121" s="96">
        <v>46</v>
      </c>
      <c r="G121" s="96" t="s">
        <v>89</v>
      </c>
      <c r="H121" s="96" t="s">
        <v>2282</v>
      </c>
      <c r="I121" s="96">
        <v>9084928367</v>
      </c>
      <c r="J121" s="96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48">
        <v>115</v>
      </c>
      <c r="B122" s="95" t="s">
        <v>1141</v>
      </c>
      <c r="C122" s="95" t="s">
        <v>1057</v>
      </c>
      <c r="D122" s="95" t="s">
        <v>991</v>
      </c>
      <c r="E122" s="96" t="s">
        <v>88</v>
      </c>
      <c r="F122" s="96">
        <v>45</v>
      </c>
      <c r="G122" s="96" t="s">
        <v>89</v>
      </c>
      <c r="H122" s="96" t="s">
        <v>2282</v>
      </c>
      <c r="I122" s="97">
        <v>9158233207</v>
      </c>
      <c r="J122" s="96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48">
        <v>116</v>
      </c>
      <c r="B123" s="95" t="s">
        <v>1142</v>
      </c>
      <c r="C123" s="95" t="s">
        <v>1143</v>
      </c>
      <c r="D123" s="95" t="s">
        <v>1144</v>
      </c>
      <c r="E123" s="96" t="s">
        <v>88</v>
      </c>
      <c r="F123" s="96">
        <v>60</v>
      </c>
      <c r="G123" s="96" t="s">
        <v>89</v>
      </c>
      <c r="H123" s="96" t="s">
        <v>2282</v>
      </c>
      <c r="I123" s="96">
        <v>9065962608</v>
      </c>
      <c r="J123" s="96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48">
        <v>117</v>
      </c>
      <c r="B124" s="95" t="s">
        <v>1145</v>
      </c>
      <c r="C124" s="95" t="s">
        <v>1146</v>
      </c>
      <c r="D124" s="95" t="s">
        <v>1147</v>
      </c>
      <c r="E124" s="96" t="s">
        <v>88</v>
      </c>
      <c r="F124" s="96">
        <v>59</v>
      </c>
      <c r="G124" s="96" t="s">
        <v>89</v>
      </c>
      <c r="H124" s="96" t="s">
        <v>2282</v>
      </c>
      <c r="I124" s="96">
        <v>9568240699</v>
      </c>
      <c r="J124" s="96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86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48">
        <v>118</v>
      </c>
      <c r="B125" s="95" t="s">
        <v>2056</v>
      </c>
      <c r="C125" s="95" t="s">
        <v>2306</v>
      </c>
      <c r="D125" s="95" t="s">
        <v>311</v>
      </c>
      <c r="E125" s="96" t="s">
        <v>88</v>
      </c>
      <c r="F125" s="96">
        <v>29</v>
      </c>
      <c r="G125" s="96" t="s">
        <v>282</v>
      </c>
      <c r="H125" s="96" t="s">
        <v>2282</v>
      </c>
      <c r="I125" s="96">
        <v>9457569222</v>
      </c>
      <c r="J125" s="96" t="s">
        <v>2307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48">
        <v>119</v>
      </c>
      <c r="B126" s="95" t="s">
        <v>1150</v>
      </c>
      <c r="C126" s="95" t="s">
        <v>1151</v>
      </c>
      <c r="D126" s="95" t="s">
        <v>359</v>
      </c>
      <c r="E126" s="96" t="s">
        <v>88</v>
      </c>
      <c r="F126" s="96">
        <v>29</v>
      </c>
      <c r="G126" s="96" t="s">
        <v>282</v>
      </c>
      <c r="H126" s="96" t="s">
        <v>2282</v>
      </c>
      <c r="I126" s="96">
        <v>9611948864</v>
      </c>
      <c r="J126" s="96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48">
        <v>120</v>
      </c>
      <c r="B127" s="95" t="s">
        <v>283</v>
      </c>
      <c r="C127" s="95" t="s">
        <v>2308</v>
      </c>
      <c r="D127" s="95" t="s">
        <v>1153</v>
      </c>
      <c r="E127" s="96" t="s">
        <v>88</v>
      </c>
      <c r="F127" s="96">
        <v>38</v>
      </c>
      <c r="G127" s="96" t="s">
        <v>89</v>
      </c>
      <c r="H127" s="96" t="s">
        <v>2282</v>
      </c>
      <c r="I127" s="96">
        <v>9104943516</v>
      </c>
      <c r="J127" s="96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48">
        <v>121</v>
      </c>
      <c r="B128" s="95" t="s">
        <v>1154</v>
      </c>
      <c r="C128" s="95" t="s">
        <v>1155</v>
      </c>
      <c r="D128" s="95" t="s">
        <v>1156</v>
      </c>
      <c r="E128" s="96" t="s">
        <v>88</v>
      </c>
      <c r="F128" s="96">
        <v>37</v>
      </c>
      <c r="G128" s="96" t="s">
        <v>282</v>
      </c>
      <c r="H128" s="96" t="s">
        <v>2282</v>
      </c>
      <c r="I128" s="96">
        <v>9078754628</v>
      </c>
      <c r="J128" s="96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48">
        <v>122</v>
      </c>
      <c r="B129" s="95" t="s">
        <v>1157</v>
      </c>
      <c r="C129" s="95" t="s">
        <v>1158</v>
      </c>
      <c r="D129" s="95" t="s">
        <v>916</v>
      </c>
      <c r="E129" s="96" t="s">
        <v>88</v>
      </c>
      <c r="F129" s="96">
        <v>26</v>
      </c>
      <c r="G129" s="96" t="s">
        <v>282</v>
      </c>
      <c r="H129" s="96" t="s">
        <v>2282</v>
      </c>
      <c r="I129" s="96">
        <v>9082112565</v>
      </c>
      <c r="J129" s="96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48">
        <v>123</v>
      </c>
      <c r="B130" s="95" t="s">
        <v>1159</v>
      </c>
      <c r="C130" s="95" t="s">
        <v>1160</v>
      </c>
      <c r="D130" s="95" t="s">
        <v>1161</v>
      </c>
      <c r="E130" s="96" t="s">
        <v>88</v>
      </c>
      <c r="F130" s="96">
        <v>35</v>
      </c>
      <c r="G130" s="96" t="s">
        <v>89</v>
      </c>
      <c r="H130" s="96" t="s">
        <v>2282</v>
      </c>
      <c r="I130" s="96">
        <v>9359068900</v>
      </c>
      <c r="J130" s="96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48">
        <v>124</v>
      </c>
      <c r="B131" s="95" t="s">
        <v>1162</v>
      </c>
      <c r="C131" s="95" t="s">
        <v>1163</v>
      </c>
      <c r="D131" s="95" t="s">
        <v>1164</v>
      </c>
      <c r="E131" s="96" t="s">
        <v>88</v>
      </c>
      <c r="F131" s="96">
        <v>46</v>
      </c>
      <c r="G131" s="96" t="s">
        <v>89</v>
      </c>
      <c r="H131" s="96" t="s">
        <v>2282</v>
      </c>
      <c r="I131" s="96">
        <v>9950822099</v>
      </c>
      <c r="J131" s="96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48">
        <v>125</v>
      </c>
      <c r="B132" s="95" t="s">
        <v>1165</v>
      </c>
      <c r="C132" s="95" t="s">
        <v>1166</v>
      </c>
      <c r="D132" s="95" t="s">
        <v>1167</v>
      </c>
      <c r="E132" s="96" t="s">
        <v>88</v>
      </c>
      <c r="F132" s="96">
        <v>30</v>
      </c>
      <c r="G132" s="96" t="s">
        <v>89</v>
      </c>
      <c r="H132" s="96" t="s">
        <v>2282</v>
      </c>
      <c r="I132" s="96">
        <v>9620909505</v>
      </c>
      <c r="J132" s="96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48">
        <v>126</v>
      </c>
      <c r="B133" s="95" t="s">
        <v>1168</v>
      </c>
      <c r="C133" s="95" t="s">
        <v>1169</v>
      </c>
      <c r="D133" s="95" t="s">
        <v>175</v>
      </c>
      <c r="E133" s="96" t="s">
        <v>88</v>
      </c>
      <c r="F133" s="96">
        <v>29</v>
      </c>
      <c r="G133" s="96" t="s">
        <v>89</v>
      </c>
      <c r="H133" s="96" t="s">
        <v>2282</v>
      </c>
      <c r="I133" s="96">
        <v>9384340477</v>
      </c>
      <c r="J133" s="96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48">
        <v>127</v>
      </c>
      <c r="B134" s="95" t="s">
        <v>1170</v>
      </c>
      <c r="C134" s="95" t="s">
        <v>1171</v>
      </c>
      <c r="D134" s="95" t="s">
        <v>1172</v>
      </c>
      <c r="E134" s="96" t="s">
        <v>88</v>
      </c>
      <c r="F134" s="96">
        <v>39</v>
      </c>
      <c r="G134" s="96" t="s">
        <v>282</v>
      </c>
      <c r="H134" s="96" t="s">
        <v>2282</v>
      </c>
      <c r="I134" s="96">
        <v>9124643111</v>
      </c>
      <c r="J134" s="96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48">
        <v>128</v>
      </c>
      <c r="B135" s="95" t="s">
        <v>1174</v>
      </c>
      <c r="C135" s="95" t="s">
        <v>1175</v>
      </c>
      <c r="D135" s="95" t="s">
        <v>968</v>
      </c>
      <c r="E135" s="96" t="s">
        <v>88</v>
      </c>
      <c r="F135" s="96">
        <v>43</v>
      </c>
      <c r="G135" s="96" t="s">
        <v>89</v>
      </c>
      <c r="H135" s="96" t="s">
        <v>2282</v>
      </c>
      <c r="I135" s="96">
        <v>9605314298</v>
      </c>
      <c r="J135" s="96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48">
        <v>129</v>
      </c>
      <c r="B136" s="95" t="s">
        <v>1177</v>
      </c>
      <c r="C136" s="95" t="s">
        <v>1178</v>
      </c>
      <c r="D136" s="95" t="s">
        <v>1179</v>
      </c>
      <c r="E136" s="96" t="s">
        <v>88</v>
      </c>
      <c r="F136" s="96">
        <v>56</v>
      </c>
      <c r="G136" s="96" t="s">
        <v>89</v>
      </c>
      <c r="H136" s="96" t="s">
        <v>2282</v>
      </c>
      <c r="I136" s="96">
        <v>9120856285</v>
      </c>
      <c r="J136" s="96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si="2"/>
        <v>#DIV/0!</v>
      </c>
      <c r="U136" s="16" t="e">
        <f t="shared" si="3"/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48">
        <v>130</v>
      </c>
      <c r="B137" s="95" t="s">
        <v>311</v>
      </c>
      <c r="C137" s="95" t="s">
        <v>1180</v>
      </c>
      <c r="D137" s="95" t="s">
        <v>1181</v>
      </c>
      <c r="E137" s="96" t="s">
        <v>88</v>
      </c>
      <c r="F137" s="96">
        <v>39</v>
      </c>
      <c r="G137" s="96" t="s">
        <v>89</v>
      </c>
      <c r="H137" s="96" t="s">
        <v>2282</v>
      </c>
      <c r="I137" s="96">
        <v>9456716389</v>
      </c>
      <c r="J137" s="96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ref="T137:T200" si="4">S137/R137^2</f>
        <v>#DIV/0!</v>
      </c>
      <c r="U137" s="16" t="e">
        <f t="shared" ref="U137:U200" si="5">IF(T137&lt;=18.5,"Underweight",IF(T137&lt;=24.9,"Normal",IF(T137&lt;=29.9,"Overweight",IF(T137&gt;30,"Obese"))))</f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48">
        <v>131</v>
      </c>
      <c r="B138" s="95" t="s">
        <v>1182</v>
      </c>
      <c r="C138" s="95" t="s">
        <v>1183</v>
      </c>
      <c r="D138" s="95" t="s">
        <v>1184</v>
      </c>
      <c r="E138" s="96" t="s">
        <v>88</v>
      </c>
      <c r="F138" s="96">
        <v>29</v>
      </c>
      <c r="G138" s="96" t="s">
        <v>89</v>
      </c>
      <c r="H138" s="96" t="s">
        <v>2282</v>
      </c>
      <c r="I138" s="96">
        <v>9384195115</v>
      </c>
      <c r="J138" s="96" t="s">
        <v>59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48">
        <v>132</v>
      </c>
      <c r="B139" s="95" t="s">
        <v>1185</v>
      </c>
      <c r="C139" s="95" t="s">
        <v>1186</v>
      </c>
      <c r="D139" s="95" t="s">
        <v>1187</v>
      </c>
      <c r="E139" s="96" t="s">
        <v>88</v>
      </c>
      <c r="F139" s="96">
        <v>45</v>
      </c>
      <c r="G139" s="96" t="s">
        <v>89</v>
      </c>
      <c r="H139" s="96" t="s">
        <v>2282</v>
      </c>
      <c r="I139" s="96">
        <v>9605314681</v>
      </c>
      <c r="J139" s="96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48">
        <v>133</v>
      </c>
      <c r="B140" s="95" t="s">
        <v>1188</v>
      </c>
      <c r="C140" s="95" t="s">
        <v>1189</v>
      </c>
      <c r="D140" s="95" t="s">
        <v>1190</v>
      </c>
      <c r="E140" s="96" t="s">
        <v>88</v>
      </c>
      <c r="F140" s="96">
        <v>47</v>
      </c>
      <c r="G140" s="96" t="s">
        <v>89</v>
      </c>
      <c r="H140" s="96" t="s">
        <v>2282</v>
      </c>
      <c r="I140" s="96">
        <v>9605314665</v>
      </c>
      <c r="J140" s="96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48">
        <v>134</v>
      </c>
      <c r="B141" s="95" t="s">
        <v>1191</v>
      </c>
      <c r="C141" s="95" t="s">
        <v>1192</v>
      </c>
      <c r="D141" s="95" t="s">
        <v>1193</v>
      </c>
      <c r="E141" s="96" t="s">
        <v>88</v>
      </c>
      <c r="F141" s="96">
        <v>46</v>
      </c>
      <c r="G141" s="96" t="s">
        <v>89</v>
      </c>
      <c r="H141" s="96" t="s">
        <v>2282</v>
      </c>
      <c r="I141" s="96">
        <v>9684992623</v>
      </c>
      <c r="J141" s="96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48">
        <v>135</v>
      </c>
      <c r="B142" s="95" t="s">
        <v>1194</v>
      </c>
      <c r="C142" s="95" t="s">
        <v>917</v>
      </c>
      <c r="D142" s="95" t="s">
        <v>1195</v>
      </c>
      <c r="E142" s="96" t="s">
        <v>88</v>
      </c>
      <c r="F142" s="96">
        <v>44</v>
      </c>
      <c r="G142" s="96" t="s">
        <v>89</v>
      </c>
      <c r="H142" s="96" t="s">
        <v>2282</v>
      </c>
      <c r="I142" s="96">
        <v>9469672192</v>
      </c>
      <c r="J142" s="96" t="s">
        <v>59</v>
      </c>
      <c r="K142" s="14"/>
      <c r="L142" s="13"/>
      <c r="M142" s="13"/>
      <c r="N142" s="13"/>
      <c r="O142" s="13"/>
      <c r="P142" s="13"/>
      <c r="Q142" s="13"/>
      <c r="R142" s="14"/>
      <c r="S142" s="14"/>
      <c r="T142" s="15" t="e">
        <f t="shared" si="4"/>
        <v>#DIV/0!</v>
      </c>
      <c r="U142" s="16" t="e">
        <f t="shared" si="5"/>
        <v>#DIV/0!</v>
      </c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</row>
    <row r="143" spans="1:47" ht="18" customHeight="1">
      <c r="A143" s="48">
        <v>136</v>
      </c>
      <c r="B143" s="95" t="s">
        <v>1196</v>
      </c>
      <c r="C143" s="95" t="s">
        <v>1197</v>
      </c>
      <c r="D143" s="95" t="s">
        <v>1156</v>
      </c>
      <c r="E143" s="96" t="s">
        <v>88</v>
      </c>
      <c r="F143" s="96">
        <v>48</v>
      </c>
      <c r="G143" s="96" t="s">
        <v>89</v>
      </c>
      <c r="H143" s="96" t="s">
        <v>2282</v>
      </c>
      <c r="I143" s="97">
        <v>9605314693</v>
      </c>
      <c r="J143" s="96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48">
        <v>137</v>
      </c>
      <c r="B144" s="95" t="s">
        <v>1198</v>
      </c>
      <c r="C144" s="95" t="s">
        <v>1199</v>
      </c>
      <c r="D144" s="95" t="s">
        <v>1200</v>
      </c>
      <c r="E144" s="96" t="s">
        <v>88</v>
      </c>
      <c r="F144" s="96">
        <v>28</v>
      </c>
      <c r="G144" s="96" t="s">
        <v>89</v>
      </c>
      <c r="H144" s="96" t="s">
        <v>2282</v>
      </c>
      <c r="I144" s="96">
        <v>9062394896</v>
      </c>
      <c r="J144" s="96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48">
        <v>138</v>
      </c>
      <c r="B145" s="95" t="s">
        <v>1201</v>
      </c>
      <c r="C145" s="95" t="s">
        <v>1202</v>
      </c>
      <c r="D145" s="95" t="s">
        <v>1203</v>
      </c>
      <c r="E145" s="96" t="s">
        <v>88</v>
      </c>
      <c r="F145" s="96">
        <v>53</v>
      </c>
      <c r="G145" s="96" t="s">
        <v>89</v>
      </c>
      <c r="H145" s="96" t="s">
        <v>2282</v>
      </c>
      <c r="I145" s="96">
        <v>9491340053</v>
      </c>
      <c r="J145" s="96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48">
        <v>139</v>
      </c>
      <c r="B146" s="95" t="s">
        <v>1204</v>
      </c>
      <c r="C146" s="95" t="s">
        <v>1205</v>
      </c>
      <c r="D146" s="95" t="s">
        <v>1206</v>
      </c>
      <c r="E146" s="96" t="s">
        <v>88</v>
      </c>
      <c r="F146" s="96">
        <v>41</v>
      </c>
      <c r="G146" s="96" t="s">
        <v>89</v>
      </c>
      <c r="H146" s="96" t="s">
        <v>2282</v>
      </c>
      <c r="I146" s="96">
        <v>9664594585</v>
      </c>
      <c r="J146" s="96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48">
        <v>140</v>
      </c>
      <c r="B147" s="95" t="s">
        <v>1207</v>
      </c>
      <c r="C147" s="95" t="s">
        <v>1208</v>
      </c>
      <c r="D147" s="95" t="s">
        <v>1209</v>
      </c>
      <c r="E147" s="96" t="s">
        <v>88</v>
      </c>
      <c r="F147" s="96">
        <v>36</v>
      </c>
      <c r="G147" s="96" t="s">
        <v>89</v>
      </c>
      <c r="H147" s="96" t="s">
        <v>2282</v>
      </c>
      <c r="I147" s="96">
        <v>9478301230</v>
      </c>
      <c r="J147" s="96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48">
        <v>141</v>
      </c>
      <c r="B148" s="95" t="s">
        <v>1210</v>
      </c>
      <c r="C148" s="95" t="s">
        <v>1211</v>
      </c>
      <c r="D148" s="95" t="s">
        <v>1212</v>
      </c>
      <c r="E148" s="96" t="s">
        <v>88</v>
      </c>
      <c r="F148" s="96">
        <v>45</v>
      </c>
      <c r="G148" s="96" t="s">
        <v>89</v>
      </c>
      <c r="H148" s="96" t="s">
        <v>2282</v>
      </c>
      <c r="I148" s="96">
        <v>9911235883</v>
      </c>
      <c r="J148" s="96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48">
        <v>142</v>
      </c>
      <c r="B149" s="95" t="s">
        <v>1213</v>
      </c>
      <c r="C149" s="95" t="s">
        <v>1214</v>
      </c>
      <c r="D149" s="95" t="s">
        <v>1215</v>
      </c>
      <c r="E149" s="96" t="s">
        <v>88</v>
      </c>
      <c r="F149" s="97">
        <v>43</v>
      </c>
      <c r="G149" s="97" t="s">
        <v>89</v>
      </c>
      <c r="H149" s="97" t="s">
        <v>2282</v>
      </c>
      <c r="I149" s="97">
        <v>9358739332</v>
      </c>
      <c r="J149" s="97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48">
        <v>143</v>
      </c>
      <c r="B150" s="95" t="s">
        <v>2309</v>
      </c>
      <c r="C150" s="95" t="s">
        <v>2310</v>
      </c>
      <c r="D150" s="95" t="s">
        <v>2311</v>
      </c>
      <c r="E150" s="96" t="s">
        <v>88</v>
      </c>
      <c r="F150" s="97">
        <v>27</v>
      </c>
      <c r="G150" s="96" t="s">
        <v>89</v>
      </c>
      <c r="H150" s="96" t="s">
        <v>2282</v>
      </c>
      <c r="I150" s="97">
        <v>9677900481</v>
      </c>
      <c r="J150" s="97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48">
        <v>144</v>
      </c>
      <c r="B151" s="95" t="s">
        <v>2312</v>
      </c>
      <c r="C151" s="95" t="s">
        <v>1025</v>
      </c>
      <c r="D151" s="95" t="s">
        <v>1024</v>
      </c>
      <c r="E151" s="96" t="s">
        <v>88</v>
      </c>
      <c r="F151" s="97">
        <v>29</v>
      </c>
      <c r="G151" s="96" t="s">
        <v>89</v>
      </c>
      <c r="H151" s="96" t="s">
        <v>2282</v>
      </c>
      <c r="I151" s="96">
        <v>9356436739</v>
      </c>
      <c r="J151" s="96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87"/>
      <c r="AU151" s="14"/>
    </row>
    <row r="152" spans="1:47" ht="18" customHeight="1">
      <c r="A152" s="48">
        <v>145</v>
      </c>
      <c r="B152" s="95" t="s">
        <v>1217</v>
      </c>
      <c r="C152" s="95" t="s">
        <v>1219</v>
      </c>
      <c r="D152" s="95" t="s">
        <v>1220</v>
      </c>
      <c r="E152" s="96" t="s">
        <v>88</v>
      </c>
      <c r="F152" s="96">
        <v>41</v>
      </c>
      <c r="G152" s="96" t="s">
        <v>282</v>
      </c>
      <c r="H152" s="96" t="s">
        <v>2282</v>
      </c>
      <c r="I152" s="96">
        <v>9182079118</v>
      </c>
      <c r="J152" s="96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48">
        <v>146</v>
      </c>
      <c r="B153" s="95" t="s">
        <v>1217</v>
      </c>
      <c r="C153" s="95" t="s">
        <v>1218</v>
      </c>
      <c r="D153" s="95" t="s">
        <v>829</v>
      </c>
      <c r="E153" s="96" t="s">
        <v>88</v>
      </c>
      <c r="F153" s="96">
        <v>44</v>
      </c>
      <c r="G153" s="96" t="s">
        <v>89</v>
      </c>
      <c r="H153" s="96" t="s">
        <v>2282</v>
      </c>
      <c r="I153" s="96">
        <v>9605314258</v>
      </c>
      <c r="J153" s="96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48">
        <v>147</v>
      </c>
      <c r="B154" s="95" t="s">
        <v>1221</v>
      </c>
      <c r="C154" s="95" t="s">
        <v>2313</v>
      </c>
      <c r="D154" s="95" t="s">
        <v>1223</v>
      </c>
      <c r="E154" s="96" t="s">
        <v>88</v>
      </c>
      <c r="F154" s="96">
        <v>48</v>
      </c>
      <c r="G154" s="96" t="s">
        <v>89</v>
      </c>
      <c r="H154" s="96" t="s">
        <v>2282</v>
      </c>
      <c r="I154" s="96">
        <v>9208052070</v>
      </c>
      <c r="J154" s="96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48">
        <v>148</v>
      </c>
      <c r="B155" s="95" t="s">
        <v>1224</v>
      </c>
      <c r="C155" s="95" t="s">
        <v>1225</v>
      </c>
      <c r="D155" s="95" t="s">
        <v>1226</v>
      </c>
      <c r="E155" s="96" t="s">
        <v>88</v>
      </c>
      <c r="F155" s="96">
        <v>29</v>
      </c>
      <c r="G155" s="96" t="s">
        <v>282</v>
      </c>
      <c r="H155" s="96" t="s">
        <v>2282</v>
      </c>
      <c r="I155" s="96">
        <v>9554663278</v>
      </c>
      <c r="J155" s="96" t="s">
        <v>59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48">
        <v>149</v>
      </c>
      <c r="B156" s="95" t="s">
        <v>1227</v>
      </c>
      <c r="C156" s="95" t="s">
        <v>1228</v>
      </c>
      <c r="D156" s="95" t="s">
        <v>2314</v>
      </c>
      <c r="E156" s="96" t="s">
        <v>88</v>
      </c>
      <c r="F156" s="96">
        <v>50</v>
      </c>
      <c r="G156" s="96" t="s">
        <v>89</v>
      </c>
      <c r="H156" s="96" t="s">
        <v>2282</v>
      </c>
      <c r="I156" s="98" t="s">
        <v>1230</v>
      </c>
      <c r="J156" s="96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93"/>
    </row>
    <row r="157" spans="1:47" ht="18" customHeight="1">
      <c r="A157" s="48">
        <v>150</v>
      </c>
      <c r="B157" s="95" t="s">
        <v>1235</v>
      </c>
      <c r="C157" s="95" t="s">
        <v>331</v>
      </c>
      <c r="D157" s="95" t="s">
        <v>469</v>
      </c>
      <c r="E157" s="96" t="s">
        <v>88</v>
      </c>
      <c r="F157" s="96">
        <v>53</v>
      </c>
      <c r="G157" s="96" t="s">
        <v>89</v>
      </c>
      <c r="H157" s="96" t="s">
        <v>2315</v>
      </c>
      <c r="I157" s="96">
        <v>9515892128</v>
      </c>
      <c r="J157" s="96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48">
        <v>151</v>
      </c>
      <c r="B158" s="95" t="s">
        <v>1231</v>
      </c>
      <c r="C158" s="95" t="s">
        <v>1232</v>
      </c>
      <c r="D158" s="95" t="s">
        <v>1233</v>
      </c>
      <c r="E158" s="96" t="s">
        <v>88</v>
      </c>
      <c r="F158" s="96">
        <v>56</v>
      </c>
      <c r="G158" s="96" t="s">
        <v>282</v>
      </c>
      <c r="H158" s="96" t="s">
        <v>2292</v>
      </c>
      <c r="I158" s="96">
        <v>9630064238</v>
      </c>
      <c r="J158" s="96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48">
        <v>152</v>
      </c>
      <c r="B159" s="9"/>
      <c r="C159" s="9"/>
      <c r="D159" s="9"/>
      <c r="E159" s="10"/>
      <c r="F159" s="11"/>
      <c r="G159" s="11" t="s">
        <v>58</v>
      </c>
      <c r="H159" s="11" t="s">
        <v>72</v>
      </c>
      <c r="I159" s="12">
        <v>9193307862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48">
        <v>153</v>
      </c>
      <c r="B160" s="9"/>
      <c r="C160" s="9"/>
      <c r="D160" s="9"/>
      <c r="E160" s="10"/>
      <c r="F160" s="11"/>
      <c r="G160" s="11" t="s">
        <v>65</v>
      </c>
      <c r="H160" s="11" t="s">
        <v>62</v>
      </c>
      <c r="I160" s="12">
        <v>9198713643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48">
        <v>154</v>
      </c>
      <c r="B161" s="9"/>
      <c r="C161" s="9"/>
      <c r="D161" s="9"/>
      <c r="E161" s="10"/>
      <c r="F161" s="11"/>
      <c r="G161" s="11" t="s">
        <v>58</v>
      </c>
      <c r="H161" s="11" t="s">
        <v>62</v>
      </c>
      <c r="I161" s="12">
        <v>9155112237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48">
        <v>155</v>
      </c>
      <c r="B162" s="9"/>
      <c r="C162" s="9"/>
      <c r="D162" s="9"/>
      <c r="E162" s="10"/>
      <c r="F162" s="11"/>
      <c r="G162" s="11" t="s">
        <v>65</v>
      </c>
      <c r="H162" s="11" t="s">
        <v>72</v>
      </c>
      <c r="I162" s="12">
        <v>9561455022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48">
        <v>156</v>
      </c>
      <c r="B163" s="9"/>
      <c r="C163" s="9"/>
      <c r="D163" s="9"/>
      <c r="E163" s="10"/>
      <c r="F163" s="11"/>
      <c r="G163" s="11" t="s">
        <v>58</v>
      </c>
      <c r="H163" s="11" t="s">
        <v>62</v>
      </c>
      <c r="I163" s="12">
        <v>9167797209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48">
        <v>157</v>
      </c>
      <c r="B164" s="9"/>
      <c r="C164" s="9"/>
      <c r="D164" s="9"/>
      <c r="E164" s="10"/>
      <c r="F164" s="11"/>
      <c r="G164" s="11" t="s">
        <v>58</v>
      </c>
      <c r="H164" s="11" t="s">
        <v>68</v>
      </c>
      <c r="I164" s="12">
        <v>9498253428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48">
        <v>158</v>
      </c>
      <c r="B165" s="9"/>
      <c r="C165" s="9"/>
      <c r="D165" s="9"/>
      <c r="E165" s="10"/>
      <c r="F165" s="11"/>
      <c r="G165" s="11" t="s">
        <v>58</v>
      </c>
      <c r="H165" s="11" t="s">
        <v>67</v>
      </c>
      <c r="I165" s="12">
        <v>9684997573</v>
      </c>
      <c r="J165" s="11" t="s">
        <v>59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48">
        <v>159</v>
      </c>
      <c r="B166" s="20"/>
      <c r="C166" s="20"/>
      <c r="D166" s="20"/>
      <c r="E166" s="21"/>
      <c r="F166" s="23"/>
      <c r="G166" s="11" t="s">
        <v>58</v>
      </c>
      <c r="H166" s="11" t="s">
        <v>61</v>
      </c>
      <c r="I166" s="12">
        <v>9756981185</v>
      </c>
      <c r="J166" s="11" t="s">
        <v>60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48">
        <v>160</v>
      </c>
      <c r="B167" s="9"/>
      <c r="C167" s="9"/>
      <c r="D167" s="9"/>
      <c r="E167" s="10"/>
      <c r="F167" s="11"/>
      <c r="G167" s="11" t="s">
        <v>58</v>
      </c>
      <c r="H167" s="11" t="s">
        <v>72</v>
      </c>
      <c r="I167" s="12">
        <v>9279163263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48">
        <v>161</v>
      </c>
      <c r="B168" s="9"/>
      <c r="C168" s="9"/>
      <c r="D168" s="9"/>
      <c r="E168" s="10"/>
      <c r="F168" s="11"/>
      <c r="G168" s="11" t="s">
        <v>58</v>
      </c>
      <c r="H168" s="11" t="s">
        <v>61</v>
      </c>
      <c r="I168" s="12">
        <v>9762151979</v>
      </c>
      <c r="J168" s="11" t="s">
        <v>59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5" t="e">
        <f t="shared" si="4"/>
        <v>#DIV/0!</v>
      </c>
      <c r="U168" s="16" t="e">
        <f t="shared" si="5"/>
        <v>#DIV/0!</v>
      </c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4"/>
      <c r="AM168" s="14"/>
      <c r="AN168" s="14"/>
      <c r="AO168" s="14"/>
      <c r="AP168" s="14"/>
      <c r="AQ168" s="14"/>
      <c r="AR168" s="14"/>
      <c r="AS168" s="38"/>
      <c r="AT168" s="38"/>
      <c r="AU168" s="14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40" t="e">
        <f t="shared" si="4"/>
        <v>#DIV/0!</v>
      </c>
      <c r="U169" s="41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13"/>
      <c r="M195" s="13"/>
      <c r="N195" s="13"/>
      <c r="O195" s="13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13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si="4"/>
        <v>#DIV/0!</v>
      </c>
      <c r="U200" s="16" t="e">
        <f t="shared" si="5"/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ref="T201:T264" si="6">S201/R201^2</f>
        <v>#DIV/0!</v>
      </c>
      <c r="U201" s="16" t="e">
        <f t="shared" ref="U201:U264" si="7">IF(T201&lt;=18.5,"Underweight",IF(T201&lt;=24.9,"Normal",IF(T201&lt;=29.9,"Overweight",IF(T201&gt;30,"Obese"))))</f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8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83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W252" t="s">
        <v>84</v>
      </c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si="6"/>
        <v>#DIV/0!</v>
      </c>
      <c r="U264" s="16" t="e">
        <f t="shared" si="7"/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ref="T265:T328" si="8">S265/R265^2</f>
        <v>#DIV/0!</v>
      </c>
      <c r="U265" s="16" t="e">
        <f t="shared" ref="U265:U328" si="9">IF(T265&lt;=18.5,"Underweight",IF(T265&lt;=24.9,"Normal",IF(T265&lt;=29.9,"Overweight",IF(T265&gt;30,"Obese"))))</f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si="8"/>
        <v>#DIV/0!</v>
      </c>
      <c r="U328" s="16" t="e">
        <f t="shared" si="9"/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ref="T329:T392" si="10">S329/R329^2</f>
        <v>#DIV/0!</v>
      </c>
      <c r="U329" s="16" t="e">
        <f t="shared" ref="U329:U392" si="11">IF(T329&lt;=18.5,"Underweight",IF(T329&lt;=24.9,"Normal",IF(T329&lt;=29.9,"Overweight",IF(T329&gt;30,"Obese"))))</f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2"/>
      <c r="B342" s="39"/>
      <c r="C342" s="39"/>
      <c r="D342" s="39"/>
      <c r="E342" s="39"/>
      <c r="F342" s="39"/>
      <c r="G342" s="39"/>
      <c r="H342" s="39"/>
      <c r="I342" s="39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15" t="e">
        <f t="shared" si="10"/>
        <v>#DIV/0!</v>
      </c>
      <c r="U342" s="16" t="e">
        <f t="shared" si="11"/>
        <v>#DIV/0!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si="10"/>
        <v>#DIV/0!</v>
      </c>
      <c r="U392" s="16" t="e">
        <f t="shared" si="11"/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ref="T393:T456" si="12">S393/R393^2</f>
        <v>#DIV/0!</v>
      </c>
      <c r="U393" s="16" t="e">
        <f t="shared" ref="U393:U456" si="13">IF(T393&lt;=18.5,"Underweight",IF(T393&lt;=24.9,"Normal",IF(T393&lt;=29.9,"Overweight",IF(T393&gt;30,"Obese"))))</f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si="12"/>
        <v>#DIV/0!</v>
      </c>
      <c r="U456" s="16" t="e">
        <f t="shared" si="13"/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ref="T457:T520" si="14">S457/R457^2</f>
        <v>#DIV/0!</v>
      </c>
      <c r="U457" s="16" t="e">
        <f t="shared" ref="U457:U520" si="15">IF(T457&lt;=18.5,"Underweight",IF(T457&lt;=24.9,"Normal",IF(T457&lt;=29.9,"Overweight",IF(T457&gt;30,"Obese"))))</f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si="14"/>
        <v>#DIV/0!</v>
      </c>
      <c r="U520" s="16" t="e">
        <f t="shared" si="15"/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ref="T521:T584" si="16">S521/R521^2</f>
        <v>#DIV/0!</v>
      </c>
      <c r="U521" s="16" t="e">
        <f t="shared" ref="U521:U584" si="17">IF(T521&lt;=18.5,"Underweight",IF(T521&lt;=24.9,"Normal",IF(T521&lt;=29.9,"Overweight",IF(T521&gt;30,"Obese"))))</f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si="16"/>
        <v>#DIV/0!</v>
      </c>
      <c r="U584" s="16" t="e">
        <f t="shared" si="17"/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ref="T585:T648" si="18">S585/R585^2</f>
        <v>#DIV/0!</v>
      </c>
      <c r="U585" s="16" t="e">
        <f t="shared" ref="U585:U648" si="19">IF(T585&lt;=18.5,"Underweight",IF(T585&lt;=24.9,"Normal",IF(T585&lt;=29.9,"Overweight",IF(T585&gt;30,"Obese"))))</f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si="18"/>
        <v>#DIV/0!</v>
      </c>
      <c r="U648" s="16" t="e">
        <f t="shared" si="19"/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ref="T649:T712" si="20">S649/R649^2</f>
        <v>#DIV/0!</v>
      </c>
      <c r="U649" s="16" t="e">
        <f t="shared" ref="U649:U712" si="21">IF(T649&lt;=18.5,"Underweight",IF(T649&lt;=24.9,"Normal",IF(T649&lt;=29.9,"Overweight",IF(T649&gt;30,"Obese"))))</f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si="20"/>
        <v>#DIV/0!</v>
      </c>
      <c r="U712" s="16" t="e">
        <f t="shared" si="21"/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ref="T713:T776" si="22">S713/R713^2</f>
        <v>#DIV/0!</v>
      </c>
      <c r="U713" s="16" t="e">
        <f t="shared" ref="U713:U776" si="23">IF(T713&lt;=18.5,"Underweight",IF(T713&lt;=24.9,"Normal",IF(T713&lt;=29.9,"Overweight",IF(T713&gt;30,"Obese"))))</f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si="22"/>
        <v>#DIV/0!</v>
      </c>
      <c r="U776" s="16" t="e">
        <f t="shared" si="23"/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ref="T777:T840" si="24">S777/R777^2</f>
        <v>#DIV/0!</v>
      </c>
      <c r="U777" s="16" t="e">
        <f t="shared" ref="U777:U840" si="25">IF(T777&lt;=18.5,"Underweight",IF(T777&lt;=24.9,"Normal",IF(T777&lt;=29.9,"Overweight",IF(T777&gt;30,"Obese"))))</f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si="24"/>
        <v>#DIV/0!</v>
      </c>
      <c r="U840" s="16" t="e">
        <f t="shared" si="25"/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ref="T841:T904" si="26">S841/R841^2</f>
        <v>#DIV/0!</v>
      </c>
      <c r="U841" s="16" t="e">
        <f t="shared" ref="U841:U904" si="27">IF(T841&lt;=18.5,"Underweight",IF(T841&lt;=24.9,"Normal",IF(T841&lt;=29.9,"Overweight",IF(T841&gt;30,"Obese"))))</f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si="26"/>
        <v>#DIV/0!</v>
      </c>
      <c r="U904" s="16" t="e">
        <f t="shared" si="27"/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ref="T905:T935" si="28">S905/R905^2</f>
        <v>#DIV/0!</v>
      </c>
      <c r="U905" s="16" t="e">
        <f t="shared" ref="U905:U935" si="29">IF(T905&lt;=18.5,"Underweight",IF(T905&lt;=24.9,"Normal",IF(T905&lt;=29.9,"Overweight",IF(T905&gt;30,"Obese"))))</f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  <row r="935" spans="1:37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15" t="e">
        <f t="shared" si="28"/>
        <v>#DIV/0!</v>
      </c>
      <c r="U935" s="16" t="e">
        <f t="shared" si="29"/>
        <v>#DIV/0!</v>
      </c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</row>
  </sheetData>
  <autoFilter ref="A6:BA935" xr:uid="{176FE0EB-1B4D-4B72-B2E1-6686DE00EC7C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T6:AT7"/>
    <mergeCell ref="AU6:AU7"/>
    <mergeCell ref="AN6:AN7"/>
    <mergeCell ref="AO6:AO7"/>
    <mergeCell ref="AP6:AP7"/>
    <mergeCell ref="AQ6:AQ7"/>
    <mergeCell ref="AR6:AR7"/>
    <mergeCell ref="AS6:AS7"/>
    <mergeCell ref="W6:W7"/>
    <mergeCell ref="X6:X7"/>
    <mergeCell ref="Y6:Y7"/>
    <mergeCell ref="Z6:AK6"/>
    <mergeCell ref="AL6:AL7"/>
    <mergeCell ref="AM6:AM7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N6:N7"/>
    <mergeCell ref="O6:O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B2:J2"/>
    <mergeCell ref="A3:B3"/>
    <mergeCell ref="C3:J3"/>
    <mergeCell ref="A4:B4"/>
    <mergeCell ref="C4:J4"/>
    <mergeCell ref="A5:B5"/>
    <mergeCell ref="C5:J5"/>
  </mergeCells>
  <dataValidations count="7">
    <dataValidation type="list" allowBlank="1" showInputMessage="1" showErrorMessage="1" sqref="P8:Q199" xr:uid="{78E32899-FA5F-4368-9CF9-7A71A5E20E07}">
      <formula1>$BA$9:$BA$13</formula1>
    </dataValidation>
    <dataValidation type="list" allowBlank="1" showInputMessage="1" showErrorMessage="1" sqref="L8:L195" xr:uid="{E7A97CC0-4BFF-4ADB-9D11-B610EC2A05BF}">
      <formula1>$AX$18:$AX$27</formula1>
    </dataValidation>
    <dataValidation type="list" allowBlank="1" showInputMessage="1" showErrorMessage="1" sqref="M8:O195" xr:uid="{B4DC5E70-C50C-44AA-8672-4D7AE105BA10}">
      <formula1>$AX$18:$AX$25</formula1>
    </dataValidation>
    <dataValidation allowBlank="1" showInputMessage="1" showErrorMessage="1" promptTitle="Comorbidities" prompt="Hypertensive, Cancer, Diabetic, Hypertensive and Cancer, Hypertensive and Diabetic, Cancer and Diabetic" sqref="AX17:AX21 AX24:AX25" xr:uid="{B1153636-FC08-45EE-B9C9-56F4330BB156}"/>
    <dataValidation type="list" allowBlank="1" showInputMessage="1" showErrorMessage="1" sqref="AU8:AU168" xr:uid="{0C0C54FC-0ED1-4AF9-8AC0-044862D0FBFD}">
      <formula1>$AX$11:$AX$13</formula1>
    </dataValidation>
    <dataValidation type="list" allowBlank="1" showInputMessage="1" showErrorMessage="1" sqref="AL8:AR168" xr:uid="{098A504A-B065-4906-9B30-201AF75774EB}">
      <formula1>$AX$8:$AX$9</formula1>
    </dataValidation>
    <dataValidation type="list" allowBlank="1" showErrorMessage="1" sqref="G159:G342 E159:E342" xr:uid="{9A1431CA-3C45-426F-9E64-29B6706285DF}">
      <formula1>#REF!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77FC-1112-4EAE-9387-89C724612958}">
  <sheetPr>
    <tabColor theme="5"/>
  </sheetPr>
  <dimension ref="A1:BA934"/>
  <sheetViews>
    <sheetView topLeftCell="A4" zoomScale="44" zoomScaleNormal="85" workbookViewId="0">
      <pane ySplit="4" topLeftCell="A8" activePane="bottomLeft" state="frozen"/>
      <selection activeCell="A4" sqref="A4"/>
      <selection pane="bottomLeft" activeCell="AL67" sqref="AL67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hidden="1" customWidth="1"/>
    <col min="6" max="6" width="18.109375" hidden="1" customWidth="1"/>
    <col min="7" max="7" width="26.6640625" hidden="1" customWidth="1"/>
    <col min="8" max="8" width="48" hidden="1" customWidth="1"/>
    <col min="9" max="9" width="35.6640625" hidden="1" customWidth="1"/>
    <col min="10" max="10" width="33" hidden="1" customWidth="1"/>
    <col min="11" max="11" width="39.33203125" customWidth="1"/>
    <col min="12" max="12" width="19.88671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1348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0.5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95" t="s">
        <v>271</v>
      </c>
      <c r="C8" s="95" t="s">
        <v>923</v>
      </c>
      <c r="D8" s="95" t="s">
        <v>101</v>
      </c>
      <c r="E8" s="96" t="s">
        <v>88</v>
      </c>
      <c r="F8" s="96">
        <v>47</v>
      </c>
      <c r="G8" s="96" t="s">
        <v>89</v>
      </c>
      <c r="H8" s="96" t="s">
        <v>2292</v>
      </c>
      <c r="I8" s="23">
        <v>9994007166</v>
      </c>
      <c r="J8" s="50" t="s">
        <v>59</v>
      </c>
      <c r="K8" s="13"/>
      <c r="L8" s="13"/>
      <c r="M8" s="13"/>
      <c r="N8" s="13"/>
      <c r="O8" s="13"/>
      <c r="P8" s="13"/>
      <c r="Q8" s="13"/>
      <c r="R8" s="14"/>
      <c r="S8" s="14"/>
      <c r="T8" s="15" t="e">
        <f t="shared" ref="T8:T71" si="0">S8/R8^2</f>
        <v>#DIV/0!</v>
      </c>
      <c r="U8" s="16" t="e">
        <f t="shared" ref="U8:U71" si="1">IF(T8&lt;=18.5,"Underweight",IF(T8&lt;=24.9,"Normal",IF(T8&lt;=29.9,"Overweight",IF(T8&gt;30,"Obese"))))</f>
        <v>#DIV/0!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 t="s">
        <v>63</v>
      </c>
      <c r="AX8" t="s">
        <v>60</v>
      </c>
    </row>
    <row r="9" spans="1:53" ht="18" customHeight="1">
      <c r="A9" s="48">
        <v>2</v>
      </c>
      <c r="B9" s="95" t="s">
        <v>2316</v>
      </c>
      <c r="C9" s="95" t="s">
        <v>2317</v>
      </c>
      <c r="D9" s="95" t="s">
        <v>2318</v>
      </c>
      <c r="E9" s="96" t="s">
        <v>88</v>
      </c>
      <c r="F9" s="96">
        <v>44</v>
      </c>
      <c r="G9" s="96" t="s">
        <v>89</v>
      </c>
      <c r="H9" s="96" t="s">
        <v>2292</v>
      </c>
      <c r="I9" s="70">
        <v>9155166631</v>
      </c>
      <c r="J9" s="50" t="s">
        <v>59</v>
      </c>
      <c r="K9" s="13"/>
      <c r="L9" s="13"/>
      <c r="M9" s="13"/>
      <c r="N9" s="13"/>
      <c r="O9" s="13"/>
      <c r="P9" s="13"/>
      <c r="Q9" s="13"/>
      <c r="R9" s="14"/>
      <c r="S9" s="14"/>
      <c r="T9" s="15" t="e">
        <f t="shared" si="0"/>
        <v>#DIV/0!</v>
      </c>
      <c r="U9" s="16" t="e">
        <f t="shared" si="1"/>
        <v>#DIV/0!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 t="s">
        <v>63</v>
      </c>
      <c r="AX9" t="s">
        <v>59</v>
      </c>
      <c r="BA9">
        <v>1</v>
      </c>
    </row>
    <row r="10" spans="1:53" ht="18" customHeight="1">
      <c r="A10" s="48">
        <v>3</v>
      </c>
      <c r="B10" s="95" t="s">
        <v>2053</v>
      </c>
      <c r="C10" s="95" t="s">
        <v>2319</v>
      </c>
      <c r="D10" s="95" t="s">
        <v>2320</v>
      </c>
      <c r="E10" s="96" t="s">
        <v>88</v>
      </c>
      <c r="F10" s="96">
        <v>37</v>
      </c>
      <c r="G10" s="96" t="s">
        <v>89</v>
      </c>
      <c r="H10" s="96" t="s">
        <v>2282</v>
      </c>
      <c r="I10" s="69">
        <v>9270871097</v>
      </c>
      <c r="J10" s="50" t="s">
        <v>59</v>
      </c>
      <c r="K10" s="13"/>
      <c r="L10" s="13"/>
      <c r="M10" s="13"/>
      <c r="N10" s="13"/>
      <c r="O10" s="13"/>
      <c r="P10" s="13"/>
      <c r="Q10" s="13"/>
      <c r="R10" s="14"/>
      <c r="S10" s="14"/>
      <c r="T10" s="15" t="e">
        <f t="shared" si="0"/>
        <v>#DIV/0!</v>
      </c>
      <c r="U10" s="16" t="e">
        <f t="shared" si="1"/>
        <v>#DIV/0!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 t="s">
        <v>63</v>
      </c>
      <c r="BA10">
        <v>2</v>
      </c>
    </row>
    <row r="11" spans="1:53" ht="18" customHeight="1">
      <c r="A11" s="48">
        <v>4</v>
      </c>
      <c r="B11" s="95" t="s">
        <v>2321</v>
      </c>
      <c r="C11" s="95" t="s">
        <v>2322</v>
      </c>
      <c r="D11" s="95" t="s">
        <v>2323</v>
      </c>
      <c r="E11" s="96" t="s">
        <v>88</v>
      </c>
      <c r="F11" s="96">
        <v>48</v>
      </c>
      <c r="G11" s="96" t="s">
        <v>89</v>
      </c>
      <c r="H11" s="96" t="s">
        <v>2282</v>
      </c>
      <c r="I11" s="69">
        <v>9216164857</v>
      </c>
      <c r="J11" s="50" t="s">
        <v>59</v>
      </c>
      <c r="K11" s="17"/>
      <c r="L11" s="13"/>
      <c r="M11" s="13"/>
      <c r="N11" s="13"/>
      <c r="O11" s="13"/>
      <c r="P11" s="13"/>
      <c r="Q11" s="13"/>
      <c r="R11" s="14"/>
      <c r="S11" s="14"/>
      <c r="T11" s="15" t="e">
        <f t="shared" si="0"/>
        <v>#DIV/0!</v>
      </c>
      <c r="U11" s="16" t="e">
        <f t="shared" si="1"/>
        <v>#DIV/0!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 t="s">
        <v>63</v>
      </c>
      <c r="AX11" t="s">
        <v>63</v>
      </c>
      <c r="AZ11">
        <f>COUNTIF(AU8:AU47,"FULLY COMPLIANT")</f>
        <v>40</v>
      </c>
      <c r="BA11">
        <v>3</v>
      </c>
    </row>
    <row r="12" spans="1:53" ht="18" customHeight="1">
      <c r="A12" s="48">
        <v>5</v>
      </c>
      <c r="B12" s="95" t="s">
        <v>2324</v>
      </c>
      <c r="C12" s="95" t="s">
        <v>2325</v>
      </c>
      <c r="D12" s="95" t="s">
        <v>2184</v>
      </c>
      <c r="E12" s="96" t="s">
        <v>88</v>
      </c>
      <c r="F12" s="96">
        <v>44</v>
      </c>
      <c r="G12" s="96" t="s">
        <v>89</v>
      </c>
      <c r="H12" s="96" t="s">
        <v>2282</v>
      </c>
      <c r="I12" s="23">
        <v>9253772148</v>
      </c>
      <c r="J12" s="50" t="s">
        <v>60</v>
      </c>
      <c r="K12" s="13"/>
      <c r="L12" s="13"/>
      <c r="M12" s="13"/>
      <c r="N12" s="13"/>
      <c r="O12" s="13"/>
      <c r="P12" s="13"/>
      <c r="Q12" s="13"/>
      <c r="R12" s="14"/>
      <c r="S12" s="14"/>
      <c r="T12" s="15" t="e">
        <f t="shared" si="0"/>
        <v>#DIV/0!</v>
      </c>
      <c r="U12" s="16" t="e">
        <f t="shared" si="1"/>
        <v>#DIV/0!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 t="s">
        <v>63</v>
      </c>
      <c r="AX12" t="s">
        <v>64</v>
      </c>
      <c r="AZ12">
        <f>COUNTIF(AU8:AU48,"PARTIALLY COMPLIANT")</f>
        <v>0</v>
      </c>
      <c r="BA12">
        <v>4</v>
      </c>
    </row>
    <row r="13" spans="1:53" ht="18" customHeight="1">
      <c r="A13" s="48">
        <v>6</v>
      </c>
      <c r="B13" s="95" t="s">
        <v>1937</v>
      </c>
      <c r="C13" s="95" t="s">
        <v>2326</v>
      </c>
      <c r="D13" s="95" t="s">
        <v>2327</v>
      </c>
      <c r="E13" s="96" t="s">
        <v>88</v>
      </c>
      <c r="F13" s="96">
        <v>40</v>
      </c>
      <c r="G13" s="96" t="s">
        <v>89</v>
      </c>
      <c r="H13" s="96" t="s">
        <v>2282</v>
      </c>
      <c r="I13" s="71">
        <v>9616002130</v>
      </c>
      <c r="J13" s="50" t="s">
        <v>59</v>
      </c>
      <c r="K13" s="13"/>
      <c r="L13" s="13"/>
      <c r="M13" s="13"/>
      <c r="N13" s="13"/>
      <c r="O13" s="13"/>
      <c r="P13" s="13"/>
      <c r="Q13" s="13"/>
      <c r="R13" s="14"/>
      <c r="S13" s="14"/>
      <c r="T13" s="15" t="e">
        <f t="shared" si="0"/>
        <v>#DIV/0!</v>
      </c>
      <c r="U13" s="16" t="e">
        <f t="shared" si="1"/>
        <v>#DIV/0!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 t="s">
        <v>63</v>
      </c>
      <c r="AX13" t="s">
        <v>66</v>
      </c>
      <c r="AZ13">
        <f>COUNTIF(AU8:AU49,"NON COMPLIANT")</f>
        <v>0</v>
      </c>
      <c r="BA13">
        <v>5</v>
      </c>
    </row>
    <row r="14" spans="1:53" ht="18" customHeight="1">
      <c r="A14" s="48">
        <v>7</v>
      </c>
      <c r="B14" s="95" t="s">
        <v>2245</v>
      </c>
      <c r="C14" s="95" t="s">
        <v>2328</v>
      </c>
      <c r="D14" s="95" t="s">
        <v>2329</v>
      </c>
      <c r="E14" s="96" t="s">
        <v>88</v>
      </c>
      <c r="F14" s="96">
        <v>32</v>
      </c>
      <c r="G14" s="96" t="s">
        <v>89</v>
      </c>
      <c r="H14" s="96" t="s">
        <v>2282</v>
      </c>
      <c r="I14" s="23">
        <v>9684997466</v>
      </c>
      <c r="J14" s="50" t="s">
        <v>59</v>
      </c>
      <c r="K14" s="13"/>
      <c r="L14" s="13"/>
      <c r="M14" s="13"/>
      <c r="N14" s="13"/>
      <c r="O14" s="13"/>
      <c r="P14" s="13"/>
      <c r="Q14" s="13"/>
      <c r="R14" s="14"/>
      <c r="S14" s="14"/>
      <c r="T14" s="15" t="e">
        <f t="shared" si="0"/>
        <v>#DIV/0!</v>
      </c>
      <c r="U14" s="16" t="e">
        <f t="shared" si="1"/>
        <v>#DIV/0!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8"/>
      <c r="AU14" s="14" t="s">
        <v>63</v>
      </c>
    </row>
    <row r="15" spans="1:53" ht="18" customHeight="1">
      <c r="A15" s="48">
        <v>8</v>
      </c>
      <c r="B15" s="95" t="s">
        <v>2330</v>
      </c>
      <c r="C15" s="95" t="s">
        <v>2331</v>
      </c>
      <c r="D15" s="95" t="s">
        <v>2332</v>
      </c>
      <c r="E15" s="96" t="s">
        <v>88</v>
      </c>
      <c r="F15" s="96">
        <v>27</v>
      </c>
      <c r="G15" s="96" t="s">
        <v>89</v>
      </c>
      <c r="H15" s="96" t="s">
        <v>2282</v>
      </c>
      <c r="I15" s="72">
        <v>9755081078</v>
      </c>
      <c r="J15" s="50" t="s">
        <v>59</v>
      </c>
      <c r="K15" s="13"/>
      <c r="L15" s="13"/>
      <c r="M15" s="13"/>
      <c r="N15" s="13"/>
      <c r="O15" s="13"/>
      <c r="P15" s="13"/>
      <c r="Q15" s="13"/>
      <c r="R15" s="14"/>
      <c r="S15" s="14"/>
      <c r="T15" s="15" t="e">
        <f t="shared" si="0"/>
        <v>#DIV/0!</v>
      </c>
      <c r="U15" s="16" t="e">
        <f t="shared" si="1"/>
        <v>#DIV/0!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 t="s">
        <v>63</v>
      </c>
    </row>
    <row r="16" spans="1:53" ht="18" customHeight="1">
      <c r="A16" s="48">
        <v>9</v>
      </c>
      <c r="B16" s="95" t="s">
        <v>2333</v>
      </c>
      <c r="C16" s="95" t="s">
        <v>342</v>
      </c>
      <c r="D16" s="95" t="s">
        <v>901</v>
      </c>
      <c r="E16" s="96" t="s">
        <v>88</v>
      </c>
      <c r="F16" s="96">
        <v>36</v>
      </c>
      <c r="G16" s="96" t="s">
        <v>89</v>
      </c>
      <c r="H16" s="96" t="s">
        <v>2282</v>
      </c>
      <c r="I16" s="90">
        <v>9615548815</v>
      </c>
      <c r="J16" s="50" t="s">
        <v>59</v>
      </c>
      <c r="K16" s="13"/>
      <c r="L16" s="13"/>
      <c r="M16" s="13"/>
      <c r="N16" s="13"/>
      <c r="O16" s="13"/>
      <c r="P16" s="13"/>
      <c r="Q16" s="13"/>
      <c r="R16" s="14"/>
      <c r="S16" s="14"/>
      <c r="T16" s="15" t="e">
        <f t="shared" si="0"/>
        <v>#DIV/0!</v>
      </c>
      <c r="U16" s="16" t="e">
        <f t="shared" si="1"/>
        <v>#DIV/0!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 t="s">
        <v>63</v>
      </c>
    </row>
    <row r="17" spans="1:50" ht="18" customHeight="1">
      <c r="A17" s="48">
        <v>10</v>
      </c>
      <c r="B17" s="95" t="s">
        <v>2334</v>
      </c>
      <c r="C17" s="95" t="s">
        <v>2335</v>
      </c>
      <c r="D17" s="95" t="s">
        <v>2336</v>
      </c>
      <c r="E17" s="96" t="s">
        <v>88</v>
      </c>
      <c r="F17" s="96">
        <v>28</v>
      </c>
      <c r="G17" s="96" t="s">
        <v>89</v>
      </c>
      <c r="H17" s="96" t="s">
        <v>2282</v>
      </c>
      <c r="I17" s="73">
        <v>9182710943</v>
      </c>
      <c r="J17" s="50" t="s">
        <v>59</v>
      </c>
      <c r="K17" s="13"/>
      <c r="L17" s="13"/>
      <c r="M17" s="13"/>
      <c r="N17" s="13"/>
      <c r="O17" s="13"/>
      <c r="P17" s="13"/>
      <c r="Q17" s="13"/>
      <c r="R17" s="14"/>
      <c r="S17" s="14"/>
      <c r="T17" s="15" t="e">
        <f t="shared" si="0"/>
        <v>#DIV/0!</v>
      </c>
      <c r="U17" s="16" t="e">
        <f t="shared" si="1"/>
        <v>#DIV/0!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 t="s">
        <v>63</v>
      </c>
      <c r="AX17" t="s">
        <v>69</v>
      </c>
    </row>
    <row r="18" spans="1:50" ht="18" customHeight="1">
      <c r="A18" s="48">
        <v>11</v>
      </c>
      <c r="B18" s="95" t="s">
        <v>930</v>
      </c>
      <c r="C18" s="95" t="s">
        <v>2337</v>
      </c>
      <c r="D18" s="95" t="s">
        <v>2338</v>
      </c>
      <c r="E18" s="96" t="s">
        <v>88</v>
      </c>
      <c r="F18" s="96">
        <v>39</v>
      </c>
      <c r="G18" s="96" t="s">
        <v>89</v>
      </c>
      <c r="H18" s="96" t="s">
        <v>2282</v>
      </c>
      <c r="I18" s="23">
        <v>9684997469</v>
      </c>
      <c r="J18" s="50" t="s">
        <v>59</v>
      </c>
      <c r="K18" s="13"/>
      <c r="L18" s="13"/>
      <c r="M18" s="13"/>
      <c r="N18" s="13"/>
      <c r="O18" s="13"/>
      <c r="P18" s="13"/>
      <c r="Q18" s="13"/>
      <c r="R18" s="14"/>
      <c r="S18" s="14"/>
      <c r="T18" s="15" t="e">
        <f t="shared" si="0"/>
        <v>#DIV/0!</v>
      </c>
      <c r="U18" s="16" t="e">
        <f t="shared" si="1"/>
        <v>#DIV/0!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 t="s">
        <v>63</v>
      </c>
      <c r="AX18" t="s">
        <v>70</v>
      </c>
    </row>
    <row r="19" spans="1:50" ht="18" customHeight="1">
      <c r="A19" s="48">
        <v>12</v>
      </c>
      <c r="B19" s="95" t="s">
        <v>2339</v>
      </c>
      <c r="C19" s="95" t="s">
        <v>2340</v>
      </c>
      <c r="D19" s="95" t="s">
        <v>2341</v>
      </c>
      <c r="E19" s="96" t="s">
        <v>88</v>
      </c>
      <c r="F19" s="96">
        <v>52</v>
      </c>
      <c r="G19" s="96" t="s">
        <v>89</v>
      </c>
      <c r="H19" s="96" t="s">
        <v>2282</v>
      </c>
      <c r="I19" s="74">
        <v>9505737535</v>
      </c>
      <c r="J19" s="50" t="s">
        <v>59</v>
      </c>
      <c r="K19" s="13"/>
      <c r="L19" s="13"/>
      <c r="M19" s="13"/>
      <c r="N19" s="13"/>
      <c r="O19" s="13"/>
      <c r="P19" s="13"/>
      <c r="Q19" s="13"/>
      <c r="R19" s="14"/>
      <c r="S19" s="14"/>
      <c r="T19" s="15" t="e">
        <f t="shared" si="0"/>
        <v>#DIV/0!</v>
      </c>
      <c r="U19" s="16" t="e">
        <f t="shared" si="1"/>
        <v>#DIV/0!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 t="s">
        <v>63</v>
      </c>
      <c r="AX19" t="s">
        <v>71</v>
      </c>
    </row>
    <row r="20" spans="1:50" ht="18" customHeight="1">
      <c r="A20" s="48">
        <v>13</v>
      </c>
      <c r="B20" s="95" t="s">
        <v>2342</v>
      </c>
      <c r="C20" s="95" t="s">
        <v>2343</v>
      </c>
      <c r="D20" s="95" t="s">
        <v>2344</v>
      </c>
      <c r="E20" s="96" t="s">
        <v>88</v>
      </c>
      <c r="F20" s="96">
        <v>34</v>
      </c>
      <c r="G20" s="96" t="s">
        <v>89</v>
      </c>
      <c r="H20" s="96" t="s">
        <v>2282</v>
      </c>
      <c r="I20" s="75">
        <v>9235385086</v>
      </c>
      <c r="J20" s="50" t="s">
        <v>59</v>
      </c>
      <c r="K20" s="13"/>
      <c r="L20" s="13"/>
      <c r="M20" s="13"/>
      <c r="N20" s="13"/>
      <c r="O20" s="13"/>
      <c r="P20" s="13"/>
      <c r="Q20" s="13"/>
      <c r="R20" s="14"/>
      <c r="S20" s="14"/>
      <c r="T20" s="15" t="e">
        <f t="shared" si="0"/>
        <v>#DIV/0!</v>
      </c>
      <c r="U20" s="16" t="e">
        <f t="shared" si="1"/>
        <v>#DIV/0!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 t="s">
        <v>63</v>
      </c>
      <c r="AX20" t="s">
        <v>73</v>
      </c>
    </row>
    <row r="21" spans="1:50" ht="18" customHeight="1">
      <c r="A21" s="48">
        <v>14</v>
      </c>
      <c r="B21" s="95" t="s">
        <v>2345</v>
      </c>
      <c r="C21" s="95" t="s">
        <v>238</v>
      </c>
      <c r="D21" s="95" t="s">
        <v>2346</v>
      </c>
      <c r="E21" s="96" t="s">
        <v>88</v>
      </c>
      <c r="F21" s="96">
        <v>32</v>
      </c>
      <c r="G21" s="96" t="s">
        <v>89</v>
      </c>
      <c r="H21" s="96" t="s">
        <v>2282</v>
      </c>
      <c r="I21" s="90">
        <v>9618955791</v>
      </c>
      <c r="J21" s="50" t="s">
        <v>59</v>
      </c>
      <c r="K21" s="13"/>
      <c r="L21" s="13"/>
      <c r="M21" s="13"/>
      <c r="N21" s="13"/>
      <c r="O21" s="13"/>
      <c r="P21" s="13"/>
      <c r="Q21" s="13"/>
      <c r="R21" s="14"/>
      <c r="S21" s="14"/>
      <c r="T21" s="15" t="e">
        <f t="shared" si="0"/>
        <v>#DIV/0!</v>
      </c>
      <c r="U21" s="16" t="e">
        <f t="shared" si="1"/>
        <v>#DIV/0!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 t="s">
        <v>63</v>
      </c>
      <c r="AX21" t="s">
        <v>74</v>
      </c>
    </row>
    <row r="22" spans="1:50" ht="18" customHeight="1">
      <c r="A22" s="48">
        <v>15</v>
      </c>
      <c r="B22" s="95" t="s">
        <v>2347</v>
      </c>
      <c r="C22" s="95" t="s">
        <v>2348</v>
      </c>
      <c r="D22" s="95" t="s">
        <v>2349</v>
      </c>
      <c r="E22" s="96" t="s">
        <v>88</v>
      </c>
      <c r="F22" s="96">
        <v>28</v>
      </c>
      <c r="G22" s="96" t="s">
        <v>89</v>
      </c>
      <c r="H22" s="96" t="s">
        <v>2282</v>
      </c>
      <c r="I22" s="76">
        <v>9124743610</v>
      </c>
      <c r="J22" s="50" t="s">
        <v>59</v>
      </c>
      <c r="K22" s="13"/>
      <c r="L22" s="13"/>
      <c r="M22" s="13"/>
      <c r="N22" s="13"/>
      <c r="O22" s="13"/>
      <c r="P22" s="13"/>
      <c r="Q22" s="13"/>
      <c r="R22" s="14"/>
      <c r="S22" s="14"/>
      <c r="T22" s="15" t="e">
        <f t="shared" si="0"/>
        <v>#DIV/0!</v>
      </c>
      <c r="U22" s="16" t="e">
        <f t="shared" si="1"/>
        <v>#DIV/0!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 t="s">
        <v>63</v>
      </c>
      <c r="AX22" t="s">
        <v>75</v>
      </c>
    </row>
    <row r="23" spans="1:50" ht="18" customHeight="1">
      <c r="A23" s="48">
        <v>16</v>
      </c>
      <c r="B23" s="95" t="s">
        <v>2350</v>
      </c>
      <c r="C23" s="95" t="s">
        <v>173</v>
      </c>
      <c r="D23" s="95" t="s">
        <v>2346</v>
      </c>
      <c r="E23" s="96" t="s">
        <v>88</v>
      </c>
      <c r="F23" s="96">
        <v>33</v>
      </c>
      <c r="G23" s="96" t="s">
        <v>89</v>
      </c>
      <c r="H23" s="96" t="s">
        <v>2282</v>
      </c>
      <c r="I23" s="23">
        <v>9605314762</v>
      </c>
      <c r="J23" s="50" t="s">
        <v>59</v>
      </c>
      <c r="K23" s="13"/>
      <c r="L23" s="13"/>
      <c r="M23" s="13"/>
      <c r="N23" s="13"/>
      <c r="O23" s="13"/>
      <c r="P23" s="13"/>
      <c r="Q23" s="13"/>
      <c r="R23" s="14"/>
      <c r="S23" s="14"/>
      <c r="T23" s="15" t="e">
        <f t="shared" si="0"/>
        <v>#DIV/0!</v>
      </c>
      <c r="U23" s="16" t="e">
        <f t="shared" si="1"/>
        <v>#DIV/0!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 t="s">
        <v>63</v>
      </c>
      <c r="AX23" t="s">
        <v>76</v>
      </c>
    </row>
    <row r="24" spans="1:50" ht="18" customHeight="1">
      <c r="A24" s="48">
        <v>17</v>
      </c>
      <c r="B24" s="95" t="s">
        <v>2112</v>
      </c>
      <c r="C24" s="95" t="s">
        <v>2351</v>
      </c>
      <c r="D24" s="95" t="s">
        <v>2352</v>
      </c>
      <c r="E24" s="96" t="s">
        <v>88</v>
      </c>
      <c r="F24" s="96">
        <v>58</v>
      </c>
      <c r="G24" s="96" t="s">
        <v>89</v>
      </c>
      <c r="H24" s="96" t="s">
        <v>2282</v>
      </c>
      <c r="I24" s="77">
        <v>9366847051</v>
      </c>
      <c r="J24" s="50" t="s">
        <v>59</v>
      </c>
      <c r="K24" s="13"/>
      <c r="L24" s="13"/>
      <c r="M24" s="13"/>
      <c r="N24" s="13"/>
      <c r="O24" s="13"/>
      <c r="P24" s="13"/>
      <c r="Q24" s="13"/>
      <c r="R24" s="14"/>
      <c r="S24" s="14"/>
      <c r="T24" s="15" t="e">
        <f t="shared" si="0"/>
        <v>#DIV/0!</v>
      </c>
      <c r="U24" s="16" t="e">
        <f t="shared" si="1"/>
        <v>#DIV/0!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 t="s">
        <v>63</v>
      </c>
      <c r="AX24" t="s">
        <v>77</v>
      </c>
    </row>
    <row r="25" spans="1:50" ht="18" customHeight="1">
      <c r="A25" s="48">
        <v>18</v>
      </c>
      <c r="B25" s="95" t="s">
        <v>2353</v>
      </c>
      <c r="C25" s="95" t="s">
        <v>2354</v>
      </c>
      <c r="D25" s="95" t="s">
        <v>2355</v>
      </c>
      <c r="E25" s="96" t="s">
        <v>88</v>
      </c>
      <c r="F25" s="96">
        <v>47</v>
      </c>
      <c r="G25" s="96" t="s">
        <v>89</v>
      </c>
      <c r="H25" s="96" t="s">
        <v>2282</v>
      </c>
      <c r="I25" s="23">
        <v>9223168017</v>
      </c>
      <c r="J25" s="50" t="s">
        <v>59</v>
      </c>
      <c r="K25" s="13"/>
      <c r="L25" s="13"/>
      <c r="M25" s="13"/>
      <c r="N25" s="13"/>
      <c r="O25" s="13"/>
      <c r="P25" s="13"/>
      <c r="Q25" s="13"/>
      <c r="R25" s="19"/>
      <c r="S25" s="14"/>
      <c r="T25" s="15" t="e">
        <f t="shared" si="0"/>
        <v>#DIV/0!</v>
      </c>
      <c r="U25" s="16" t="e">
        <f t="shared" si="1"/>
        <v>#DIV/0!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 t="s">
        <v>63</v>
      </c>
      <c r="AX25" t="s">
        <v>78</v>
      </c>
    </row>
    <row r="26" spans="1:50" ht="18" customHeight="1">
      <c r="A26" s="48">
        <v>19</v>
      </c>
      <c r="B26" s="95" t="s">
        <v>2356</v>
      </c>
      <c r="C26" s="95" t="s">
        <v>2357</v>
      </c>
      <c r="D26" s="95" t="s">
        <v>2358</v>
      </c>
      <c r="E26" s="96" t="s">
        <v>88</v>
      </c>
      <c r="F26" s="96">
        <v>42</v>
      </c>
      <c r="G26" s="96" t="s">
        <v>89</v>
      </c>
      <c r="H26" s="96" t="s">
        <v>2282</v>
      </c>
      <c r="I26" s="78">
        <v>9397848309</v>
      </c>
      <c r="J26" s="50" t="s">
        <v>59</v>
      </c>
      <c r="K26" s="13"/>
      <c r="L26" s="13"/>
      <c r="M26" s="13"/>
      <c r="N26" s="13"/>
      <c r="O26" s="13"/>
      <c r="P26" s="13"/>
      <c r="Q26" s="13"/>
      <c r="R26" s="14"/>
      <c r="S26" s="14"/>
      <c r="T26" s="15" t="e">
        <f t="shared" si="0"/>
        <v>#DIV/0!</v>
      </c>
      <c r="U26" s="16" t="e">
        <f t="shared" si="1"/>
        <v>#DIV/0!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 t="s">
        <v>63</v>
      </c>
      <c r="AX26" t="s">
        <v>79</v>
      </c>
    </row>
    <row r="27" spans="1:50" ht="18" customHeight="1">
      <c r="A27" s="48">
        <v>20</v>
      </c>
      <c r="B27" s="95" t="s">
        <v>2359</v>
      </c>
      <c r="C27" s="95" t="s">
        <v>2360</v>
      </c>
      <c r="D27" s="95" t="s">
        <v>2361</v>
      </c>
      <c r="E27" s="96" t="s">
        <v>88</v>
      </c>
      <c r="F27" s="97">
        <v>33</v>
      </c>
      <c r="G27" s="96" t="s">
        <v>89</v>
      </c>
      <c r="H27" s="96" t="s">
        <v>2282</v>
      </c>
      <c r="I27" s="23">
        <v>9230821992</v>
      </c>
      <c r="J27" s="50" t="s">
        <v>59</v>
      </c>
      <c r="K27" s="14"/>
      <c r="L27" s="13"/>
      <c r="M27" s="13"/>
      <c r="N27" s="13"/>
      <c r="O27" s="13"/>
      <c r="P27" s="13"/>
      <c r="Q27" s="13"/>
      <c r="R27" s="14"/>
      <c r="S27" s="14"/>
      <c r="T27" s="15" t="e">
        <f t="shared" si="0"/>
        <v>#DIV/0!</v>
      </c>
      <c r="U27" s="16" t="e">
        <f t="shared" si="1"/>
        <v>#DIV/0!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63</v>
      </c>
    </row>
    <row r="28" spans="1:50" ht="18" customHeight="1">
      <c r="A28" s="48">
        <v>21</v>
      </c>
      <c r="B28" s="95" t="s">
        <v>2362</v>
      </c>
      <c r="C28" s="95" t="s">
        <v>2363</v>
      </c>
      <c r="D28" s="95" t="s">
        <v>2364</v>
      </c>
      <c r="E28" s="96" t="s">
        <v>88</v>
      </c>
      <c r="F28" s="96">
        <v>35</v>
      </c>
      <c r="G28" s="96" t="s">
        <v>89</v>
      </c>
      <c r="H28" s="96" t="s">
        <v>2282</v>
      </c>
      <c r="I28" s="79">
        <v>9307769719</v>
      </c>
      <c r="J28" s="50" t="s">
        <v>59</v>
      </c>
      <c r="K28" s="14"/>
      <c r="L28" s="13"/>
      <c r="M28" s="13"/>
      <c r="N28" s="13"/>
      <c r="O28" s="13"/>
      <c r="P28" s="13"/>
      <c r="Q28" s="13"/>
      <c r="R28" s="14"/>
      <c r="S28" s="14"/>
      <c r="T28" s="15" t="e">
        <f t="shared" si="0"/>
        <v>#DIV/0!</v>
      </c>
      <c r="U28" s="16" t="e">
        <f t="shared" si="1"/>
        <v>#DIV/0!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 t="s">
        <v>63</v>
      </c>
    </row>
    <row r="29" spans="1:50" ht="18" customHeight="1">
      <c r="A29" s="48">
        <v>22</v>
      </c>
      <c r="B29" s="95" t="s">
        <v>2365</v>
      </c>
      <c r="C29" s="95" t="s">
        <v>2366</v>
      </c>
      <c r="D29" s="95" t="s">
        <v>370</v>
      </c>
      <c r="E29" s="96" t="s">
        <v>88</v>
      </c>
      <c r="F29" s="96">
        <v>57</v>
      </c>
      <c r="G29" s="96" t="s">
        <v>89</v>
      </c>
      <c r="H29" s="96" t="s">
        <v>2282</v>
      </c>
      <c r="I29" s="23">
        <v>9126122526</v>
      </c>
      <c r="J29" s="50" t="s">
        <v>59</v>
      </c>
      <c r="K29" s="14"/>
      <c r="L29" s="13"/>
      <c r="M29" s="13"/>
      <c r="N29" s="13"/>
      <c r="O29" s="13"/>
      <c r="P29" s="13"/>
      <c r="Q29" s="13"/>
      <c r="R29" s="14"/>
      <c r="S29" s="14"/>
      <c r="T29" s="15" t="e">
        <f t="shared" si="0"/>
        <v>#DIV/0!</v>
      </c>
      <c r="U29" s="16" t="e">
        <f t="shared" si="1"/>
        <v>#DIV/0!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 t="s">
        <v>63</v>
      </c>
    </row>
    <row r="30" spans="1:50" ht="18" customHeight="1">
      <c r="A30" s="48">
        <v>23</v>
      </c>
      <c r="B30" s="95" t="s">
        <v>2367</v>
      </c>
      <c r="C30" s="95" t="s">
        <v>2368</v>
      </c>
      <c r="D30" s="95" t="s">
        <v>2369</v>
      </c>
      <c r="E30" s="96" t="s">
        <v>88</v>
      </c>
      <c r="F30" s="96">
        <v>43</v>
      </c>
      <c r="G30" s="96" t="s">
        <v>89</v>
      </c>
      <c r="H30" s="96" t="s">
        <v>2282</v>
      </c>
      <c r="I30" s="23">
        <v>9610660971</v>
      </c>
      <c r="J30" s="50" t="s">
        <v>60</v>
      </c>
      <c r="K30" s="14"/>
      <c r="L30" s="13"/>
      <c r="M30" s="13"/>
      <c r="N30" s="13"/>
      <c r="O30" s="13"/>
      <c r="P30" s="13"/>
      <c r="Q30" s="13"/>
      <c r="R30" s="14"/>
      <c r="S30" s="14"/>
      <c r="T30" s="15" t="e">
        <f t="shared" si="0"/>
        <v>#DIV/0!</v>
      </c>
      <c r="U30" s="16" t="e">
        <f t="shared" si="1"/>
        <v>#DIV/0!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 t="s">
        <v>63</v>
      </c>
    </row>
    <row r="31" spans="1:50" ht="18" customHeight="1">
      <c r="A31" s="48">
        <v>24</v>
      </c>
      <c r="B31" s="95" t="s">
        <v>2370</v>
      </c>
      <c r="C31" s="95" t="s">
        <v>2371</v>
      </c>
      <c r="D31" s="95" t="s">
        <v>2372</v>
      </c>
      <c r="E31" s="96" t="s">
        <v>88</v>
      </c>
      <c r="F31" s="96">
        <v>35</v>
      </c>
      <c r="G31" s="96" t="s">
        <v>282</v>
      </c>
      <c r="H31" s="96" t="s">
        <v>2282</v>
      </c>
      <c r="I31" s="90">
        <v>9605314760</v>
      </c>
      <c r="J31" s="50" t="s">
        <v>59</v>
      </c>
      <c r="K31" s="14"/>
      <c r="L31" s="13"/>
      <c r="M31" s="13"/>
      <c r="N31" s="13"/>
      <c r="O31" s="13"/>
      <c r="P31" s="13"/>
      <c r="Q31" s="13"/>
      <c r="R31" s="14"/>
      <c r="S31" s="14"/>
      <c r="T31" s="15" t="e">
        <f t="shared" si="0"/>
        <v>#DIV/0!</v>
      </c>
      <c r="U31" s="16" t="e">
        <f t="shared" si="1"/>
        <v>#DIV/0!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63</v>
      </c>
    </row>
    <row r="32" spans="1:50" ht="18" customHeight="1">
      <c r="A32" s="48">
        <v>25</v>
      </c>
      <c r="B32" s="95" t="s">
        <v>2373</v>
      </c>
      <c r="C32" s="95" t="s">
        <v>2374</v>
      </c>
      <c r="D32" s="95" t="s">
        <v>2375</v>
      </c>
      <c r="E32" s="96" t="s">
        <v>88</v>
      </c>
      <c r="F32" s="96">
        <v>33</v>
      </c>
      <c r="G32" s="96" t="s">
        <v>89</v>
      </c>
      <c r="H32" s="96" t="s">
        <v>2282</v>
      </c>
      <c r="I32" s="23">
        <v>9451925309</v>
      </c>
      <c r="J32" s="50" t="s">
        <v>60</v>
      </c>
      <c r="K32" s="14"/>
      <c r="L32" s="13"/>
      <c r="M32" s="13"/>
      <c r="N32" s="13"/>
      <c r="O32" s="13"/>
      <c r="P32" s="13"/>
      <c r="Q32" s="13"/>
      <c r="R32" s="14"/>
      <c r="S32" s="14"/>
      <c r="T32" s="15" t="e">
        <f t="shared" si="0"/>
        <v>#DIV/0!</v>
      </c>
      <c r="U32" s="16" t="e">
        <f t="shared" si="1"/>
        <v>#DIV/0!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 t="s">
        <v>63</v>
      </c>
    </row>
    <row r="33" spans="1:47" ht="18" customHeight="1">
      <c r="A33" s="48">
        <v>26</v>
      </c>
      <c r="B33" s="95" t="s">
        <v>2376</v>
      </c>
      <c r="C33" s="95" t="s">
        <v>308</v>
      </c>
      <c r="D33" s="95" t="s">
        <v>2377</v>
      </c>
      <c r="E33" s="96" t="s">
        <v>88</v>
      </c>
      <c r="F33" s="96">
        <v>46</v>
      </c>
      <c r="G33" s="96" t="s">
        <v>89</v>
      </c>
      <c r="H33" s="96" t="s">
        <v>2282</v>
      </c>
      <c r="I33" s="23">
        <v>9974651758</v>
      </c>
      <c r="J33" s="50" t="s">
        <v>59</v>
      </c>
      <c r="K33" s="14"/>
      <c r="L33" s="13"/>
      <c r="M33" s="13"/>
      <c r="N33" s="13"/>
      <c r="O33" s="13"/>
      <c r="P33" s="13"/>
      <c r="Q33" s="13"/>
      <c r="R33" s="14"/>
      <c r="S33" s="14"/>
      <c r="T33" s="15" t="e">
        <f t="shared" si="0"/>
        <v>#DIV/0!</v>
      </c>
      <c r="U33" s="16" t="e">
        <f t="shared" si="1"/>
        <v>#DIV/0!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 t="s">
        <v>63</v>
      </c>
    </row>
    <row r="34" spans="1:47" ht="18" customHeight="1">
      <c r="A34" s="48">
        <v>27</v>
      </c>
      <c r="B34" s="95" t="s">
        <v>2378</v>
      </c>
      <c r="C34" s="95" t="s">
        <v>2070</v>
      </c>
      <c r="D34" s="95" t="s">
        <v>2379</v>
      </c>
      <c r="E34" s="96" t="s">
        <v>88</v>
      </c>
      <c r="F34" s="96">
        <v>32</v>
      </c>
      <c r="G34" s="96" t="s">
        <v>89</v>
      </c>
      <c r="H34" s="96" t="s">
        <v>2282</v>
      </c>
      <c r="I34" s="80">
        <v>9230821996</v>
      </c>
      <c r="J34" s="50" t="s">
        <v>59</v>
      </c>
      <c r="K34" s="14"/>
      <c r="L34" s="13"/>
      <c r="M34" s="13"/>
      <c r="N34" s="13"/>
      <c r="O34" s="13"/>
      <c r="P34" s="13"/>
      <c r="Q34" s="13"/>
      <c r="R34" s="14"/>
      <c r="S34" s="14"/>
      <c r="T34" s="15" t="e">
        <f t="shared" si="0"/>
        <v>#DIV/0!</v>
      </c>
      <c r="U34" s="16" t="e">
        <f t="shared" si="1"/>
        <v>#DIV/0!</v>
      </c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 t="s">
        <v>63</v>
      </c>
    </row>
    <row r="35" spans="1:47" ht="18" customHeight="1">
      <c r="A35" s="48">
        <v>28</v>
      </c>
      <c r="B35" s="95" t="s">
        <v>1101</v>
      </c>
      <c r="C35" s="95" t="s">
        <v>2380</v>
      </c>
      <c r="D35" s="95" t="s">
        <v>983</v>
      </c>
      <c r="E35" s="96" t="s">
        <v>88</v>
      </c>
      <c r="F35" s="96">
        <v>39</v>
      </c>
      <c r="G35" s="96" t="s">
        <v>89</v>
      </c>
      <c r="H35" s="96" t="s">
        <v>2282</v>
      </c>
      <c r="I35" s="90">
        <v>9564566375</v>
      </c>
      <c r="J35" s="50" t="s">
        <v>59</v>
      </c>
      <c r="K35" s="14"/>
      <c r="L35" s="13"/>
      <c r="M35" s="13"/>
      <c r="N35" s="13"/>
      <c r="O35" s="13"/>
      <c r="P35" s="13"/>
      <c r="Q35" s="13"/>
      <c r="R35" s="14"/>
      <c r="S35" s="14"/>
      <c r="T35" s="15" t="e">
        <f t="shared" si="0"/>
        <v>#DIV/0!</v>
      </c>
      <c r="U35" s="16" t="e">
        <f t="shared" si="1"/>
        <v>#DIV/0!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 t="s">
        <v>63</v>
      </c>
    </row>
    <row r="36" spans="1:47" ht="18" customHeight="1">
      <c r="A36" s="48">
        <v>29</v>
      </c>
      <c r="B36" s="95" t="s">
        <v>2381</v>
      </c>
      <c r="C36" s="95" t="s">
        <v>2382</v>
      </c>
      <c r="D36" s="95" t="s">
        <v>2383</v>
      </c>
      <c r="E36" s="96" t="s">
        <v>88</v>
      </c>
      <c r="F36" s="96">
        <v>42</v>
      </c>
      <c r="G36" s="96" t="s">
        <v>89</v>
      </c>
      <c r="H36" s="96" t="s">
        <v>2282</v>
      </c>
      <c r="I36" s="81">
        <v>9192484545</v>
      </c>
      <c r="J36" s="50" t="s">
        <v>59</v>
      </c>
      <c r="K36" s="14"/>
      <c r="L36" s="13"/>
      <c r="M36" s="13"/>
      <c r="N36" s="13"/>
      <c r="O36" s="13"/>
      <c r="P36" s="13"/>
      <c r="Q36" s="13"/>
      <c r="R36" s="14"/>
      <c r="S36" s="14"/>
      <c r="T36" s="15" t="e">
        <f t="shared" si="0"/>
        <v>#DIV/0!</v>
      </c>
      <c r="U36" s="16" t="e">
        <f t="shared" si="1"/>
        <v>#DIV/0!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 t="s">
        <v>63</v>
      </c>
    </row>
    <row r="37" spans="1:47" ht="18" customHeight="1">
      <c r="A37" s="48">
        <v>30</v>
      </c>
      <c r="B37" s="95" t="s">
        <v>2384</v>
      </c>
      <c r="C37" s="95" t="s">
        <v>2385</v>
      </c>
      <c r="D37" s="95" t="s">
        <v>2386</v>
      </c>
      <c r="E37" s="96" t="s">
        <v>88</v>
      </c>
      <c r="F37" s="96">
        <v>62</v>
      </c>
      <c r="G37" s="96" t="s">
        <v>89</v>
      </c>
      <c r="H37" s="96" t="s">
        <v>2282</v>
      </c>
      <c r="I37" s="82">
        <v>9091032726</v>
      </c>
      <c r="J37" s="50" t="s">
        <v>59</v>
      </c>
      <c r="K37" s="14"/>
      <c r="L37" s="13"/>
      <c r="M37" s="13"/>
      <c r="N37" s="13"/>
      <c r="O37" s="13"/>
      <c r="P37" s="13"/>
      <c r="Q37" s="13"/>
      <c r="R37" s="14"/>
      <c r="S37" s="14"/>
      <c r="T37" s="15" t="e">
        <f t="shared" si="0"/>
        <v>#DIV/0!</v>
      </c>
      <c r="U37" s="16" t="e">
        <f t="shared" si="1"/>
        <v>#DIV/0!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 t="s">
        <v>63</v>
      </c>
    </row>
    <row r="38" spans="1:47" ht="18" customHeight="1">
      <c r="A38" s="48">
        <v>31</v>
      </c>
      <c r="B38" s="95" t="s">
        <v>2387</v>
      </c>
      <c r="C38" s="95" t="s">
        <v>147</v>
      </c>
      <c r="D38" s="95" t="s">
        <v>2388</v>
      </c>
      <c r="E38" s="96" t="s">
        <v>88</v>
      </c>
      <c r="F38" s="96">
        <v>33</v>
      </c>
      <c r="G38" s="96" t="s">
        <v>89</v>
      </c>
      <c r="H38" s="96" t="s">
        <v>2282</v>
      </c>
      <c r="I38" s="83">
        <v>9605314480</v>
      </c>
      <c r="J38" s="50" t="s">
        <v>59</v>
      </c>
      <c r="K38" s="14"/>
      <c r="L38" s="13"/>
      <c r="M38" s="13"/>
      <c r="N38" s="13"/>
      <c r="O38" s="13"/>
      <c r="P38" s="13"/>
      <c r="Q38" s="13"/>
      <c r="R38" s="14"/>
      <c r="S38" s="14"/>
      <c r="T38" s="15" t="e">
        <f t="shared" si="0"/>
        <v>#DIV/0!</v>
      </c>
      <c r="U38" s="16" t="e">
        <f t="shared" si="1"/>
        <v>#DIV/0!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 t="s">
        <v>63</v>
      </c>
    </row>
    <row r="39" spans="1:47" ht="18" customHeight="1">
      <c r="A39" s="48">
        <v>32</v>
      </c>
      <c r="B39" s="95" t="s">
        <v>2389</v>
      </c>
      <c r="C39" s="95" t="s">
        <v>2390</v>
      </c>
      <c r="D39" s="95" t="s">
        <v>2391</v>
      </c>
      <c r="E39" s="96" t="s">
        <v>88</v>
      </c>
      <c r="F39" s="96">
        <v>42</v>
      </c>
      <c r="G39" s="96" t="s">
        <v>89</v>
      </c>
      <c r="H39" s="96" t="s">
        <v>2282</v>
      </c>
      <c r="I39" s="83">
        <v>900928124</v>
      </c>
      <c r="J39" s="50" t="s">
        <v>59</v>
      </c>
      <c r="K39" s="14"/>
      <c r="L39" s="13"/>
      <c r="M39" s="13"/>
      <c r="N39" s="13"/>
      <c r="O39" s="13"/>
      <c r="P39" s="13"/>
      <c r="Q39" s="13"/>
      <c r="R39" s="14"/>
      <c r="S39" s="14"/>
      <c r="T39" s="15" t="e">
        <f t="shared" si="0"/>
        <v>#DIV/0!</v>
      </c>
      <c r="U39" s="16" t="e">
        <f t="shared" si="1"/>
        <v>#DIV/0!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 t="s">
        <v>63</v>
      </c>
    </row>
    <row r="40" spans="1:47" ht="18" customHeight="1">
      <c r="A40" s="48">
        <v>33</v>
      </c>
      <c r="B40" s="95" t="s">
        <v>2392</v>
      </c>
      <c r="C40" s="95" t="s">
        <v>2393</v>
      </c>
      <c r="D40" s="95" t="s">
        <v>2394</v>
      </c>
      <c r="E40" s="96" t="s">
        <v>88</v>
      </c>
      <c r="F40" s="96">
        <v>46</v>
      </c>
      <c r="G40" s="96" t="s">
        <v>89</v>
      </c>
      <c r="H40" s="96" t="s">
        <v>2282</v>
      </c>
      <c r="I40" s="84">
        <v>9696183337</v>
      </c>
      <c r="J40" s="50" t="s">
        <v>59</v>
      </c>
      <c r="K40" s="14"/>
      <c r="L40" s="13"/>
      <c r="M40" s="13"/>
      <c r="N40" s="13"/>
      <c r="O40" s="13"/>
      <c r="P40" s="13"/>
      <c r="Q40" s="13"/>
      <c r="R40" s="14"/>
      <c r="S40" s="14"/>
      <c r="T40" s="15" t="e">
        <f t="shared" si="0"/>
        <v>#DIV/0!</v>
      </c>
      <c r="U40" s="16" t="e">
        <f t="shared" si="1"/>
        <v>#DIV/0!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 t="s">
        <v>63</v>
      </c>
    </row>
    <row r="41" spans="1:47" ht="18" customHeight="1">
      <c r="A41" s="48">
        <v>34</v>
      </c>
      <c r="B41" s="95" t="s">
        <v>2346</v>
      </c>
      <c r="C41" s="95" t="s">
        <v>2395</v>
      </c>
      <c r="D41" s="95" t="s">
        <v>2396</v>
      </c>
      <c r="E41" s="96" t="s">
        <v>88</v>
      </c>
      <c r="F41" s="96">
        <v>31</v>
      </c>
      <c r="G41" s="96" t="s">
        <v>89</v>
      </c>
      <c r="H41" s="96" t="s">
        <v>2282</v>
      </c>
      <c r="I41" s="84">
        <v>9922351830</v>
      </c>
      <c r="J41" s="50" t="s">
        <v>59</v>
      </c>
      <c r="K41" s="14"/>
      <c r="L41" s="13"/>
      <c r="M41" s="13"/>
      <c r="N41" s="13"/>
      <c r="O41" s="13"/>
      <c r="P41" s="13"/>
      <c r="Q41" s="13"/>
      <c r="R41" s="14"/>
      <c r="S41" s="14"/>
      <c r="T41" s="15" t="e">
        <f t="shared" si="0"/>
        <v>#DIV/0!</v>
      </c>
      <c r="U41" s="16" t="e">
        <f t="shared" si="1"/>
        <v>#DIV/0!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 t="s">
        <v>63</v>
      </c>
    </row>
    <row r="42" spans="1:47" ht="18" customHeight="1">
      <c r="A42" s="48">
        <v>35</v>
      </c>
      <c r="B42" s="95" t="s">
        <v>1168</v>
      </c>
      <c r="C42" s="95" t="s">
        <v>2397</v>
      </c>
      <c r="D42" s="95" t="s">
        <v>2398</v>
      </c>
      <c r="E42" s="96" t="s">
        <v>88</v>
      </c>
      <c r="F42" s="96">
        <v>29</v>
      </c>
      <c r="G42" s="96" t="s">
        <v>89</v>
      </c>
      <c r="H42" s="96" t="s">
        <v>2282</v>
      </c>
      <c r="I42" s="84">
        <v>9055186513</v>
      </c>
      <c r="J42" s="50" t="s">
        <v>59</v>
      </c>
      <c r="K42" s="14"/>
      <c r="L42" s="13"/>
      <c r="M42" s="13"/>
      <c r="N42" s="13"/>
      <c r="O42" s="13"/>
      <c r="P42" s="13"/>
      <c r="Q42" s="13"/>
      <c r="R42" s="14"/>
      <c r="S42" s="14"/>
      <c r="T42" s="15" t="e">
        <f t="shared" si="0"/>
        <v>#DIV/0!</v>
      </c>
      <c r="U42" s="16" t="e">
        <f t="shared" si="1"/>
        <v>#DIV/0!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 t="s">
        <v>63</v>
      </c>
    </row>
    <row r="43" spans="1:47" ht="18" customHeight="1">
      <c r="A43" s="48">
        <v>36</v>
      </c>
      <c r="B43" s="95" t="s">
        <v>2399</v>
      </c>
      <c r="C43" s="95" t="s">
        <v>2400</v>
      </c>
      <c r="D43" s="95" t="s">
        <v>2401</v>
      </c>
      <c r="E43" s="96" t="s">
        <v>88</v>
      </c>
      <c r="F43" s="96">
        <v>29</v>
      </c>
      <c r="G43" s="96" t="s">
        <v>89</v>
      </c>
      <c r="H43" s="96" t="s">
        <v>2282</v>
      </c>
      <c r="I43" s="23">
        <v>9650757339</v>
      </c>
      <c r="J43" s="50" t="s">
        <v>59</v>
      </c>
      <c r="K43" s="14"/>
      <c r="L43" s="13"/>
      <c r="M43" s="13"/>
      <c r="N43" s="13"/>
      <c r="O43" s="13"/>
      <c r="P43" s="13"/>
      <c r="Q43" s="13"/>
      <c r="R43" s="14"/>
      <c r="S43" s="14"/>
      <c r="T43" s="15" t="e">
        <f t="shared" si="0"/>
        <v>#DIV/0!</v>
      </c>
      <c r="U43" s="16" t="e">
        <f t="shared" si="1"/>
        <v>#DIV/0!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 t="s">
        <v>63</v>
      </c>
    </row>
    <row r="44" spans="1:47" ht="18" customHeight="1">
      <c r="A44" s="48">
        <v>37</v>
      </c>
      <c r="B44" s="95" t="s">
        <v>2402</v>
      </c>
      <c r="C44" s="95" t="s">
        <v>2403</v>
      </c>
      <c r="D44" s="95" t="s">
        <v>2404</v>
      </c>
      <c r="E44" s="96" t="s">
        <v>88</v>
      </c>
      <c r="F44" s="96">
        <v>33</v>
      </c>
      <c r="G44" s="96" t="s">
        <v>89</v>
      </c>
      <c r="H44" s="96" t="s">
        <v>2282</v>
      </c>
      <c r="I44" s="85">
        <v>9150924348</v>
      </c>
      <c r="J44" s="50" t="s">
        <v>59</v>
      </c>
      <c r="K44" s="14"/>
      <c r="L44" s="13"/>
      <c r="M44" s="13"/>
      <c r="N44" s="13"/>
      <c r="O44" s="13"/>
      <c r="P44" s="13"/>
      <c r="Q44" s="13"/>
      <c r="R44" s="14"/>
      <c r="S44" s="14"/>
      <c r="T44" s="15" t="e">
        <f t="shared" si="0"/>
        <v>#DIV/0!</v>
      </c>
      <c r="U44" s="16" t="e">
        <f t="shared" si="1"/>
        <v>#DIV/0!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 t="s">
        <v>63</v>
      </c>
    </row>
    <row r="45" spans="1:47" ht="18" customHeight="1">
      <c r="A45" s="48">
        <v>38</v>
      </c>
      <c r="B45" s="95" t="s">
        <v>2097</v>
      </c>
      <c r="C45" s="95" t="s">
        <v>2405</v>
      </c>
      <c r="D45" s="95" t="s">
        <v>2406</v>
      </c>
      <c r="E45" s="96" t="s">
        <v>88</v>
      </c>
      <c r="F45" s="96">
        <v>41</v>
      </c>
      <c r="G45" s="96" t="s">
        <v>89</v>
      </c>
      <c r="H45" s="96" t="s">
        <v>2282</v>
      </c>
      <c r="I45" s="85">
        <v>9208500730</v>
      </c>
      <c r="J45" s="50" t="s">
        <v>59</v>
      </c>
      <c r="K45" s="14"/>
      <c r="L45" s="13"/>
      <c r="M45" s="13"/>
      <c r="N45" s="13"/>
      <c r="O45" s="13"/>
      <c r="P45" s="13"/>
      <c r="Q45" s="13"/>
      <c r="R45" s="14"/>
      <c r="S45" s="14"/>
      <c r="T45" s="15" t="e">
        <f t="shared" si="0"/>
        <v>#DIV/0!</v>
      </c>
      <c r="U45" s="16" t="e">
        <f t="shared" si="1"/>
        <v>#DIV/0!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 t="s">
        <v>63</v>
      </c>
    </row>
    <row r="46" spans="1:47" ht="18" customHeight="1">
      <c r="A46" s="48">
        <v>39</v>
      </c>
      <c r="B46" s="95" t="s">
        <v>2407</v>
      </c>
      <c r="C46" s="95" t="s">
        <v>2408</v>
      </c>
      <c r="D46" s="95" t="s">
        <v>1188</v>
      </c>
      <c r="E46" s="96" t="s">
        <v>88</v>
      </c>
      <c r="F46" s="96">
        <v>35</v>
      </c>
      <c r="G46" s="96" t="s">
        <v>89</v>
      </c>
      <c r="H46" s="96" t="s">
        <v>2282</v>
      </c>
      <c r="I46" s="85">
        <v>9084002462</v>
      </c>
      <c r="J46" s="50" t="s">
        <v>59</v>
      </c>
      <c r="K46" s="14"/>
      <c r="L46" s="13"/>
      <c r="M46" s="13"/>
      <c r="N46" s="13"/>
      <c r="O46" s="13"/>
      <c r="P46" s="13"/>
      <c r="Q46" s="13"/>
      <c r="R46" s="14"/>
      <c r="S46" s="14"/>
      <c r="T46" s="15" t="e">
        <f t="shared" si="0"/>
        <v>#DIV/0!</v>
      </c>
      <c r="U46" s="16" t="e">
        <f t="shared" si="1"/>
        <v>#DIV/0!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 t="s">
        <v>63</v>
      </c>
    </row>
    <row r="47" spans="1:47" ht="18" customHeight="1">
      <c r="A47" s="48">
        <v>40</v>
      </c>
      <c r="B47" s="95" t="s">
        <v>986</v>
      </c>
      <c r="C47" s="95" t="s">
        <v>1131</v>
      </c>
      <c r="D47" s="95" t="s">
        <v>2409</v>
      </c>
      <c r="E47" s="96" t="s">
        <v>88</v>
      </c>
      <c r="F47" s="96">
        <v>43</v>
      </c>
      <c r="G47" s="96" t="s">
        <v>89</v>
      </c>
      <c r="H47" s="96" t="s">
        <v>2282</v>
      </c>
      <c r="I47" s="85">
        <v>9185226155</v>
      </c>
      <c r="J47" s="50" t="s">
        <v>59</v>
      </c>
      <c r="K47" s="14"/>
      <c r="L47" s="13"/>
      <c r="M47" s="13"/>
      <c r="N47" s="13"/>
      <c r="O47" s="13"/>
      <c r="P47" s="13"/>
      <c r="Q47" s="13"/>
      <c r="R47" s="14"/>
      <c r="S47" s="14"/>
      <c r="T47" s="15" t="e">
        <f t="shared" si="0"/>
        <v>#DIV/0!</v>
      </c>
      <c r="U47" s="16" t="e">
        <f t="shared" si="1"/>
        <v>#DIV/0!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 t="s">
        <v>63</v>
      </c>
    </row>
    <row r="48" spans="1:47" ht="18" customHeight="1">
      <c r="A48" s="8">
        <v>41</v>
      </c>
      <c r="B48" s="95" t="s">
        <v>2410</v>
      </c>
      <c r="C48" s="95" t="s">
        <v>2411</v>
      </c>
      <c r="D48" s="95" t="s">
        <v>2412</v>
      </c>
      <c r="E48" s="96" t="s">
        <v>88</v>
      </c>
      <c r="F48" s="96">
        <v>30</v>
      </c>
      <c r="G48" s="96" t="s">
        <v>282</v>
      </c>
      <c r="H48" s="96" t="s">
        <v>2282</v>
      </c>
      <c r="I48" s="12">
        <v>9465815690</v>
      </c>
      <c r="J48" s="11" t="s">
        <v>59</v>
      </c>
      <c r="K48" s="14"/>
      <c r="L48" s="13"/>
      <c r="M48" s="13"/>
      <c r="N48" s="13"/>
      <c r="O48" s="13"/>
      <c r="P48" s="13"/>
      <c r="Q48" s="13"/>
      <c r="R48" s="14"/>
      <c r="S48" s="14"/>
      <c r="T48" s="15" t="e">
        <f t="shared" si="0"/>
        <v>#DIV/0!</v>
      </c>
      <c r="U48" s="16" t="e">
        <f t="shared" si="1"/>
        <v>#DIV/0!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8" customHeight="1">
      <c r="A49" s="8">
        <v>42</v>
      </c>
      <c r="B49" s="9"/>
      <c r="C49" s="9"/>
      <c r="D49" s="9"/>
      <c r="E49" s="10"/>
      <c r="F49" s="11"/>
      <c r="G49" s="11" t="s">
        <v>58</v>
      </c>
      <c r="H49" s="11" t="s">
        <v>61</v>
      </c>
      <c r="I49" s="12">
        <v>9167985897</v>
      </c>
      <c r="J49" s="11" t="s">
        <v>59</v>
      </c>
      <c r="K49" s="14"/>
      <c r="L49" s="13"/>
      <c r="M49" s="13"/>
      <c r="N49" s="13"/>
      <c r="O49" s="13"/>
      <c r="P49" s="13"/>
      <c r="Q49" s="13"/>
      <c r="R49" s="14"/>
      <c r="S49" s="14"/>
      <c r="T49" s="15" t="e">
        <f t="shared" si="0"/>
        <v>#DIV/0!</v>
      </c>
      <c r="U49" s="16" t="e">
        <f t="shared" si="1"/>
        <v>#DIV/0!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ht="18" customHeight="1">
      <c r="A50" s="8">
        <v>43</v>
      </c>
      <c r="B50" s="20"/>
      <c r="C50" s="20"/>
      <c r="D50" s="20"/>
      <c r="E50" s="21"/>
      <c r="F50" s="23"/>
      <c r="G50" s="23" t="s">
        <v>58</v>
      </c>
      <c r="H50" s="11" t="s">
        <v>61</v>
      </c>
      <c r="I50" s="26">
        <v>9508177939</v>
      </c>
      <c r="J50" s="11" t="s">
        <v>60</v>
      </c>
      <c r="K50" s="14"/>
      <c r="L50" s="13"/>
      <c r="M50" s="13"/>
      <c r="N50" s="13"/>
      <c r="O50" s="13"/>
      <c r="P50" s="13"/>
      <c r="Q50" s="13"/>
      <c r="R50" s="14"/>
      <c r="S50" s="14"/>
      <c r="T50" s="15" t="e">
        <f t="shared" si="0"/>
        <v>#DIV/0!</v>
      </c>
      <c r="U50" s="16" t="e">
        <f t="shared" si="1"/>
        <v>#DIV/0!</v>
      </c>
      <c r="V50" s="18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8" customHeight="1">
      <c r="A51" s="8">
        <v>44</v>
      </c>
      <c r="B51" s="9"/>
      <c r="C51" s="9"/>
      <c r="D51" s="9"/>
      <c r="E51" s="10"/>
      <c r="F51" s="11"/>
      <c r="G51" s="11" t="s">
        <v>58</v>
      </c>
      <c r="H51" s="11" t="s">
        <v>62</v>
      </c>
      <c r="I51" s="12">
        <v>9560923003</v>
      </c>
      <c r="J51" s="11" t="s">
        <v>59</v>
      </c>
      <c r="K51" s="14"/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8">
        <v>45</v>
      </c>
      <c r="B52" s="9"/>
      <c r="C52" s="9"/>
      <c r="D52" s="9"/>
      <c r="E52" s="10"/>
      <c r="F52" s="11"/>
      <c r="G52" s="11" t="s">
        <v>58</v>
      </c>
      <c r="H52" s="11" t="s">
        <v>72</v>
      </c>
      <c r="I52" s="12">
        <v>9474628490</v>
      </c>
      <c r="J52" s="11" t="s">
        <v>59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8">
        <v>46</v>
      </c>
      <c r="B53" s="9"/>
      <c r="C53" s="9"/>
      <c r="D53" s="9"/>
      <c r="E53" s="10"/>
      <c r="F53" s="11"/>
      <c r="G53" s="11" t="s">
        <v>58</v>
      </c>
      <c r="H53" s="11" t="s">
        <v>62</v>
      </c>
      <c r="I53" s="12">
        <v>9566320534</v>
      </c>
      <c r="J53" s="11" t="s">
        <v>59</v>
      </c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8">
        <v>47</v>
      </c>
      <c r="B54" s="9"/>
      <c r="C54" s="9"/>
      <c r="D54" s="9"/>
      <c r="E54" s="10"/>
      <c r="F54" s="11"/>
      <c r="G54" s="11" t="s">
        <v>58</v>
      </c>
      <c r="H54" s="11" t="s">
        <v>62</v>
      </c>
      <c r="I54" s="12">
        <v>9166321509</v>
      </c>
      <c r="J54" s="11" t="s">
        <v>59</v>
      </c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8">
        <v>48</v>
      </c>
      <c r="B55" s="9"/>
      <c r="C55" s="9"/>
      <c r="D55" s="9"/>
      <c r="E55" s="10"/>
      <c r="F55" s="11"/>
      <c r="G55" s="11" t="s">
        <v>58</v>
      </c>
      <c r="H55" s="11" t="s">
        <v>61</v>
      </c>
      <c r="I55" s="12">
        <v>9219333810</v>
      </c>
      <c r="J55" s="11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customHeight="1">
      <c r="A56" s="8">
        <v>49</v>
      </c>
      <c r="B56" s="9"/>
      <c r="C56" s="9"/>
      <c r="D56" s="9"/>
      <c r="E56" s="10"/>
      <c r="F56" s="11"/>
      <c r="G56" s="11" t="s">
        <v>58</v>
      </c>
      <c r="H56" s="11" t="s">
        <v>72</v>
      </c>
      <c r="I56" s="12">
        <v>9674467434</v>
      </c>
      <c r="J56" s="11" t="s">
        <v>59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8">
        <v>50</v>
      </c>
      <c r="B57" s="9"/>
      <c r="C57" s="9"/>
      <c r="D57" s="9"/>
      <c r="E57" s="10"/>
      <c r="F57" s="11"/>
      <c r="G57" s="11" t="s">
        <v>58</v>
      </c>
      <c r="H57" s="11" t="s">
        <v>67</v>
      </c>
      <c r="I57" s="12">
        <v>9999987525</v>
      </c>
      <c r="J57" s="11" t="s">
        <v>59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8">
        <v>51</v>
      </c>
      <c r="B58" s="20"/>
      <c r="C58" s="20"/>
      <c r="D58" s="20"/>
      <c r="E58" s="21"/>
      <c r="F58" s="23"/>
      <c r="G58" s="23" t="s">
        <v>58</v>
      </c>
      <c r="H58" s="11" t="s">
        <v>61</v>
      </c>
      <c r="I58" s="26">
        <v>9568978378</v>
      </c>
      <c r="J58" s="23" t="s">
        <v>59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8">
        <v>52</v>
      </c>
      <c r="B59" s="9"/>
      <c r="C59" s="9"/>
      <c r="D59" s="9"/>
      <c r="E59" s="10"/>
      <c r="F59" s="11"/>
      <c r="G59" s="11" t="s">
        <v>58</v>
      </c>
      <c r="H59" s="11" t="s">
        <v>62</v>
      </c>
      <c r="I59" s="12">
        <v>9605314384</v>
      </c>
      <c r="J59" s="11" t="s">
        <v>59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8">
        <v>53</v>
      </c>
      <c r="B60" s="9"/>
      <c r="C60" s="9"/>
      <c r="D60" s="9"/>
      <c r="E60" s="10"/>
      <c r="F60" s="11"/>
      <c r="G60" s="11" t="s">
        <v>58</v>
      </c>
      <c r="H60" s="11" t="s">
        <v>61</v>
      </c>
      <c r="I60" s="12">
        <v>9154332207</v>
      </c>
      <c r="J60" s="11" t="s">
        <v>59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8">
        <v>54</v>
      </c>
      <c r="B61" s="9"/>
      <c r="C61" s="9"/>
      <c r="D61" s="27"/>
      <c r="E61" s="10"/>
      <c r="F61" s="11"/>
      <c r="G61" s="11" t="s">
        <v>58</v>
      </c>
      <c r="H61" s="11" t="s">
        <v>67</v>
      </c>
      <c r="I61" s="28">
        <v>9817581980</v>
      </c>
      <c r="J61" s="11" t="s">
        <v>59</v>
      </c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8">
        <v>55</v>
      </c>
      <c r="B62" s="9"/>
      <c r="C62" s="9"/>
      <c r="D62" s="9"/>
      <c r="E62" s="10"/>
      <c r="F62" s="11"/>
      <c r="G62" s="11" t="s">
        <v>58</v>
      </c>
      <c r="H62" s="11" t="s">
        <v>61</v>
      </c>
      <c r="I62" s="12">
        <v>9757761745</v>
      </c>
      <c r="J62" s="11" t="s">
        <v>60</v>
      </c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8">
        <v>56</v>
      </c>
      <c r="B63" s="9"/>
      <c r="C63" s="9"/>
      <c r="D63" s="9"/>
      <c r="E63" s="10"/>
      <c r="F63" s="11"/>
      <c r="G63" s="11" t="s">
        <v>58</v>
      </c>
      <c r="H63" s="11" t="s">
        <v>61</v>
      </c>
      <c r="I63" s="12">
        <v>9292853761</v>
      </c>
      <c r="J63" s="11" t="s">
        <v>59</v>
      </c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customHeight="1">
      <c r="A64" s="8">
        <v>57</v>
      </c>
      <c r="B64" s="9"/>
      <c r="C64" s="9"/>
      <c r="D64" s="9"/>
      <c r="E64" s="10"/>
      <c r="F64" s="11"/>
      <c r="G64" s="11" t="s">
        <v>58</v>
      </c>
      <c r="H64" s="11" t="s">
        <v>72</v>
      </c>
      <c r="I64" s="12">
        <v>9397633161</v>
      </c>
      <c r="J64" s="11" t="s">
        <v>59</v>
      </c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8">
        <v>58</v>
      </c>
      <c r="B65" s="9"/>
      <c r="C65" s="9"/>
      <c r="D65" s="9"/>
      <c r="E65" s="10"/>
      <c r="F65" s="11"/>
      <c r="G65" s="11" t="s">
        <v>58</v>
      </c>
      <c r="H65" s="11" t="s">
        <v>61</v>
      </c>
      <c r="I65" s="12">
        <v>9289381325</v>
      </c>
      <c r="J65" s="11" t="s">
        <v>59</v>
      </c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8">
        <v>59</v>
      </c>
      <c r="B66" s="9"/>
      <c r="C66" s="9"/>
      <c r="D66" s="9"/>
      <c r="E66" s="10"/>
      <c r="F66" s="11"/>
      <c r="G66" s="11" t="s">
        <v>58</v>
      </c>
      <c r="H66" s="11" t="s">
        <v>62</v>
      </c>
      <c r="I66" s="12">
        <v>9366120502</v>
      </c>
      <c r="J66" s="11" t="s">
        <v>59</v>
      </c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8">
        <v>60</v>
      </c>
      <c r="B67" s="9"/>
      <c r="C67" s="9"/>
      <c r="D67" s="9"/>
      <c r="E67" s="10"/>
      <c r="F67" s="11"/>
      <c r="G67" s="11" t="s">
        <v>58</v>
      </c>
      <c r="H67" s="11" t="s">
        <v>62</v>
      </c>
      <c r="I67" s="12">
        <v>9481830318</v>
      </c>
      <c r="J67" s="11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622914A5-93BE-4242-B6C3-DEB55625D403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T6:AT7"/>
    <mergeCell ref="AU6:AU7"/>
    <mergeCell ref="AN6:AN7"/>
    <mergeCell ref="AO6:AO7"/>
    <mergeCell ref="AP6:AP7"/>
    <mergeCell ref="AQ6:AQ7"/>
    <mergeCell ref="AR6:AR7"/>
    <mergeCell ref="AS6:AS7"/>
    <mergeCell ref="W6:W7"/>
    <mergeCell ref="X6:X7"/>
    <mergeCell ref="Y6:Y7"/>
    <mergeCell ref="Z6:AK6"/>
    <mergeCell ref="AL6:AL7"/>
    <mergeCell ref="AM6:AM7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N6:N7"/>
    <mergeCell ref="O6:O7"/>
    <mergeCell ref="P6:P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B2:J2"/>
    <mergeCell ref="A3:B3"/>
    <mergeCell ref="C3:J3"/>
    <mergeCell ref="A4:B4"/>
    <mergeCell ref="C4:J4"/>
    <mergeCell ref="A5:B5"/>
    <mergeCell ref="C5:J5"/>
  </mergeCells>
  <dataValidations count="7">
    <dataValidation type="list" allowBlank="1" showInputMessage="1" showErrorMessage="1" sqref="P8:Q198" xr:uid="{BB2379AA-4625-4298-8B54-8A8799CD8A21}">
      <formula1>$BA$9:$BA$13</formula1>
    </dataValidation>
    <dataValidation type="list" allowBlank="1" showInputMessage="1" showErrorMessage="1" sqref="L8:L194" xr:uid="{E5CA3BE3-1C8D-4BC5-B227-79228FACA4EC}">
      <formula1>$AX$18:$AX$26</formula1>
    </dataValidation>
    <dataValidation type="list" allowBlank="1" showInputMessage="1" showErrorMessage="1" sqref="M8:O194" xr:uid="{C436B2CC-5F7A-43C3-86DA-F06CE0E8FD96}">
      <formula1>$AX$18:$AX$24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D2B1D48E-EDCD-41C9-B82B-F12ED1781056}"/>
    <dataValidation type="list" allowBlank="1" showInputMessage="1" showErrorMessage="1" sqref="AU8:AU167" xr:uid="{694C8187-5996-44BE-9BEF-0DAF4C3E3E0A}">
      <formula1>$AX$11:$AX$13</formula1>
    </dataValidation>
    <dataValidation type="list" allowBlank="1" showInputMessage="1" showErrorMessage="1" sqref="AL8:AR167" xr:uid="{ECFBB58A-AFB6-4B4C-9CB1-675627729F0F}">
      <formula1>$AX$8:$AX$9</formula1>
    </dataValidation>
    <dataValidation type="list" allowBlank="1" showErrorMessage="1" sqref="E142:E341 G142:G341" xr:uid="{42600FF1-B96A-43C9-9D90-8A7D6F33AE2E}">
      <formula1>#REF!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14A5-93BE-4242-B6C3-DEB55625D403}">
  <sheetPr>
    <tabColor theme="5"/>
  </sheetPr>
  <dimension ref="A1:BA934"/>
  <sheetViews>
    <sheetView topLeftCell="A4" zoomScale="44" zoomScaleNormal="85" workbookViewId="0">
      <pane ySplit="4" topLeftCell="A8" activePane="bottomLeft" state="frozen"/>
      <selection activeCell="A4" sqref="A4"/>
      <selection pane="bottomLeft" activeCell="B16" sqref="B16"/>
    </sheetView>
  </sheetViews>
  <sheetFormatPr defaultColWidth="14.109375" defaultRowHeight="15" customHeight="1"/>
  <cols>
    <col min="1" max="1" width="21.44140625" customWidth="1"/>
    <col min="2" max="3" width="34.109375" customWidth="1"/>
    <col min="4" max="4" width="34" customWidth="1"/>
    <col min="5" max="5" width="22.6640625" customWidth="1"/>
    <col min="6" max="6" width="18.109375" customWidth="1"/>
    <col min="7" max="7" width="26.6640625" customWidth="1"/>
    <col min="8" max="8" width="48" customWidth="1"/>
    <col min="9" max="9" width="35.6640625" customWidth="1"/>
    <col min="10" max="10" width="33" customWidth="1"/>
    <col min="11" max="11" width="39.33203125" customWidth="1"/>
    <col min="12" max="12" width="19.88671875" customWidth="1"/>
    <col min="13" max="13" width="19.33203125" customWidth="1"/>
    <col min="14" max="14" width="20.6640625" customWidth="1"/>
    <col min="15" max="15" width="20.33203125" customWidth="1"/>
    <col min="16" max="17" width="25.33203125" customWidth="1"/>
    <col min="18" max="20" width="25.109375" customWidth="1"/>
    <col min="21" max="21" width="22.44140625" customWidth="1"/>
    <col min="22" max="25" width="39.33203125" customWidth="1"/>
    <col min="26" max="37" width="23" customWidth="1"/>
    <col min="38" max="38" width="39.33203125" customWidth="1"/>
    <col min="39" max="44" width="23" customWidth="1"/>
    <col min="45" max="45" width="39.33203125" customWidth="1"/>
    <col min="46" max="46" width="48.5546875" customWidth="1"/>
    <col min="47" max="47" width="39.33203125" customWidth="1"/>
  </cols>
  <sheetData>
    <row r="1" spans="1:53" ht="113.7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3" ht="48" customHeight="1">
      <c r="A2" s="3" t="s">
        <v>0</v>
      </c>
      <c r="B2" s="106" t="s">
        <v>1</v>
      </c>
      <c r="C2" s="107"/>
      <c r="D2" s="107"/>
      <c r="E2" s="107"/>
      <c r="F2" s="107"/>
      <c r="G2" s="107"/>
      <c r="H2" s="107"/>
      <c r="I2" s="107"/>
      <c r="J2" s="10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53" ht="35.25" customHeight="1">
      <c r="A3" s="109" t="s">
        <v>2</v>
      </c>
      <c r="B3" s="110"/>
      <c r="C3" s="111" t="s">
        <v>3</v>
      </c>
      <c r="D3" s="112"/>
      <c r="E3" s="112"/>
      <c r="F3" s="112"/>
      <c r="G3" s="112"/>
      <c r="H3" s="112"/>
      <c r="I3" s="112"/>
      <c r="J3" s="1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53" ht="39" hidden="1" customHeight="1">
      <c r="A4" s="109" t="s">
        <v>4</v>
      </c>
      <c r="B4" s="110"/>
      <c r="C4" s="114" t="s">
        <v>1348</v>
      </c>
      <c r="D4" s="115"/>
      <c r="E4" s="115"/>
      <c r="F4" s="115"/>
      <c r="G4" s="115"/>
      <c r="H4" s="115"/>
      <c r="I4" s="115"/>
      <c r="J4" s="11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53" ht="35.25" hidden="1" customHeight="1" thickBot="1">
      <c r="A5" s="127" t="s">
        <v>6</v>
      </c>
      <c r="B5" s="128"/>
      <c r="C5" s="129"/>
      <c r="D5" s="128"/>
      <c r="E5" s="128"/>
      <c r="F5" s="128"/>
      <c r="G5" s="128"/>
      <c r="H5" s="128"/>
      <c r="I5" s="128"/>
      <c r="J5" s="130"/>
      <c r="K5" s="117" t="s">
        <v>7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4" t="s">
        <v>8</v>
      </c>
      <c r="AM5" s="118" t="s">
        <v>9</v>
      </c>
      <c r="AN5" s="118"/>
      <c r="AO5" s="118"/>
      <c r="AP5" s="118"/>
      <c r="AQ5" s="119" t="s">
        <v>10</v>
      </c>
      <c r="AR5" s="120"/>
      <c r="AS5" s="120"/>
      <c r="AT5" s="120"/>
      <c r="AU5" s="121"/>
    </row>
    <row r="6" spans="1:53" ht="40.5" customHeight="1">
      <c r="A6" s="5"/>
      <c r="B6" s="122" t="s">
        <v>11</v>
      </c>
      <c r="C6" s="123"/>
      <c r="D6" s="124"/>
      <c r="E6" s="125" t="s">
        <v>12</v>
      </c>
      <c r="F6" s="125" t="s">
        <v>13</v>
      </c>
      <c r="G6" s="125" t="s">
        <v>14</v>
      </c>
      <c r="H6" s="125" t="s">
        <v>15</v>
      </c>
      <c r="I6" s="125" t="s">
        <v>16</v>
      </c>
      <c r="J6" s="125" t="s">
        <v>17</v>
      </c>
      <c r="K6" s="131" t="s">
        <v>18</v>
      </c>
      <c r="L6" s="132" t="s">
        <v>19</v>
      </c>
      <c r="M6" s="132" t="s">
        <v>20</v>
      </c>
      <c r="N6" s="132" t="s">
        <v>21</v>
      </c>
      <c r="O6" s="132" t="s">
        <v>22</v>
      </c>
      <c r="P6" s="132" t="s">
        <v>23</v>
      </c>
      <c r="Q6" s="132" t="s">
        <v>1350</v>
      </c>
      <c r="R6" s="132" t="s">
        <v>24</v>
      </c>
      <c r="S6" s="132" t="s">
        <v>25</v>
      </c>
      <c r="T6" s="132" t="s">
        <v>26</v>
      </c>
      <c r="U6" s="132"/>
      <c r="V6" s="135" t="s">
        <v>27</v>
      </c>
      <c r="W6" s="135" t="s">
        <v>28</v>
      </c>
      <c r="X6" s="135" t="s">
        <v>29</v>
      </c>
      <c r="Y6" s="135" t="s">
        <v>30</v>
      </c>
      <c r="Z6" s="137" t="s">
        <v>31</v>
      </c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9"/>
      <c r="AL6" s="140" t="s">
        <v>32</v>
      </c>
      <c r="AM6" s="131" t="s">
        <v>33</v>
      </c>
      <c r="AN6" s="132" t="s">
        <v>34</v>
      </c>
      <c r="AO6" s="131" t="s">
        <v>35</v>
      </c>
      <c r="AP6" s="131" t="s">
        <v>36</v>
      </c>
      <c r="AQ6" s="143" t="s">
        <v>37</v>
      </c>
      <c r="AR6" s="143" t="s">
        <v>38</v>
      </c>
      <c r="AS6" s="142" t="s">
        <v>39</v>
      </c>
      <c r="AT6" s="142" t="s">
        <v>40</v>
      </c>
      <c r="AU6" s="142" t="s">
        <v>41</v>
      </c>
    </row>
    <row r="7" spans="1:53" ht="42" customHeight="1">
      <c r="A7" s="6" t="s">
        <v>42</v>
      </c>
      <c r="B7" s="6" t="s">
        <v>43</v>
      </c>
      <c r="C7" s="6" t="s">
        <v>44</v>
      </c>
      <c r="D7" s="6" t="s">
        <v>45</v>
      </c>
      <c r="E7" s="126"/>
      <c r="F7" s="126"/>
      <c r="G7" s="126"/>
      <c r="H7" s="126"/>
      <c r="I7" s="126"/>
      <c r="J7" s="126"/>
      <c r="K7" s="132"/>
      <c r="L7" s="133"/>
      <c r="M7" s="133"/>
      <c r="N7" s="133"/>
      <c r="O7" s="133"/>
      <c r="P7" s="133"/>
      <c r="Q7" s="134"/>
      <c r="R7" s="133"/>
      <c r="S7" s="133"/>
      <c r="T7" s="133"/>
      <c r="U7" s="133"/>
      <c r="V7" s="136"/>
      <c r="W7" s="136"/>
      <c r="X7" s="136"/>
      <c r="Y7" s="136"/>
      <c r="Z7" s="7" t="s">
        <v>46</v>
      </c>
      <c r="AA7" s="7" t="s">
        <v>47</v>
      </c>
      <c r="AB7" s="7" t="s">
        <v>48</v>
      </c>
      <c r="AC7" s="7" t="s">
        <v>49</v>
      </c>
      <c r="AD7" s="7" t="s">
        <v>50</v>
      </c>
      <c r="AE7" s="7" t="s">
        <v>51</v>
      </c>
      <c r="AF7" s="7" t="s">
        <v>52</v>
      </c>
      <c r="AG7" s="7" t="s">
        <v>53</v>
      </c>
      <c r="AH7" s="7" t="s">
        <v>54</v>
      </c>
      <c r="AI7" s="7" t="s">
        <v>55</v>
      </c>
      <c r="AJ7" s="7" t="s">
        <v>56</v>
      </c>
      <c r="AK7" s="7" t="s">
        <v>57</v>
      </c>
      <c r="AL7" s="141"/>
      <c r="AM7" s="132"/>
      <c r="AN7" s="133"/>
      <c r="AO7" s="132"/>
      <c r="AP7" s="132"/>
      <c r="AQ7" s="144"/>
      <c r="AR7" s="144"/>
      <c r="AS7" s="143"/>
      <c r="AT7" s="143"/>
      <c r="AU7" s="143"/>
    </row>
    <row r="8" spans="1:53" ht="18" customHeight="1">
      <c r="A8" s="48">
        <v>1</v>
      </c>
      <c r="B8" s="43" t="s">
        <v>596</v>
      </c>
      <c r="C8" s="43" t="s">
        <v>1237</v>
      </c>
      <c r="D8" s="43" t="s">
        <v>1238</v>
      </c>
      <c r="E8" s="56" t="s">
        <v>88</v>
      </c>
      <c r="F8" s="23">
        <v>42</v>
      </c>
      <c r="G8" s="50" t="s">
        <v>58</v>
      </c>
      <c r="H8" s="50" t="s">
        <v>1239</v>
      </c>
      <c r="I8" s="23">
        <v>9994007166</v>
      </c>
      <c r="J8" s="50" t="s">
        <v>59</v>
      </c>
      <c r="K8" s="13" t="s">
        <v>1593</v>
      </c>
      <c r="L8" s="13"/>
      <c r="M8" s="13"/>
      <c r="N8" s="13"/>
      <c r="O8" s="13"/>
      <c r="P8" s="13">
        <v>3</v>
      </c>
      <c r="Q8" s="13">
        <v>2</v>
      </c>
      <c r="R8" s="14">
        <v>1.5</v>
      </c>
      <c r="S8" s="14">
        <v>59.5</v>
      </c>
      <c r="T8" s="15">
        <f t="shared" ref="T8:T71" si="0">S8/R8^2</f>
        <v>26.444444444444443</v>
      </c>
      <c r="U8" s="16" t="str">
        <f t="shared" ref="U8:U71" si="1">IF(T8&lt;=18.5,"Underweight",IF(T8&lt;=24.9,"Normal",IF(T8&lt;=29.9,"Overweight",IF(T8&gt;30,"Obese"))))</f>
        <v>Overweight</v>
      </c>
      <c r="V8" s="14" t="s">
        <v>1351</v>
      </c>
      <c r="W8" s="14" t="s">
        <v>1351</v>
      </c>
      <c r="X8" s="14" t="s">
        <v>1351</v>
      </c>
      <c r="Y8" s="14" t="s">
        <v>1594</v>
      </c>
      <c r="Z8" s="14"/>
      <c r="AA8" s="14"/>
      <c r="AB8" s="14">
        <v>240</v>
      </c>
      <c r="AC8" s="14"/>
      <c r="AD8" s="14"/>
      <c r="AE8" s="14"/>
      <c r="AF8" s="14"/>
      <c r="AG8" s="14"/>
      <c r="AH8" s="14"/>
      <c r="AI8" s="14"/>
      <c r="AJ8" s="14"/>
      <c r="AK8" s="14"/>
      <c r="AL8" s="14" t="s">
        <v>60</v>
      </c>
      <c r="AM8" s="14" t="s">
        <v>60</v>
      </c>
      <c r="AN8" s="14" t="s">
        <v>60</v>
      </c>
      <c r="AO8" s="14" t="s">
        <v>60</v>
      </c>
      <c r="AP8" s="14"/>
      <c r="AQ8" s="14" t="s">
        <v>60</v>
      </c>
      <c r="AR8" s="14" t="s">
        <v>60</v>
      </c>
      <c r="AS8" s="14"/>
      <c r="AT8" s="14"/>
      <c r="AU8" s="14" t="s">
        <v>63</v>
      </c>
      <c r="AX8" t="s">
        <v>60</v>
      </c>
    </row>
    <row r="9" spans="1:53" ht="18" customHeight="1">
      <c r="A9" s="48">
        <v>2</v>
      </c>
      <c r="B9" s="43" t="s">
        <v>1240</v>
      </c>
      <c r="C9" s="43" t="s">
        <v>1241</v>
      </c>
      <c r="D9" s="43" t="s">
        <v>1242</v>
      </c>
      <c r="E9" s="56" t="s">
        <v>88</v>
      </c>
      <c r="F9" s="23">
        <v>43</v>
      </c>
      <c r="G9" s="50" t="s">
        <v>58</v>
      </c>
      <c r="H9" s="50" t="s">
        <v>80</v>
      </c>
      <c r="I9" s="70">
        <v>9155166631</v>
      </c>
      <c r="J9" s="50" t="s">
        <v>59</v>
      </c>
      <c r="K9" s="13" t="s">
        <v>1573</v>
      </c>
      <c r="L9" s="13" t="s">
        <v>70</v>
      </c>
      <c r="M9" s="13"/>
      <c r="N9" s="13"/>
      <c r="O9" s="13"/>
      <c r="P9" s="13">
        <v>2</v>
      </c>
      <c r="Q9" s="13">
        <v>3</v>
      </c>
      <c r="R9" s="14">
        <v>1.56</v>
      </c>
      <c r="S9" s="14">
        <v>97.5</v>
      </c>
      <c r="T9" s="15">
        <f t="shared" si="0"/>
        <v>40.064102564102562</v>
      </c>
      <c r="U9" s="16" t="str">
        <f t="shared" si="1"/>
        <v>Obese</v>
      </c>
      <c r="V9" s="14" t="s">
        <v>1351</v>
      </c>
      <c r="W9" s="14" t="s">
        <v>1351</v>
      </c>
      <c r="X9" s="14" t="s">
        <v>1351</v>
      </c>
      <c r="Y9" s="14"/>
      <c r="Z9" s="14"/>
      <c r="AA9" s="14">
        <v>147</v>
      </c>
      <c r="AB9" s="14"/>
      <c r="AC9" s="14">
        <v>88.3</v>
      </c>
      <c r="AD9" s="14"/>
      <c r="AE9" s="14"/>
      <c r="AF9" s="14"/>
      <c r="AG9" s="14"/>
      <c r="AH9" s="14"/>
      <c r="AI9" s="14"/>
      <c r="AJ9" s="14"/>
      <c r="AK9" s="14"/>
      <c r="AL9" s="14" t="s">
        <v>60</v>
      </c>
      <c r="AM9" s="14" t="s">
        <v>60</v>
      </c>
      <c r="AN9" s="14" t="s">
        <v>60</v>
      </c>
      <c r="AO9" s="14" t="s">
        <v>60</v>
      </c>
      <c r="AP9" s="14"/>
      <c r="AQ9" s="14" t="s">
        <v>60</v>
      </c>
      <c r="AR9" s="14" t="s">
        <v>60</v>
      </c>
      <c r="AS9" s="14"/>
      <c r="AT9" s="14"/>
      <c r="AU9" s="14" t="s">
        <v>63</v>
      </c>
      <c r="AX9" t="s">
        <v>59</v>
      </c>
      <c r="BA9">
        <v>1</v>
      </c>
    </row>
    <row r="10" spans="1:53" ht="18" customHeight="1">
      <c r="A10" s="48">
        <v>3</v>
      </c>
      <c r="B10" s="51" t="s">
        <v>490</v>
      </c>
      <c r="C10" s="43" t="s">
        <v>1243</v>
      </c>
      <c r="D10" s="43" t="s">
        <v>1244</v>
      </c>
      <c r="E10" s="56" t="s">
        <v>88</v>
      </c>
      <c r="F10" s="23">
        <v>36</v>
      </c>
      <c r="G10" s="50" t="s">
        <v>58</v>
      </c>
      <c r="H10" s="50" t="s">
        <v>1245</v>
      </c>
      <c r="I10" s="69">
        <v>9270871097</v>
      </c>
      <c r="J10" s="50" t="s">
        <v>59</v>
      </c>
      <c r="K10" s="13" t="s">
        <v>1590</v>
      </c>
      <c r="L10" s="13" t="s">
        <v>71</v>
      </c>
      <c r="M10" s="13"/>
      <c r="N10" s="13"/>
      <c r="O10" s="13"/>
      <c r="P10" s="13">
        <v>2</v>
      </c>
      <c r="Q10" s="13">
        <v>3</v>
      </c>
      <c r="R10" s="14">
        <v>1.57</v>
      </c>
      <c r="S10" s="14">
        <v>63.5</v>
      </c>
      <c r="T10" s="15">
        <f t="shared" si="0"/>
        <v>25.761694186376729</v>
      </c>
      <c r="U10" s="16" t="str">
        <f t="shared" si="1"/>
        <v>Overweight</v>
      </c>
      <c r="V10" s="14" t="s">
        <v>1351</v>
      </c>
      <c r="W10" s="14" t="s">
        <v>1591</v>
      </c>
      <c r="X10" s="14" t="s">
        <v>1592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60</v>
      </c>
      <c r="AM10" s="14" t="s">
        <v>60</v>
      </c>
      <c r="AN10" s="14" t="s">
        <v>60</v>
      </c>
      <c r="AO10" s="14"/>
      <c r="AP10" s="14"/>
      <c r="AQ10" s="14" t="s">
        <v>60</v>
      </c>
      <c r="AR10" s="14" t="s">
        <v>60</v>
      </c>
      <c r="AS10" s="14"/>
      <c r="AT10" s="14"/>
      <c r="AU10" s="14" t="s">
        <v>63</v>
      </c>
      <c r="BA10">
        <v>2</v>
      </c>
    </row>
    <row r="11" spans="1:53" ht="18" customHeight="1">
      <c r="A11" s="48">
        <v>4</v>
      </c>
      <c r="B11" s="51" t="s">
        <v>1246</v>
      </c>
      <c r="C11" s="43" t="s">
        <v>1247</v>
      </c>
      <c r="D11" s="43" t="s">
        <v>1248</v>
      </c>
      <c r="E11" s="89" t="s">
        <v>88</v>
      </c>
      <c r="F11" s="90">
        <v>47</v>
      </c>
      <c r="G11" s="50" t="s">
        <v>58</v>
      </c>
      <c r="H11" s="50" t="s">
        <v>1245</v>
      </c>
      <c r="I11" s="69">
        <v>9216164857</v>
      </c>
      <c r="J11" s="50" t="s">
        <v>59</v>
      </c>
      <c r="K11" s="17" t="s">
        <v>1934</v>
      </c>
      <c r="L11" s="13"/>
      <c r="M11" s="13"/>
      <c r="N11" s="13"/>
      <c r="O11" s="13"/>
      <c r="P11" s="13">
        <v>2</v>
      </c>
      <c r="Q11" s="13">
        <v>4</v>
      </c>
      <c r="R11" s="14">
        <v>1.51</v>
      </c>
      <c r="S11" s="14">
        <v>55.5</v>
      </c>
      <c r="T11" s="15">
        <f t="shared" si="0"/>
        <v>24.341037673786236</v>
      </c>
      <c r="U11" s="16" t="str">
        <f t="shared" si="1"/>
        <v>Normal</v>
      </c>
      <c r="V11" s="14" t="s">
        <v>1351</v>
      </c>
      <c r="W11" s="14" t="s">
        <v>1935</v>
      </c>
      <c r="X11" s="14" t="s">
        <v>1936</v>
      </c>
      <c r="Y11" s="14" t="s">
        <v>1351</v>
      </c>
      <c r="Z11" s="14" t="s">
        <v>1351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 t="s">
        <v>60</v>
      </c>
      <c r="AM11" s="14" t="s">
        <v>60</v>
      </c>
      <c r="AN11" s="14"/>
      <c r="AO11" s="14"/>
      <c r="AP11" s="14"/>
      <c r="AQ11" s="14" t="s">
        <v>60</v>
      </c>
      <c r="AR11" s="14" t="s">
        <v>60</v>
      </c>
      <c r="AS11" s="14" t="s">
        <v>1877</v>
      </c>
      <c r="AT11" s="14" t="s">
        <v>1351</v>
      </c>
      <c r="AU11" s="14" t="s">
        <v>63</v>
      </c>
      <c r="AX11" t="s">
        <v>63</v>
      </c>
      <c r="AZ11">
        <f>COUNTIF(AU8:AU47,"FULLY COMPLIANT")</f>
        <v>40</v>
      </c>
      <c r="BA11">
        <v>3</v>
      </c>
    </row>
    <row r="12" spans="1:53" ht="18" customHeight="1">
      <c r="A12" s="48">
        <v>5</v>
      </c>
      <c r="B12" s="52" t="s">
        <v>1249</v>
      </c>
      <c r="C12" s="43" t="s">
        <v>1250</v>
      </c>
      <c r="D12" s="43" t="s">
        <v>683</v>
      </c>
      <c r="E12" s="56" t="s">
        <v>88</v>
      </c>
      <c r="F12" s="23">
        <v>42</v>
      </c>
      <c r="G12" s="50" t="s">
        <v>58</v>
      </c>
      <c r="H12" s="50" t="s">
        <v>119</v>
      </c>
      <c r="I12" s="23">
        <v>9253772148</v>
      </c>
      <c r="J12" s="50" t="s">
        <v>60</v>
      </c>
      <c r="K12" s="13"/>
      <c r="L12" s="13"/>
      <c r="M12" s="13"/>
      <c r="N12" s="13"/>
      <c r="O12" s="13"/>
      <c r="P12" s="13"/>
      <c r="Q12" s="13"/>
      <c r="R12" s="14"/>
      <c r="S12" s="14"/>
      <c r="T12" s="15" t="e">
        <f t="shared" si="0"/>
        <v>#DIV/0!</v>
      </c>
      <c r="U12" s="16" t="e">
        <f t="shared" si="1"/>
        <v>#DIV/0!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 t="s">
        <v>1968</v>
      </c>
      <c r="AU12" s="14" t="s">
        <v>63</v>
      </c>
      <c r="AX12" t="s">
        <v>64</v>
      </c>
      <c r="AZ12">
        <f>COUNTIF(AU8:AU48,"PARTIALLY COMPLIANT")</f>
        <v>0</v>
      </c>
      <c r="BA12">
        <v>4</v>
      </c>
    </row>
    <row r="13" spans="1:53" ht="18" customHeight="1">
      <c r="A13" s="48">
        <v>6</v>
      </c>
      <c r="B13" s="51" t="s">
        <v>1937</v>
      </c>
      <c r="C13" s="43" t="s">
        <v>1251</v>
      </c>
      <c r="D13" s="43" t="s">
        <v>1938</v>
      </c>
      <c r="E13" s="89" t="s">
        <v>88</v>
      </c>
      <c r="F13" s="90">
        <v>39</v>
      </c>
      <c r="G13" s="50" t="s">
        <v>58</v>
      </c>
      <c r="H13" s="50" t="s">
        <v>1245</v>
      </c>
      <c r="I13" s="71">
        <v>9616002130</v>
      </c>
      <c r="J13" s="50" t="s">
        <v>59</v>
      </c>
      <c r="K13" s="13" t="s">
        <v>1939</v>
      </c>
      <c r="L13" s="13"/>
      <c r="M13" s="13"/>
      <c r="N13" s="13"/>
      <c r="O13" s="13"/>
      <c r="P13" s="13">
        <v>3</v>
      </c>
      <c r="Q13" s="13">
        <v>3</v>
      </c>
      <c r="R13" s="14">
        <v>1.57</v>
      </c>
      <c r="S13" s="14">
        <v>55.5</v>
      </c>
      <c r="T13" s="15">
        <f t="shared" si="0"/>
        <v>22.516126414864701</v>
      </c>
      <c r="U13" s="16" t="str">
        <f t="shared" si="1"/>
        <v>Normal</v>
      </c>
      <c r="V13" s="14" t="s">
        <v>1351</v>
      </c>
      <c r="W13" s="14" t="s">
        <v>1351</v>
      </c>
      <c r="X13" s="14" t="s">
        <v>1351</v>
      </c>
      <c r="Y13" s="14" t="s">
        <v>1940</v>
      </c>
      <c r="Z13" s="14"/>
      <c r="AA13" s="14">
        <v>201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 t="s">
        <v>60</v>
      </c>
      <c r="AM13" s="14" t="s">
        <v>60</v>
      </c>
      <c r="AN13" s="14" t="s">
        <v>60</v>
      </c>
      <c r="AO13" s="14"/>
      <c r="AP13" s="14"/>
      <c r="AQ13" s="14" t="s">
        <v>60</v>
      </c>
      <c r="AR13" s="14" t="s">
        <v>60</v>
      </c>
      <c r="AS13" s="14"/>
      <c r="AT13" s="14" t="s">
        <v>1941</v>
      </c>
      <c r="AU13" s="14" t="s">
        <v>63</v>
      </c>
      <c r="AX13" t="s">
        <v>66</v>
      </c>
      <c r="AZ13">
        <f>COUNTIF(AU8:AU49,"NON COMPLIANT")</f>
        <v>0</v>
      </c>
      <c r="BA13">
        <v>5</v>
      </c>
    </row>
    <row r="14" spans="1:53" ht="18" customHeight="1">
      <c r="A14" s="48">
        <v>7</v>
      </c>
      <c r="B14" s="52" t="s">
        <v>771</v>
      </c>
      <c r="C14" s="43" t="s">
        <v>1252</v>
      </c>
      <c r="D14" s="43" t="s">
        <v>1253</v>
      </c>
      <c r="E14" s="56" t="s">
        <v>88</v>
      </c>
      <c r="F14" s="23">
        <v>31</v>
      </c>
      <c r="G14" s="50" t="s">
        <v>58</v>
      </c>
      <c r="H14" s="50" t="s">
        <v>1245</v>
      </c>
      <c r="I14" s="23">
        <v>9684997466</v>
      </c>
      <c r="J14" s="50" t="s">
        <v>59</v>
      </c>
      <c r="K14" s="13" t="s">
        <v>1577</v>
      </c>
      <c r="L14" s="13"/>
      <c r="M14" s="13"/>
      <c r="N14" s="13"/>
      <c r="O14" s="13"/>
      <c r="P14" s="13">
        <v>3</v>
      </c>
      <c r="Q14" s="13">
        <v>2</v>
      </c>
      <c r="R14" s="14">
        <v>1.46</v>
      </c>
      <c r="S14" s="14">
        <v>50</v>
      </c>
      <c r="T14" s="15">
        <f t="shared" si="0"/>
        <v>23.456558453743671</v>
      </c>
      <c r="U14" s="16" t="str">
        <f t="shared" si="1"/>
        <v>Normal</v>
      </c>
      <c r="V14" s="14" t="s">
        <v>1351</v>
      </c>
      <c r="W14" s="14" t="s">
        <v>1351</v>
      </c>
      <c r="X14" s="14" t="s">
        <v>1351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 t="s">
        <v>60</v>
      </c>
      <c r="AM14" s="14" t="s">
        <v>60</v>
      </c>
      <c r="AN14" s="14" t="s">
        <v>60</v>
      </c>
      <c r="AO14" s="14"/>
      <c r="AP14" s="14"/>
      <c r="AQ14" s="14" t="s">
        <v>60</v>
      </c>
      <c r="AR14" s="14" t="s">
        <v>60</v>
      </c>
      <c r="AS14" s="14"/>
      <c r="AT14" s="18"/>
      <c r="AU14" s="14" t="s">
        <v>63</v>
      </c>
    </row>
    <row r="15" spans="1:53" ht="18" customHeight="1">
      <c r="A15" s="48">
        <v>8</v>
      </c>
      <c r="B15" s="52" t="s">
        <v>1254</v>
      </c>
      <c r="C15" s="43" t="s">
        <v>1255</v>
      </c>
      <c r="D15" s="43" t="s">
        <v>1256</v>
      </c>
      <c r="E15" s="56" t="s">
        <v>88</v>
      </c>
      <c r="F15" s="23">
        <v>26</v>
      </c>
      <c r="G15" s="50" t="s">
        <v>58</v>
      </c>
      <c r="H15" s="50" t="s">
        <v>1245</v>
      </c>
      <c r="I15" s="72">
        <v>9755081078</v>
      </c>
      <c r="J15" s="50" t="s">
        <v>59</v>
      </c>
      <c r="K15" s="13" t="s">
        <v>1560</v>
      </c>
      <c r="L15" s="13"/>
      <c r="M15" s="13"/>
      <c r="N15" s="13"/>
      <c r="O15" s="13"/>
      <c r="P15" s="13">
        <v>3</v>
      </c>
      <c r="Q15" s="13">
        <v>4</v>
      </c>
      <c r="R15" s="14">
        <v>1.55</v>
      </c>
      <c r="S15" s="14">
        <v>96.5</v>
      </c>
      <c r="T15" s="15">
        <f t="shared" si="0"/>
        <v>40.166493236212276</v>
      </c>
      <c r="U15" s="16" t="str">
        <f t="shared" si="1"/>
        <v>Obese</v>
      </c>
      <c r="V15" s="14" t="s">
        <v>1351</v>
      </c>
      <c r="W15" s="14" t="s">
        <v>1351</v>
      </c>
      <c r="X15" s="14" t="s">
        <v>1351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 t="s">
        <v>60</v>
      </c>
      <c r="AM15" s="14" t="s">
        <v>60</v>
      </c>
      <c r="AN15" s="14" t="s">
        <v>60</v>
      </c>
      <c r="AO15" s="14" t="s">
        <v>60</v>
      </c>
      <c r="AP15" s="14"/>
      <c r="AQ15" s="14" t="s">
        <v>60</v>
      </c>
      <c r="AR15" s="14" t="s">
        <v>60</v>
      </c>
      <c r="AS15" s="14"/>
      <c r="AT15" s="14"/>
      <c r="AU15" s="14" t="s">
        <v>63</v>
      </c>
    </row>
    <row r="16" spans="1:53" ht="18" customHeight="1">
      <c r="A16" s="48">
        <v>9</v>
      </c>
      <c r="B16" s="51" t="s">
        <v>1257</v>
      </c>
      <c r="C16" s="43" t="s">
        <v>1258</v>
      </c>
      <c r="D16" s="43" t="s">
        <v>506</v>
      </c>
      <c r="E16" s="89" t="s">
        <v>88</v>
      </c>
      <c r="F16" s="90">
        <v>35</v>
      </c>
      <c r="G16" s="50" t="s">
        <v>58</v>
      </c>
      <c r="H16" s="50" t="s">
        <v>1245</v>
      </c>
      <c r="I16" s="90">
        <v>9615548815</v>
      </c>
      <c r="J16" s="50" t="s">
        <v>59</v>
      </c>
      <c r="K16" s="13" t="s">
        <v>1942</v>
      </c>
      <c r="L16" s="13"/>
      <c r="M16" s="13"/>
      <c r="N16" s="13"/>
      <c r="O16" s="13"/>
      <c r="P16" s="13">
        <v>2</v>
      </c>
      <c r="Q16" s="13">
        <v>3</v>
      </c>
      <c r="R16" s="14">
        <v>1.59</v>
      </c>
      <c r="S16" s="14">
        <v>77</v>
      </c>
      <c r="T16" s="15">
        <f t="shared" si="0"/>
        <v>30.457655947153988</v>
      </c>
      <c r="U16" s="16" t="str">
        <f t="shared" si="1"/>
        <v>Obese</v>
      </c>
      <c r="V16" s="14" t="s">
        <v>1351</v>
      </c>
      <c r="W16" s="14" t="s">
        <v>1351</v>
      </c>
      <c r="X16" s="14" t="s">
        <v>1351</v>
      </c>
      <c r="Y16" s="14" t="s">
        <v>1351</v>
      </c>
      <c r="Z16" s="14"/>
      <c r="AA16" s="14">
        <v>205</v>
      </c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 t="s">
        <v>60</v>
      </c>
      <c r="AM16" s="14"/>
      <c r="AN16" s="14"/>
      <c r="AO16" s="14"/>
      <c r="AP16" s="14"/>
      <c r="AQ16" s="14" t="s">
        <v>60</v>
      </c>
      <c r="AR16" s="14" t="s">
        <v>60</v>
      </c>
      <c r="AS16" s="14" t="s">
        <v>1877</v>
      </c>
      <c r="AT16" s="14" t="s">
        <v>1351</v>
      </c>
      <c r="AU16" s="14" t="s">
        <v>63</v>
      </c>
    </row>
    <row r="17" spans="1:50" ht="18" customHeight="1">
      <c r="A17" s="48">
        <v>10</v>
      </c>
      <c r="B17" s="52" t="s">
        <v>1259</v>
      </c>
      <c r="C17" s="43" t="s">
        <v>1260</v>
      </c>
      <c r="D17" s="43" t="s">
        <v>1261</v>
      </c>
      <c r="E17" s="89" t="s">
        <v>88</v>
      </c>
      <c r="F17" s="90">
        <v>38</v>
      </c>
      <c r="G17" s="50" t="s">
        <v>58</v>
      </c>
      <c r="H17" s="50" t="s">
        <v>1262</v>
      </c>
      <c r="I17" s="73">
        <v>9182710943</v>
      </c>
      <c r="J17" s="50" t="s">
        <v>59</v>
      </c>
      <c r="K17" s="13" t="s">
        <v>1943</v>
      </c>
      <c r="L17" s="13" t="s">
        <v>1944</v>
      </c>
      <c r="M17" s="13"/>
      <c r="N17" s="13"/>
      <c r="O17" s="13"/>
      <c r="P17" s="13">
        <v>3</v>
      </c>
      <c r="Q17" s="13">
        <v>2</v>
      </c>
      <c r="R17" s="14">
        <v>1.51</v>
      </c>
      <c r="S17" s="14">
        <v>75</v>
      </c>
      <c r="T17" s="15">
        <f t="shared" si="0"/>
        <v>32.893294153765183</v>
      </c>
      <c r="U17" s="16" t="str">
        <f t="shared" si="1"/>
        <v>Obese</v>
      </c>
      <c r="V17" s="14" t="s">
        <v>1351</v>
      </c>
      <c r="W17" s="14" t="s">
        <v>1360</v>
      </c>
      <c r="X17" s="14" t="s">
        <v>1360</v>
      </c>
      <c r="Y17" s="14" t="s">
        <v>1351</v>
      </c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 t="s">
        <v>60</v>
      </c>
      <c r="AM17" s="14" t="s">
        <v>60</v>
      </c>
      <c r="AN17" s="14" t="s">
        <v>60</v>
      </c>
      <c r="AO17" s="14" t="s">
        <v>60</v>
      </c>
      <c r="AP17" s="14"/>
      <c r="AQ17" s="14" t="s">
        <v>60</v>
      </c>
      <c r="AR17" s="14" t="s">
        <v>60</v>
      </c>
      <c r="AS17" s="14" t="s">
        <v>1945</v>
      </c>
      <c r="AT17" s="14" t="s">
        <v>1966</v>
      </c>
      <c r="AU17" s="14" t="s">
        <v>63</v>
      </c>
      <c r="AX17" t="s">
        <v>69</v>
      </c>
    </row>
    <row r="18" spans="1:50" ht="18" customHeight="1">
      <c r="A18" s="48">
        <v>11</v>
      </c>
      <c r="B18" s="52" t="s">
        <v>1263</v>
      </c>
      <c r="C18" s="43" t="s">
        <v>1264</v>
      </c>
      <c r="D18" s="43" t="s">
        <v>1265</v>
      </c>
      <c r="E18" s="56" t="s">
        <v>88</v>
      </c>
      <c r="F18" s="23">
        <v>51</v>
      </c>
      <c r="G18" s="50" t="s">
        <v>58</v>
      </c>
      <c r="H18" s="50" t="s">
        <v>1262</v>
      </c>
      <c r="I18" s="23">
        <v>9684997469</v>
      </c>
      <c r="J18" s="50" t="s">
        <v>59</v>
      </c>
      <c r="K18" s="13" t="s">
        <v>1581</v>
      </c>
      <c r="L18" s="13" t="s">
        <v>71</v>
      </c>
      <c r="M18" s="13"/>
      <c r="N18" s="13"/>
      <c r="O18" s="13"/>
      <c r="P18" s="13">
        <v>2</v>
      </c>
      <c r="Q18" s="13">
        <v>3</v>
      </c>
      <c r="R18" s="14">
        <v>1.43</v>
      </c>
      <c r="S18" s="14">
        <v>56</v>
      </c>
      <c r="T18" s="15">
        <f t="shared" si="0"/>
        <v>27.385202210377038</v>
      </c>
      <c r="U18" s="16" t="str">
        <f t="shared" si="1"/>
        <v>Overweight</v>
      </c>
      <c r="V18" s="14" t="s">
        <v>1351</v>
      </c>
      <c r="W18" s="14" t="s">
        <v>1582</v>
      </c>
      <c r="X18" s="14" t="s">
        <v>1351</v>
      </c>
      <c r="Y18" s="14" t="s">
        <v>1351</v>
      </c>
      <c r="Z18" s="14">
        <v>130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 t="s">
        <v>60</v>
      </c>
      <c r="AM18" s="14" t="s">
        <v>60</v>
      </c>
      <c r="AN18" s="14" t="s">
        <v>60</v>
      </c>
      <c r="AO18" s="14"/>
      <c r="AP18" s="14"/>
      <c r="AQ18" s="14" t="s">
        <v>60</v>
      </c>
      <c r="AR18" s="14" t="s">
        <v>60</v>
      </c>
      <c r="AS18" s="14"/>
      <c r="AT18" s="14" t="s">
        <v>1583</v>
      </c>
      <c r="AU18" s="14" t="s">
        <v>63</v>
      </c>
      <c r="AX18" t="s">
        <v>70</v>
      </c>
    </row>
    <row r="19" spans="1:50" ht="18" customHeight="1">
      <c r="A19" s="48">
        <v>12</v>
      </c>
      <c r="B19" s="52" t="s">
        <v>1266</v>
      </c>
      <c r="C19" s="43" t="s">
        <v>1267</v>
      </c>
      <c r="D19" s="43" t="s">
        <v>1268</v>
      </c>
      <c r="E19" s="89" t="s">
        <v>88</v>
      </c>
      <c r="F19" s="90">
        <v>33</v>
      </c>
      <c r="G19" s="50" t="s">
        <v>58</v>
      </c>
      <c r="H19" s="50" t="s">
        <v>1245</v>
      </c>
      <c r="I19" s="74">
        <v>9505737535</v>
      </c>
      <c r="J19" s="50" t="s">
        <v>59</v>
      </c>
      <c r="K19" s="13" t="s">
        <v>1946</v>
      </c>
      <c r="L19" s="13"/>
      <c r="M19" s="13"/>
      <c r="N19" s="13"/>
      <c r="O19" s="13"/>
      <c r="P19" s="13">
        <v>3</v>
      </c>
      <c r="Q19" s="13">
        <v>2</v>
      </c>
      <c r="R19" s="14">
        <v>1.46</v>
      </c>
      <c r="S19" s="14">
        <v>53.5</v>
      </c>
      <c r="T19" s="15">
        <f t="shared" si="0"/>
        <v>25.098517545505725</v>
      </c>
      <c r="U19" s="16" t="str">
        <f t="shared" si="1"/>
        <v>Overweight</v>
      </c>
      <c r="V19" s="14" t="s">
        <v>1351</v>
      </c>
      <c r="W19" s="14" t="s">
        <v>1351</v>
      </c>
      <c r="X19" s="14" t="s">
        <v>1447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 t="s">
        <v>60</v>
      </c>
      <c r="AM19" s="14" t="s">
        <v>60</v>
      </c>
      <c r="AN19" s="14" t="s">
        <v>60</v>
      </c>
      <c r="AO19" s="14" t="s">
        <v>60</v>
      </c>
      <c r="AP19" s="14"/>
      <c r="AQ19" s="14" t="s">
        <v>60</v>
      </c>
      <c r="AR19" s="14" t="s">
        <v>60</v>
      </c>
      <c r="AS19" s="14" t="s">
        <v>1877</v>
      </c>
      <c r="AT19" s="14" t="s">
        <v>1351</v>
      </c>
      <c r="AU19" s="14" t="s">
        <v>63</v>
      </c>
      <c r="AX19" t="s">
        <v>71</v>
      </c>
    </row>
    <row r="20" spans="1:50" ht="18" customHeight="1">
      <c r="A20" s="48">
        <v>13</v>
      </c>
      <c r="B20" s="53" t="s">
        <v>1269</v>
      </c>
      <c r="C20" s="43" t="s">
        <v>1270</v>
      </c>
      <c r="D20" s="43" t="s">
        <v>1271</v>
      </c>
      <c r="E20" s="56" t="s">
        <v>88</v>
      </c>
      <c r="F20" s="23">
        <v>31</v>
      </c>
      <c r="G20" s="50" t="s">
        <v>58</v>
      </c>
      <c r="H20" s="50" t="s">
        <v>1245</v>
      </c>
      <c r="I20" s="75">
        <v>9235385086</v>
      </c>
      <c r="J20" s="50" t="s">
        <v>59</v>
      </c>
      <c r="K20" s="13" t="s">
        <v>1574</v>
      </c>
      <c r="L20" s="13"/>
      <c r="M20" s="13"/>
      <c r="N20" s="13"/>
      <c r="O20" s="13"/>
      <c r="P20" s="13">
        <v>3</v>
      </c>
      <c r="Q20" s="13">
        <v>3</v>
      </c>
      <c r="R20" s="14">
        <v>1.56</v>
      </c>
      <c r="S20" s="14">
        <v>73.5</v>
      </c>
      <c r="T20" s="15">
        <f t="shared" si="0"/>
        <v>30.202169625246547</v>
      </c>
      <c r="U20" s="16" t="str">
        <f t="shared" si="1"/>
        <v>Obese</v>
      </c>
      <c r="V20" s="14" t="s">
        <v>1351</v>
      </c>
      <c r="W20" s="14" t="s">
        <v>1351</v>
      </c>
      <c r="X20" s="14" t="s">
        <v>1575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 t="s">
        <v>60</v>
      </c>
      <c r="AM20" s="14" t="s">
        <v>60</v>
      </c>
      <c r="AN20" s="14" t="s">
        <v>60</v>
      </c>
      <c r="AO20" s="14" t="s">
        <v>60</v>
      </c>
      <c r="AP20" s="14"/>
      <c r="AQ20" s="14" t="s">
        <v>60</v>
      </c>
      <c r="AR20" s="14" t="s">
        <v>60</v>
      </c>
      <c r="AS20" s="14"/>
      <c r="AT20" s="14"/>
      <c r="AU20" s="14" t="s">
        <v>63</v>
      </c>
      <c r="AX20" t="s">
        <v>73</v>
      </c>
    </row>
    <row r="21" spans="1:50" ht="18" customHeight="1">
      <c r="A21" s="48">
        <v>14</v>
      </c>
      <c r="B21" s="54" t="s">
        <v>1272</v>
      </c>
      <c r="C21" s="43" t="s">
        <v>1273</v>
      </c>
      <c r="D21" s="43" t="s">
        <v>1274</v>
      </c>
      <c r="E21" s="89" t="s">
        <v>88</v>
      </c>
      <c r="F21" s="90">
        <v>27</v>
      </c>
      <c r="G21" s="50" t="s">
        <v>58</v>
      </c>
      <c r="H21" s="50" t="s">
        <v>1245</v>
      </c>
      <c r="I21" s="90">
        <v>9618955791</v>
      </c>
      <c r="J21" s="50" t="s">
        <v>59</v>
      </c>
      <c r="K21" s="13" t="s">
        <v>1947</v>
      </c>
      <c r="L21" s="13"/>
      <c r="M21" s="13"/>
      <c r="N21" s="13"/>
      <c r="O21" s="13"/>
      <c r="P21" s="13">
        <v>2</v>
      </c>
      <c r="Q21" s="13">
        <v>3</v>
      </c>
      <c r="R21" s="14">
        <v>1.49</v>
      </c>
      <c r="S21" s="14">
        <v>91</v>
      </c>
      <c r="T21" s="15">
        <f t="shared" si="0"/>
        <v>40.989144633124631</v>
      </c>
      <c r="U21" s="16" t="str">
        <f t="shared" si="1"/>
        <v>Obese</v>
      </c>
      <c r="V21" s="14" t="s">
        <v>1351</v>
      </c>
      <c r="W21" s="14" t="s">
        <v>1351</v>
      </c>
      <c r="X21" s="14" t="s">
        <v>1714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60</v>
      </c>
      <c r="AM21" s="14" t="s">
        <v>60</v>
      </c>
      <c r="AN21" s="14" t="s">
        <v>60</v>
      </c>
      <c r="AO21" s="14"/>
      <c r="AP21" s="14"/>
      <c r="AQ21" s="14" t="s">
        <v>60</v>
      </c>
      <c r="AR21" s="14" t="s">
        <v>60</v>
      </c>
      <c r="AS21" s="14" t="s">
        <v>1877</v>
      </c>
      <c r="AT21" s="14" t="s">
        <v>1351</v>
      </c>
      <c r="AU21" s="14" t="s">
        <v>63</v>
      </c>
      <c r="AX21" t="s">
        <v>74</v>
      </c>
    </row>
    <row r="22" spans="1:50" ht="18" customHeight="1">
      <c r="A22" s="48">
        <v>15</v>
      </c>
      <c r="B22" s="52" t="s">
        <v>1275</v>
      </c>
      <c r="C22" s="43" t="s">
        <v>1276</v>
      </c>
      <c r="D22" s="43" t="s">
        <v>1271</v>
      </c>
      <c r="E22" s="56" t="s">
        <v>88</v>
      </c>
      <c r="F22" s="23">
        <v>32</v>
      </c>
      <c r="G22" s="50" t="s">
        <v>58</v>
      </c>
      <c r="H22" s="50" t="s">
        <v>1245</v>
      </c>
      <c r="I22" s="76">
        <v>9124743610</v>
      </c>
      <c r="J22" s="50" t="s">
        <v>59</v>
      </c>
      <c r="K22" s="13"/>
      <c r="L22" s="13"/>
      <c r="M22" s="13"/>
      <c r="N22" s="13"/>
      <c r="O22" s="13"/>
      <c r="P22" s="13"/>
      <c r="Q22" s="13"/>
      <c r="R22" s="14"/>
      <c r="S22" s="14"/>
      <c r="T22" s="15" t="e">
        <f t="shared" si="0"/>
        <v>#DIV/0!</v>
      </c>
      <c r="U22" s="16" t="e">
        <f t="shared" si="1"/>
        <v>#DIV/0!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 t="s">
        <v>1967</v>
      </c>
      <c r="AU22" s="14" t="s">
        <v>63</v>
      </c>
      <c r="AX22" t="s">
        <v>75</v>
      </c>
    </row>
    <row r="23" spans="1:50" ht="18" customHeight="1">
      <c r="A23" s="48">
        <v>16</v>
      </c>
      <c r="B23" s="52" t="s">
        <v>536</v>
      </c>
      <c r="C23" s="43" t="s">
        <v>1277</v>
      </c>
      <c r="D23" s="43" t="s">
        <v>1278</v>
      </c>
      <c r="E23" s="56" t="s">
        <v>88</v>
      </c>
      <c r="F23" s="23">
        <v>57</v>
      </c>
      <c r="G23" s="50" t="s">
        <v>58</v>
      </c>
      <c r="H23" s="50" t="s">
        <v>434</v>
      </c>
      <c r="I23" s="23">
        <v>9605314762</v>
      </c>
      <c r="J23" s="50" t="s">
        <v>59</v>
      </c>
      <c r="K23" s="13" t="s">
        <v>1587</v>
      </c>
      <c r="L23" s="13" t="s">
        <v>70</v>
      </c>
      <c r="M23" s="13"/>
      <c r="N23" s="13"/>
      <c r="O23" s="13"/>
      <c r="P23" s="13">
        <v>2</v>
      </c>
      <c r="Q23" s="13">
        <v>3</v>
      </c>
      <c r="R23" s="14">
        <v>1.42</v>
      </c>
      <c r="S23" s="14">
        <v>58</v>
      </c>
      <c r="T23" s="15">
        <f t="shared" si="0"/>
        <v>28.764134100376911</v>
      </c>
      <c r="U23" s="16" t="str">
        <f t="shared" si="1"/>
        <v>Overweight</v>
      </c>
      <c r="V23" s="14" t="s">
        <v>1351</v>
      </c>
      <c r="W23" s="14" t="s">
        <v>1588</v>
      </c>
      <c r="X23" s="14" t="s">
        <v>1589</v>
      </c>
      <c r="Y23" s="14" t="s">
        <v>1351</v>
      </c>
      <c r="Z23" s="14"/>
      <c r="AA23" s="14"/>
      <c r="AB23" s="14"/>
      <c r="AC23" s="14">
        <v>122</v>
      </c>
      <c r="AD23" s="14"/>
      <c r="AE23" s="14"/>
      <c r="AF23" s="14"/>
      <c r="AG23" s="14"/>
      <c r="AH23" s="14"/>
      <c r="AI23" s="14"/>
      <c r="AJ23" s="14"/>
      <c r="AK23" s="14"/>
      <c r="AL23" s="14" t="s">
        <v>60</v>
      </c>
      <c r="AM23" s="14" t="s">
        <v>60</v>
      </c>
      <c r="AN23" s="14" t="s">
        <v>60</v>
      </c>
      <c r="AO23" s="14" t="s">
        <v>60</v>
      </c>
      <c r="AP23" s="14"/>
      <c r="AQ23" s="14" t="s">
        <v>60</v>
      </c>
      <c r="AR23" s="14" t="s">
        <v>60</v>
      </c>
      <c r="AS23" s="14"/>
      <c r="AT23" s="14"/>
      <c r="AU23" s="14" t="s">
        <v>63</v>
      </c>
      <c r="AX23" t="s">
        <v>76</v>
      </c>
    </row>
    <row r="24" spans="1:50" ht="18" customHeight="1">
      <c r="A24" s="48">
        <v>17</v>
      </c>
      <c r="B24" s="52" t="s">
        <v>1279</v>
      </c>
      <c r="C24" s="43" t="s">
        <v>1280</v>
      </c>
      <c r="D24" s="43" t="s">
        <v>1281</v>
      </c>
      <c r="E24" s="89" t="s">
        <v>88</v>
      </c>
      <c r="F24" s="90">
        <v>46</v>
      </c>
      <c r="G24" s="50" t="s">
        <v>58</v>
      </c>
      <c r="H24" s="50" t="s">
        <v>1245</v>
      </c>
      <c r="I24" s="77">
        <v>9366847051</v>
      </c>
      <c r="J24" s="50" t="s">
        <v>59</v>
      </c>
      <c r="K24" s="13" t="s">
        <v>1948</v>
      </c>
      <c r="L24" s="13"/>
      <c r="M24" s="13"/>
      <c r="N24" s="13"/>
      <c r="O24" s="13"/>
      <c r="P24" s="13">
        <v>2</v>
      </c>
      <c r="Q24" s="13">
        <v>3</v>
      </c>
      <c r="R24" s="14">
        <v>1.54</v>
      </c>
      <c r="S24" s="14">
        <v>81</v>
      </c>
      <c r="T24" s="15">
        <f t="shared" si="0"/>
        <v>34.154157530780907</v>
      </c>
      <c r="U24" s="16" t="str">
        <f t="shared" si="1"/>
        <v>Obese</v>
      </c>
      <c r="V24" s="14" t="s">
        <v>1351</v>
      </c>
      <c r="W24" s="14" t="s">
        <v>1351</v>
      </c>
      <c r="X24" s="14" t="s">
        <v>1351</v>
      </c>
      <c r="Y24" s="14" t="s">
        <v>1351</v>
      </c>
      <c r="Z24" s="14"/>
      <c r="AA24" s="14"/>
      <c r="AB24" s="14"/>
      <c r="AC24" s="14">
        <v>106</v>
      </c>
      <c r="AD24" s="14"/>
      <c r="AE24" s="14"/>
      <c r="AF24" s="14"/>
      <c r="AG24" s="14"/>
      <c r="AH24" s="14">
        <v>38</v>
      </c>
      <c r="AI24" s="14"/>
      <c r="AJ24" s="14"/>
      <c r="AK24" s="14"/>
      <c r="AL24" s="14" t="s">
        <v>60</v>
      </c>
      <c r="AM24" s="14" t="s">
        <v>60</v>
      </c>
      <c r="AN24" s="14"/>
      <c r="AO24" s="14"/>
      <c r="AP24" s="14"/>
      <c r="AQ24" s="14" t="s">
        <v>60</v>
      </c>
      <c r="AR24" s="14" t="s">
        <v>60</v>
      </c>
      <c r="AS24" s="14" t="s">
        <v>1877</v>
      </c>
      <c r="AT24" s="14" t="s">
        <v>1351</v>
      </c>
      <c r="AU24" s="14" t="s">
        <v>63</v>
      </c>
      <c r="AX24" t="s">
        <v>77</v>
      </c>
    </row>
    <row r="25" spans="1:50" ht="18" customHeight="1">
      <c r="A25" s="48">
        <v>18</v>
      </c>
      <c r="B25" s="52" t="s">
        <v>1282</v>
      </c>
      <c r="C25" s="43" t="s">
        <v>1283</v>
      </c>
      <c r="D25" s="43" t="s">
        <v>1284</v>
      </c>
      <c r="E25" s="56" t="s">
        <v>88</v>
      </c>
      <c r="F25" s="23">
        <v>41</v>
      </c>
      <c r="G25" s="50" t="s">
        <v>58</v>
      </c>
      <c r="H25" s="50" t="s">
        <v>1245</v>
      </c>
      <c r="I25" s="23">
        <v>9223168017</v>
      </c>
      <c r="J25" s="50" t="s">
        <v>59</v>
      </c>
      <c r="K25" s="13" t="s">
        <v>1557</v>
      </c>
      <c r="L25" s="13" t="s">
        <v>74</v>
      </c>
      <c r="M25" s="13"/>
      <c r="N25" s="13"/>
      <c r="O25" s="13"/>
      <c r="P25" s="13">
        <v>4</v>
      </c>
      <c r="Q25" s="13">
        <v>3</v>
      </c>
      <c r="R25" s="19">
        <v>1.4650000000000001</v>
      </c>
      <c r="S25" s="14">
        <v>66.5</v>
      </c>
      <c r="T25" s="15">
        <f t="shared" si="0"/>
        <v>30.984635814045589</v>
      </c>
      <c r="U25" s="16" t="str">
        <f t="shared" si="1"/>
        <v>Obese</v>
      </c>
      <c r="V25" s="14" t="s">
        <v>1351</v>
      </c>
      <c r="W25" s="14" t="s">
        <v>1351</v>
      </c>
      <c r="X25" s="14" t="s">
        <v>1351</v>
      </c>
      <c r="Y25" s="14" t="s">
        <v>1558</v>
      </c>
      <c r="Z25" s="14">
        <v>136</v>
      </c>
      <c r="AA25" s="14">
        <v>202</v>
      </c>
      <c r="AB25" s="14"/>
      <c r="AC25" s="14"/>
      <c r="AD25" s="14"/>
      <c r="AE25" s="14"/>
      <c r="AF25" s="14"/>
      <c r="AG25" s="14"/>
      <c r="AH25" s="14">
        <v>120</v>
      </c>
      <c r="AI25" s="14">
        <v>122</v>
      </c>
      <c r="AJ25" s="14"/>
      <c r="AK25" s="14"/>
      <c r="AL25" s="14" t="s">
        <v>60</v>
      </c>
      <c r="AM25" s="14" t="s">
        <v>60</v>
      </c>
      <c r="AN25" s="14" t="s">
        <v>60</v>
      </c>
      <c r="AO25" s="14" t="s">
        <v>60</v>
      </c>
      <c r="AP25" s="14"/>
      <c r="AQ25" s="14" t="s">
        <v>60</v>
      </c>
      <c r="AR25" s="14" t="s">
        <v>60</v>
      </c>
      <c r="AS25" s="14"/>
      <c r="AT25" s="14" t="s">
        <v>1559</v>
      </c>
      <c r="AU25" s="14" t="s">
        <v>63</v>
      </c>
      <c r="AX25" t="s">
        <v>78</v>
      </c>
    </row>
    <row r="26" spans="1:50" ht="18" customHeight="1">
      <c r="A26" s="48">
        <v>19</v>
      </c>
      <c r="B26" s="52" t="s">
        <v>1285</v>
      </c>
      <c r="C26" s="43" t="s">
        <v>1286</v>
      </c>
      <c r="D26" s="43" t="s">
        <v>1287</v>
      </c>
      <c r="E26" s="56" t="s">
        <v>88</v>
      </c>
      <c r="F26" s="23">
        <v>32</v>
      </c>
      <c r="G26" s="50" t="s">
        <v>58</v>
      </c>
      <c r="H26" s="50" t="s">
        <v>1245</v>
      </c>
      <c r="I26" s="78">
        <v>9397848309</v>
      </c>
      <c r="J26" s="50" t="s">
        <v>59</v>
      </c>
      <c r="K26" s="13" t="s">
        <v>1599</v>
      </c>
      <c r="L26" s="13"/>
      <c r="M26" s="13"/>
      <c r="N26" s="13"/>
      <c r="O26" s="13"/>
      <c r="P26" s="13">
        <v>3</v>
      </c>
      <c r="Q26" s="13">
        <v>4</v>
      </c>
      <c r="R26" s="14">
        <v>1.57</v>
      </c>
      <c r="S26" s="14">
        <v>47</v>
      </c>
      <c r="T26" s="15">
        <f t="shared" si="0"/>
        <v>19.067710657633167</v>
      </c>
      <c r="U26" s="16" t="str">
        <f t="shared" si="1"/>
        <v>Normal</v>
      </c>
      <c r="V26" s="14" t="s">
        <v>1351</v>
      </c>
      <c r="W26" s="14" t="s">
        <v>1351</v>
      </c>
      <c r="X26" s="14" t="s">
        <v>1351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 t="s">
        <v>60</v>
      </c>
      <c r="AM26" s="14" t="s">
        <v>60</v>
      </c>
      <c r="AN26" s="14" t="s">
        <v>60</v>
      </c>
      <c r="AO26" s="14" t="s">
        <v>60</v>
      </c>
      <c r="AP26" s="14"/>
      <c r="AQ26" s="14" t="s">
        <v>60</v>
      </c>
      <c r="AR26" s="14" t="s">
        <v>60</v>
      </c>
      <c r="AS26" s="14"/>
      <c r="AT26" s="14"/>
      <c r="AU26" s="14" t="s">
        <v>63</v>
      </c>
      <c r="AX26" t="s">
        <v>79</v>
      </c>
    </row>
    <row r="27" spans="1:50" ht="18" customHeight="1">
      <c r="A27" s="48">
        <v>20</v>
      </c>
      <c r="B27" s="52" t="s">
        <v>1288</v>
      </c>
      <c r="C27" s="43" t="s">
        <v>1289</v>
      </c>
      <c r="D27" s="43" t="s">
        <v>1290</v>
      </c>
      <c r="E27" s="56" t="s">
        <v>88</v>
      </c>
      <c r="F27" s="23">
        <v>34</v>
      </c>
      <c r="G27" s="50" t="s">
        <v>58</v>
      </c>
      <c r="H27" s="50" t="s">
        <v>1291</v>
      </c>
      <c r="I27" s="23">
        <v>9230821992</v>
      </c>
      <c r="J27" s="50" t="s">
        <v>59</v>
      </c>
      <c r="K27" s="14" t="s">
        <v>1568</v>
      </c>
      <c r="L27" s="13"/>
      <c r="M27" s="13"/>
      <c r="N27" s="13"/>
      <c r="O27" s="13"/>
      <c r="P27" s="13">
        <v>2</v>
      </c>
      <c r="Q27" s="13">
        <v>4</v>
      </c>
      <c r="R27" s="14">
        <v>1.53</v>
      </c>
      <c r="S27" s="14">
        <v>78</v>
      </c>
      <c r="T27" s="15">
        <f t="shared" si="0"/>
        <v>33.320517749583495</v>
      </c>
      <c r="U27" s="16" t="str">
        <f t="shared" si="1"/>
        <v>Obese</v>
      </c>
      <c r="V27" s="14" t="s">
        <v>1351</v>
      </c>
      <c r="W27" s="14" t="s">
        <v>1351</v>
      </c>
      <c r="X27" s="14" t="s">
        <v>1569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 t="s">
        <v>60</v>
      </c>
      <c r="AM27" s="14" t="s">
        <v>60</v>
      </c>
      <c r="AN27" s="14"/>
      <c r="AO27" s="14"/>
      <c r="AP27" s="14"/>
      <c r="AQ27" s="14" t="s">
        <v>60</v>
      </c>
      <c r="AR27" s="14" t="s">
        <v>60</v>
      </c>
      <c r="AS27" s="14"/>
      <c r="AT27" s="14"/>
      <c r="AU27" s="14" t="s">
        <v>63</v>
      </c>
    </row>
    <row r="28" spans="1:50" ht="18" customHeight="1">
      <c r="A28" s="48">
        <v>21</v>
      </c>
      <c r="B28" s="51" t="s">
        <v>1292</v>
      </c>
      <c r="C28" s="43" t="s">
        <v>1293</v>
      </c>
      <c r="D28" s="43" t="s">
        <v>1294</v>
      </c>
      <c r="E28" s="89" t="s">
        <v>88</v>
      </c>
      <c r="F28" s="90">
        <v>56</v>
      </c>
      <c r="G28" s="50" t="s">
        <v>58</v>
      </c>
      <c r="H28" s="50" t="s">
        <v>1262</v>
      </c>
      <c r="I28" s="79">
        <v>9307769719</v>
      </c>
      <c r="J28" s="50" t="s">
        <v>59</v>
      </c>
      <c r="K28" s="14" t="s">
        <v>1949</v>
      </c>
      <c r="L28" s="13" t="s">
        <v>70</v>
      </c>
      <c r="M28" s="13" t="s">
        <v>71</v>
      </c>
      <c r="N28" s="13"/>
      <c r="O28" s="13"/>
      <c r="P28" s="13">
        <v>3</v>
      </c>
      <c r="Q28" s="13">
        <v>3</v>
      </c>
      <c r="R28" s="14">
        <v>1.5</v>
      </c>
      <c r="S28" s="14">
        <v>78</v>
      </c>
      <c r="T28" s="15">
        <f t="shared" si="0"/>
        <v>34.666666666666664</v>
      </c>
      <c r="U28" s="16" t="str">
        <f t="shared" si="1"/>
        <v>Obese</v>
      </c>
      <c r="V28" s="14" t="s">
        <v>1950</v>
      </c>
      <c r="W28" s="14" t="s">
        <v>1351</v>
      </c>
      <c r="X28" s="14" t="s">
        <v>1951</v>
      </c>
      <c r="Y28" s="14" t="s">
        <v>1952</v>
      </c>
      <c r="Z28" s="14">
        <v>181</v>
      </c>
      <c r="AA28" s="14">
        <v>310</v>
      </c>
      <c r="AB28" s="14">
        <v>397</v>
      </c>
      <c r="AC28" s="14">
        <v>250</v>
      </c>
      <c r="AD28" s="14"/>
      <c r="AE28" s="14">
        <v>45</v>
      </c>
      <c r="AF28" s="14">
        <v>2.14</v>
      </c>
      <c r="AG28" s="14">
        <v>7.63</v>
      </c>
      <c r="AH28" s="14"/>
      <c r="AI28" s="14"/>
      <c r="AJ28" s="14"/>
      <c r="AK28" s="14"/>
      <c r="AL28" s="14" t="s">
        <v>60</v>
      </c>
      <c r="AM28" s="14" t="s">
        <v>60</v>
      </c>
      <c r="AN28" s="14" t="s">
        <v>60</v>
      </c>
      <c r="AO28" s="14" t="s">
        <v>60</v>
      </c>
      <c r="AP28" s="14"/>
      <c r="AQ28" s="14" t="s">
        <v>60</v>
      </c>
      <c r="AR28" s="14" t="s">
        <v>60</v>
      </c>
      <c r="AS28" s="14" t="s">
        <v>1877</v>
      </c>
      <c r="AT28" s="14" t="s">
        <v>1953</v>
      </c>
      <c r="AU28" s="14" t="s">
        <v>63</v>
      </c>
    </row>
    <row r="29" spans="1:50" ht="18" customHeight="1">
      <c r="A29" s="48">
        <v>22</v>
      </c>
      <c r="B29" s="52" t="s">
        <v>1295</v>
      </c>
      <c r="C29" s="43" t="s">
        <v>1296</v>
      </c>
      <c r="D29" s="43" t="s">
        <v>1297</v>
      </c>
      <c r="E29" s="56" t="s">
        <v>88</v>
      </c>
      <c r="F29" s="23">
        <v>42</v>
      </c>
      <c r="G29" s="50" t="s">
        <v>58</v>
      </c>
      <c r="H29" s="50" t="s">
        <v>1245</v>
      </c>
      <c r="I29" s="23">
        <v>9126122526</v>
      </c>
      <c r="J29" s="50" t="s">
        <v>59</v>
      </c>
      <c r="K29" s="14" t="s">
        <v>1585</v>
      </c>
      <c r="L29" s="13"/>
      <c r="M29" s="13"/>
      <c r="N29" s="13"/>
      <c r="O29" s="13"/>
      <c r="P29" s="13">
        <v>2</v>
      </c>
      <c r="Q29" s="13">
        <v>4</v>
      </c>
      <c r="R29" s="14">
        <v>1.53</v>
      </c>
      <c r="S29" s="14">
        <v>72</v>
      </c>
      <c r="T29" s="15">
        <f t="shared" si="0"/>
        <v>30.757400999615534</v>
      </c>
      <c r="U29" s="16" t="str">
        <f t="shared" si="1"/>
        <v>Obese</v>
      </c>
      <c r="V29" s="14" t="s">
        <v>1351</v>
      </c>
      <c r="W29" s="14" t="s">
        <v>1351</v>
      </c>
      <c r="X29" s="14" t="s">
        <v>1351</v>
      </c>
      <c r="Y29" s="14" t="s">
        <v>1433</v>
      </c>
      <c r="Z29" s="14"/>
      <c r="AA29" s="14">
        <v>233</v>
      </c>
      <c r="AB29" s="14"/>
      <c r="AC29" s="14">
        <v>157</v>
      </c>
      <c r="AD29" s="14"/>
      <c r="AE29" s="14"/>
      <c r="AF29" s="14"/>
      <c r="AG29" s="14">
        <v>7.27</v>
      </c>
      <c r="AH29" s="14"/>
      <c r="AI29" s="14"/>
      <c r="AJ29" s="14"/>
      <c r="AK29" s="14"/>
      <c r="AL29" s="14" t="s">
        <v>60</v>
      </c>
      <c r="AM29" s="14" t="s">
        <v>60</v>
      </c>
      <c r="AN29" s="14" t="s">
        <v>60</v>
      </c>
      <c r="AO29" s="14"/>
      <c r="AP29" s="14"/>
      <c r="AQ29" s="14" t="s">
        <v>60</v>
      </c>
      <c r="AR29" s="14" t="s">
        <v>60</v>
      </c>
      <c r="AS29" s="14"/>
      <c r="AT29" s="14"/>
      <c r="AU29" s="14" t="s">
        <v>63</v>
      </c>
    </row>
    <row r="30" spans="1:50" ht="18" customHeight="1">
      <c r="A30" s="48">
        <v>23</v>
      </c>
      <c r="B30" s="52" t="s">
        <v>1298</v>
      </c>
      <c r="C30" s="43" t="s">
        <v>1299</v>
      </c>
      <c r="D30" s="43" t="s">
        <v>1300</v>
      </c>
      <c r="E30" s="56" t="s">
        <v>88</v>
      </c>
      <c r="F30" s="23">
        <v>34</v>
      </c>
      <c r="G30" s="50" t="s">
        <v>58</v>
      </c>
      <c r="H30" s="50" t="s">
        <v>119</v>
      </c>
      <c r="I30" s="23">
        <v>9610660971</v>
      </c>
      <c r="J30" s="50" t="s">
        <v>60</v>
      </c>
      <c r="K30" s="14" t="s">
        <v>1492</v>
      </c>
      <c r="L30" s="13"/>
      <c r="M30" s="13"/>
      <c r="N30" s="13"/>
      <c r="O30" s="13"/>
      <c r="P30" s="13"/>
      <c r="Q30" s="13"/>
      <c r="R30" s="14"/>
      <c r="S30" s="14"/>
      <c r="T30" s="15" t="e">
        <f t="shared" si="0"/>
        <v>#DIV/0!</v>
      </c>
      <c r="U30" s="16" t="e">
        <f t="shared" si="1"/>
        <v>#DIV/0!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 t="s">
        <v>63</v>
      </c>
    </row>
    <row r="31" spans="1:50" ht="18" customHeight="1">
      <c r="A31" s="48">
        <v>24</v>
      </c>
      <c r="B31" s="51" t="s">
        <v>1301</v>
      </c>
      <c r="C31" s="43" t="s">
        <v>1302</v>
      </c>
      <c r="D31" s="43" t="s">
        <v>1303</v>
      </c>
      <c r="E31" s="89" t="s">
        <v>88</v>
      </c>
      <c r="F31" s="90">
        <v>32</v>
      </c>
      <c r="G31" s="50" t="s">
        <v>58</v>
      </c>
      <c r="H31" s="50" t="s">
        <v>1245</v>
      </c>
      <c r="I31" s="90">
        <v>9605314760</v>
      </c>
      <c r="J31" s="50" t="s">
        <v>59</v>
      </c>
      <c r="K31" s="14" t="s">
        <v>1954</v>
      </c>
      <c r="L31" s="13"/>
      <c r="M31" s="13"/>
      <c r="N31" s="13"/>
      <c r="O31" s="13"/>
      <c r="P31" s="13">
        <v>2</v>
      </c>
      <c r="Q31" s="13">
        <v>2</v>
      </c>
      <c r="R31" s="14">
        <v>1.52</v>
      </c>
      <c r="S31" s="14">
        <v>57.5</v>
      </c>
      <c r="T31" s="15">
        <f t="shared" si="0"/>
        <v>24.88746537396122</v>
      </c>
      <c r="U31" s="16" t="str">
        <f t="shared" si="1"/>
        <v>Normal</v>
      </c>
      <c r="V31" s="14" t="s">
        <v>1351</v>
      </c>
      <c r="W31" s="14" t="s">
        <v>1351</v>
      </c>
      <c r="X31" s="14" t="s">
        <v>1351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 t="s">
        <v>60</v>
      </c>
      <c r="AM31" s="14" t="s">
        <v>60</v>
      </c>
      <c r="AN31" s="14" t="s">
        <v>60</v>
      </c>
      <c r="AO31" s="14" t="s">
        <v>60</v>
      </c>
      <c r="AP31" s="14"/>
      <c r="AQ31" s="14" t="s">
        <v>60</v>
      </c>
      <c r="AR31" s="14" t="s">
        <v>60</v>
      </c>
      <c r="AS31" s="14" t="s">
        <v>1877</v>
      </c>
      <c r="AT31" s="14" t="s">
        <v>1351</v>
      </c>
      <c r="AU31" s="14" t="s">
        <v>63</v>
      </c>
    </row>
    <row r="32" spans="1:50" ht="18" customHeight="1">
      <c r="A32" s="48">
        <v>25</v>
      </c>
      <c r="B32" s="51" t="s">
        <v>1304</v>
      </c>
      <c r="C32" s="43" t="s">
        <v>1305</v>
      </c>
      <c r="D32" s="43" t="s">
        <v>1306</v>
      </c>
      <c r="E32" s="56" t="s">
        <v>88</v>
      </c>
      <c r="F32" s="23">
        <v>44</v>
      </c>
      <c r="G32" s="50" t="s">
        <v>65</v>
      </c>
      <c r="H32" s="50" t="s">
        <v>1245</v>
      </c>
      <c r="I32" s="23">
        <v>9451925309</v>
      </c>
      <c r="J32" s="50" t="s">
        <v>60</v>
      </c>
      <c r="K32" s="14"/>
      <c r="L32" s="13"/>
      <c r="M32" s="13"/>
      <c r="N32" s="13"/>
      <c r="O32" s="13"/>
      <c r="P32" s="13"/>
      <c r="Q32" s="13"/>
      <c r="R32" s="14"/>
      <c r="S32" s="14"/>
      <c r="T32" s="15" t="e">
        <f t="shared" si="0"/>
        <v>#DIV/0!</v>
      </c>
      <c r="U32" s="16" t="e">
        <f t="shared" si="1"/>
        <v>#DIV/0!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 t="s">
        <v>1969</v>
      </c>
      <c r="AU32" s="14" t="s">
        <v>63</v>
      </c>
    </row>
    <row r="33" spans="1:47" ht="18" customHeight="1">
      <c r="A33" s="48">
        <v>26</v>
      </c>
      <c r="B33" s="52" t="s">
        <v>1307</v>
      </c>
      <c r="C33" s="43" t="s">
        <v>567</v>
      </c>
      <c r="D33" s="43" t="s">
        <v>1308</v>
      </c>
      <c r="E33" s="56" t="s">
        <v>88</v>
      </c>
      <c r="F33" s="23">
        <v>31</v>
      </c>
      <c r="G33" s="50" t="s">
        <v>58</v>
      </c>
      <c r="H33" s="50" t="s">
        <v>1262</v>
      </c>
      <c r="I33" s="23">
        <v>9974651758</v>
      </c>
      <c r="J33" s="50" t="s">
        <v>59</v>
      </c>
      <c r="K33" s="14" t="s">
        <v>1570</v>
      </c>
      <c r="L33" s="13"/>
      <c r="M33" s="13"/>
      <c r="N33" s="13"/>
      <c r="O33" s="13"/>
      <c r="P33" s="13">
        <v>2</v>
      </c>
      <c r="Q33" s="13">
        <v>3</v>
      </c>
      <c r="R33" s="14">
        <v>1.47</v>
      </c>
      <c r="S33" s="14">
        <v>50.5</v>
      </c>
      <c r="T33" s="15">
        <f t="shared" si="0"/>
        <v>23.369892174556899</v>
      </c>
      <c r="U33" s="16" t="str">
        <f t="shared" si="1"/>
        <v>Normal</v>
      </c>
      <c r="V33" s="14" t="s">
        <v>1351</v>
      </c>
      <c r="W33" s="14" t="s">
        <v>1571</v>
      </c>
      <c r="X33" s="14" t="s">
        <v>1351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 t="s">
        <v>60</v>
      </c>
      <c r="AM33" s="14" t="s">
        <v>60</v>
      </c>
      <c r="AN33" s="14" t="s">
        <v>60</v>
      </c>
      <c r="AO33" s="14"/>
      <c r="AP33" s="14"/>
      <c r="AQ33" s="14" t="s">
        <v>60</v>
      </c>
      <c r="AR33" s="14" t="s">
        <v>60</v>
      </c>
      <c r="AS33" s="14"/>
      <c r="AT33" s="14"/>
      <c r="AU33" s="14" t="s">
        <v>63</v>
      </c>
    </row>
    <row r="34" spans="1:47" ht="18" customHeight="1">
      <c r="A34" s="48">
        <v>27</v>
      </c>
      <c r="B34" s="52" t="s">
        <v>1309</v>
      </c>
      <c r="C34" s="43" t="s">
        <v>1310</v>
      </c>
      <c r="D34" s="43" t="s">
        <v>1311</v>
      </c>
      <c r="E34" s="56" t="s">
        <v>88</v>
      </c>
      <c r="F34" s="23">
        <v>38</v>
      </c>
      <c r="G34" s="50" t="s">
        <v>58</v>
      </c>
      <c r="H34" s="50" t="s">
        <v>1245</v>
      </c>
      <c r="I34" s="80">
        <v>9230821996</v>
      </c>
      <c r="J34" s="50" t="s">
        <v>59</v>
      </c>
      <c r="K34" s="14" t="s">
        <v>1576</v>
      </c>
      <c r="L34" s="13" t="s">
        <v>70</v>
      </c>
      <c r="M34" s="13"/>
      <c r="N34" s="13"/>
      <c r="O34" s="13"/>
      <c r="P34" s="13">
        <v>2</v>
      </c>
      <c r="Q34" s="13">
        <v>3</v>
      </c>
      <c r="R34" s="14">
        <v>1.5</v>
      </c>
      <c r="S34" s="14">
        <v>73.5</v>
      </c>
      <c r="T34" s="15">
        <f t="shared" si="0"/>
        <v>32.666666666666664</v>
      </c>
      <c r="U34" s="16" t="str">
        <f t="shared" si="1"/>
        <v>Obese</v>
      </c>
      <c r="V34" s="14" t="s">
        <v>1351</v>
      </c>
      <c r="W34" s="14" t="s">
        <v>1351</v>
      </c>
      <c r="X34" s="14" t="s">
        <v>1351</v>
      </c>
      <c r="Y34" s="14" t="s">
        <v>1351</v>
      </c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60</v>
      </c>
      <c r="AM34" s="14" t="s">
        <v>60</v>
      </c>
      <c r="AN34" s="14" t="s">
        <v>60</v>
      </c>
      <c r="AO34" s="14"/>
      <c r="AP34" s="14"/>
      <c r="AQ34" s="14" t="s">
        <v>60</v>
      </c>
      <c r="AR34" s="14" t="s">
        <v>60</v>
      </c>
      <c r="AS34" s="14"/>
      <c r="AT34" s="14"/>
      <c r="AU34" s="14" t="s">
        <v>63</v>
      </c>
    </row>
    <row r="35" spans="1:47" ht="18" customHeight="1">
      <c r="A35" s="48">
        <v>28</v>
      </c>
      <c r="B35" s="53" t="s">
        <v>1312</v>
      </c>
      <c r="C35" s="43" t="s">
        <v>1313</v>
      </c>
      <c r="D35" s="43" t="s">
        <v>1314</v>
      </c>
      <c r="E35" s="89" t="s">
        <v>88</v>
      </c>
      <c r="F35" s="90">
        <v>41</v>
      </c>
      <c r="G35" s="50" t="s">
        <v>58</v>
      </c>
      <c r="H35" s="50" t="s">
        <v>181</v>
      </c>
      <c r="I35" s="90">
        <v>9564566375</v>
      </c>
      <c r="J35" s="50" t="s">
        <v>59</v>
      </c>
      <c r="K35" s="14" t="s">
        <v>1955</v>
      </c>
      <c r="L35" s="13"/>
      <c r="M35" s="13"/>
      <c r="N35" s="13"/>
      <c r="O35" s="13"/>
      <c r="P35" s="13">
        <v>2</v>
      </c>
      <c r="Q35" s="13">
        <v>3</v>
      </c>
      <c r="R35" s="14">
        <v>1.46</v>
      </c>
      <c r="S35" s="14">
        <v>51</v>
      </c>
      <c r="T35" s="15">
        <f t="shared" si="0"/>
        <v>23.925689622818542</v>
      </c>
      <c r="U35" s="16" t="str">
        <f t="shared" si="1"/>
        <v>Normal</v>
      </c>
      <c r="V35" s="14" t="s">
        <v>1351</v>
      </c>
      <c r="W35" s="14" t="s">
        <v>1351</v>
      </c>
      <c r="X35" s="14" t="s">
        <v>1351</v>
      </c>
      <c r="Y35" s="14" t="s">
        <v>1351</v>
      </c>
      <c r="Z35" s="14"/>
      <c r="AA35" s="14">
        <v>273</v>
      </c>
      <c r="AB35" s="14">
        <v>411</v>
      </c>
      <c r="AC35" s="14"/>
      <c r="AD35" s="14"/>
      <c r="AE35" s="14"/>
      <c r="AF35" s="14"/>
      <c r="AG35" s="14">
        <v>7.87</v>
      </c>
      <c r="AH35" s="14"/>
      <c r="AI35" s="14"/>
      <c r="AJ35" s="14"/>
      <c r="AK35" s="14"/>
      <c r="AL35" s="14" t="s">
        <v>60</v>
      </c>
      <c r="AM35" s="14" t="s">
        <v>60</v>
      </c>
      <c r="AN35" s="14" t="s">
        <v>60</v>
      </c>
      <c r="AO35" s="14"/>
      <c r="AP35" s="14"/>
      <c r="AQ35" s="14" t="s">
        <v>60</v>
      </c>
      <c r="AR35" s="14" t="s">
        <v>60</v>
      </c>
      <c r="AS35" s="14" t="s">
        <v>1877</v>
      </c>
      <c r="AT35" s="14" t="s">
        <v>1351</v>
      </c>
      <c r="AU35" s="14" t="s">
        <v>63</v>
      </c>
    </row>
    <row r="36" spans="1:47" ht="18" customHeight="1">
      <c r="A36" s="48">
        <v>29</v>
      </c>
      <c r="B36" s="53" t="s">
        <v>1315</v>
      </c>
      <c r="C36" s="43" t="s">
        <v>1316</v>
      </c>
      <c r="D36" s="43" t="s">
        <v>1317</v>
      </c>
      <c r="E36" s="56" t="s">
        <v>88</v>
      </c>
      <c r="F36" s="23">
        <v>61</v>
      </c>
      <c r="G36" s="50" t="s">
        <v>58</v>
      </c>
      <c r="H36" s="50" t="s">
        <v>434</v>
      </c>
      <c r="I36" s="81">
        <v>9192484545</v>
      </c>
      <c r="J36" s="50" t="s">
        <v>59</v>
      </c>
      <c r="K36" s="14" t="s">
        <v>1578</v>
      </c>
      <c r="L36" s="13" t="s">
        <v>70</v>
      </c>
      <c r="M36" s="13" t="s">
        <v>71</v>
      </c>
      <c r="N36" s="13"/>
      <c r="O36" s="13"/>
      <c r="P36" s="13">
        <v>2</v>
      </c>
      <c r="Q36" s="13">
        <v>4</v>
      </c>
      <c r="R36" s="14">
        <v>1.48</v>
      </c>
      <c r="S36" s="14">
        <v>54</v>
      </c>
      <c r="T36" s="15">
        <f t="shared" si="0"/>
        <v>24.653031409788166</v>
      </c>
      <c r="U36" s="16" t="str">
        <f t="shared" si="1"/>
        <v>Normal</v>
      </c>
      <c r="V36" s="14" t="s">
        <v>1579</v>
      </c>
      <c r="W36" s="14" t="s">
        <v>1351</v>
      </c>
      <c r="X36" s="14" t="s">
        <v>1351</v>
      </c>
      <c r="Y36" s="14" t="s">
        <v>1580</v>
      </c>
      <c r="Z36" s="14">
        <v>9.19</v>
      </c>
      <c r="AA36" s="14"/>
      <c r="AB36" s="14"/>
      <c r="AC36" s="14"/>
      <c r="AD36" s="14"/>
      <c r="AE36" s="14"/>
      <c r="AF36" s="14"/>
      <c r="AG36" s="14"/>
      <c r="AH36" s="14">
        <v>61.3</v>
      </c>
      <c r="AI36" s="14">
        <v>50.1</v>
      </c>
      <c r="AJ36" s="14"/>
      <c r="AK36" s="14"/>
      <c r="AL36" s="14" t="s">
        <v>60</v>
      </c>
      <c r="AM36" s="14" t="s">
        <v>60</v>
      </c>
      <c r="AN36" s="14"/>
      <c r="AO36" s="14"/>
      <c r="AP36" s="14"/>
      <c r="AQ36" s="14" t="s">
        <v>60</v>
      </c>
      <c r="AR36" s="14" t="s">
        <v>60</v>
      </c>
      <c r="AS36" s="14"/>
      <c r="AT36" s="14"/>
      <c r="AU36" s="14" t="s">
        <v>63</v>
      </c>
    </row>
    <row r="37" spans="1:47" ht="18" customHeight="1">
      <c r="A37" s="48">
        <v>30</v>
      </c>
      <c r="B37" s="51" t="s">
        <v>1318</v>
      </c>
      <c r="C37" s="43" t="s">
        <v>1319</v>
      </c>
      <c r="D37" s="43" t="s">
        <v>1320</v>
      </c>
      <c r="E37" s="89" t="s">
        <v>88</v>
      </c>
      <c r="F37" s="90">
        <v>32</v>
      </c>
      <c r="G37" s="50" t="s">
        <v>58</v>
      </c>
      <c r="H37" s="50" t="s">
        <v>1245</v>
      </c>
      <c r="I37" s="82">
        <v>9091032726</v>
      </c>
      <c r="J37" s="50" t="s">
        <v>59</v>
      </c>
      <c r="K37" s="14" t="s">
        <v>1956</v>
      </c>
      <c r="L37" s="13"/>
      <c r="M37" s="13"/>
      <c r="N37" s="13"/>
      <c r="O37" s="13"/>
      <c r="P37" s="13">
        <v>3</v>
      </c>
      <c r="Q37" s="13">
        <v>3</v>
      </c>
      <c r="R37" s="14">
        <v>1.59</v>
      </c>
      <c r="S37" s="14">
        <v>94</v>
      </c>
      <c r="T37" s="15">
        <f t="shared" si="0"/>
        <v>37.182073493928243</v>
      </c>
      <c r="U37" s="16" t="str">
        <f t="shared" si="1"/>
        <v>Obese</v>
      </c>
      <c r="V37" s="14" t="s">
        <v>1351</v>
      </c>
      <c r="W37" s="14" t="s">
        <v>1351</v>
      </c>
      <c r="X37" s="14" t="s">
        <v>1351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 t="s">
        <v>60</v>
      </c>
      <c r="AM37" s="14" t="s">
        <v>60</v>
      </c>
      <c r="AN37" s="14" t="s">
        <v>60</v>
      </c>
      <c r="AO37" s="14"/>
      <c r="AP37" s="14"/>
      <c r="AQ37" s="14" t="s">
        <v>60</v>
      </c>
      <c r="AR37" s="14" t="s">
        <v>60</v>
      </c>
      <c r="AS37" s="14" t="s">
        <v>1877</v>
      </c>
      <c r="AT37" s="14" t="s">
        <v>1351</v>
      </c>
      <c r="AU37" s="14" t="s">
        <v>63</v>
      </c>
    </row>
    <row r="38" spans="1:47" ht="18" customHeight="1">
      <c r="A38" s="48">
        <v>31</v>
      </c>
      <c r="B38" s="51" t="s">
        <v>1321</v>
      </c>
      <c r="C38" s="43" t="s">
        <v>1322</v>
      </c>
      <c r="D38" s="43" t="s">
        <v>1323</v>
      </c>
      <c r="E38" s="89" t="s">
        <v>88</v>
      </c>
      <c r="F38" s="90">
        <v>41</v>
      </c>
      <c r="G38" s="50" t="s">
        <v>58</v>
      </c>
      <c r="H38" s="50" t="s">
        <v>434</v>
      </c>
      <c r="I38" s="83">
        <v>9605314480</v>
      </c>
      <c r="J38" s="50" t="s">
        <v>59</v>
      </c>
      <c r="K38" s="14" t="s">
        <v>1957</v>
      </c>
      <c r="L38" s="13"/>
      <c r="M38" s="13"/>
      <c r="N38" s="13"/>
      <c r="O38" s="13"/>
      <c r="P38" s="13">
        <v>3</v>
      </c>
      <c r="Q38" s="13">
        <v>2</v>
      </c>
      <c r="R38" s="14">
        <v>1.51</v>
      </c>
      <c r="S38" s="14">
        <v>53.5</v>
      </c>
      <c r="T38" s="15">
        <f t="shared" si="0"/>
        <v>23.463883163019165</v>
      </c>
      <c r="U38" s="16" t="str">
        <f t="shared" si="1"/>
        <v>Normal</v>
      </c>
      <c r="V38" s="14" t="s">
        <v>1351</v>
      </c>
      <c r="W38" s="14" t="s">
        <v>1360</v>
      </c>
      <c r="X38" s="14" t="s">
        <v>1360</v>
      </c>
      <c r="Y38" s="14" t="s">
        <v>1351</v>
      </c>
      <c r="Z38" s="14" t="s">
        <v>1351</v>
      </c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 t="s">
        <v>60</v>
      </c>
      <c r="AM38" s="14" t="s">
        <v>60</v>
      </c>
      <c r="AN38" s="14" t="s">
        <v>60</v>
      </c>
      <c r="AO38" s="14" t="s">
        <v>60</v>
      </c>
      <c r="AP38" s="14"/>
      <c r="AQ38" s="14" t="s">
        <v>60</v>
      </c>
      <c r="AR38" s="14" t="s">
        <v>60</v>
      </c>
      <c r="AS38" s="14" t="s">
        <v>1979</v>
      </c>
      <c r="AT38" s="14" t="s">
        <v>1351</v>
      </c>
      <c r="AU38" s="14" t="s">
        <v>63</v>
      </c>
    </row>
    <row r="39" spans="1:47" ht="18" customHeight="1">
      <c r="A39" s="48">
        <v>32</v>
      </c>
      <c r="B39" s="51" t="s">
        <v>1324</v>
      </c>
      <c r="C39" s="43" t="s">
        <v>1325</v>
      </c>
      <c r="D39" s="43" t="s">
        <v>1326</v>
      </c>
      <c r="E39" s="89" t="s">
        <v>88</v>
      </c>
      <c r="F39" s="90">
        <v>46</v>
      </c>
      <c r="G39" s="50" t="s">
        <v>58</v>
      </c>
      <c r="H39" s="50" t="s">
        <v>1245</v>
      </c>
      <c r="I39" s="83">
        <v>900928124</v>
      </c>
      <c r="J39" s="50" t="s">
        <v>59</v>
      </c>
      <c r="K39" s="14" t="s">
        <v>1958</v>
      </c>
      <c r="L39" s="13" t="s">
        <v>70</v>
      </c>
      <c r="M39" s="13"/>
      <c r="N39" s="13"/>
      <c r="O39" s="13"/>
      <c r="P39" s="13">
        <v>3</v>
      </c>
      <c r="Q39" s="13">
        <v>4</v>
      </c>
      <c r="R39" s="14">
        <v>1.6</v>
      </c>
      <c r="S39" s="14">
        <v>61</v>
      </c>
      <c r="T39" s="15">
        <f t="shared" si="0"/>
        <v>23.828124999999996</v>
      </c>
      <c r="U39" s="16" t="str">
        <f t="shared" si="1"/>
        <v>Normal</v>
      </c>
      <c r="V39" s="14" t="s">
        <v>1959</v>
      </c>
      <c r="W39" s="14" t="s">
        <v>1960</v>
      </c>
      <c r="X39" s="14" t="s">
        <v>1961</v>
      </c>
      <c r="Y39" s="14" t="s">
        <v>1962</v>
      </c>
      <c r="Z39" s="14">
        <v>113</v>
      </c>
      <c r="AA39" s="14">
        <v>267</v>
      </c>
      <c r="AB39" s="14">
        <v>224</v>
      </c>
      <c r="AC39" s="14">
        <v>187</v>
      </c>
      <c r="AD39" s="14">
        <v>44</v>
      </c>
      <c r="AE39" s="14">
        <v>18</v>
      </c>
      <c r="AF39" s="14">
        <v>1.24</v>
      </c>
      <c r="AG39" s="14">
        <v>7.86</v>
      </c>
      <c r="AH39" s="14"/>
      <c r="AI39" s="14"/>
      <c r="AJ39" s="14"/>
      <c r="AK39" s="14"/>
      <c r="AL39" s="14" t="s">
        <v>60</v>
      </c>
      <c r="AM39" s="14" t="s">
        <v>60</v>
      </c>
      <c r="AN39" s="14" t="s">
        <v>60</v>
      </c>
      <c r="AO39" s="14"/>
      <c r="AP39" s="14" t="s">
        <v>60</v>
      </c>
      <c r="AQ39" s="14" t="s">
        <v>60</v>
      </c>
      <c r="AR39" s="14" t="s">
        <v>60</v>
      </c>
      <c r="AS39" s="14" t="s">
        <v>1877</v>
      </c>
      <c r="AT39" s="14" t="s">
        <v>1980</v>
      </c>
      <c r="AU39" s="14" t="s">
        <v>63</v>
      </c>
    </row>
    <row r="40" spans="1:47" ht="18" customHeight="1">
      <c r="A40" s="48">
        <v>33</v>
      </c>
      <c r="B40" s="52" t="s">
        <v>1271</v>
      </c>
      <c r="C40" s="43" t="s">
        <v>1327</v>
      </c>
      <c r="D40" s="43" t="s">
        <v>1328</v>
      </c>
      <c r="E40" s="56" t="s">
        <v>88</v>
      </c>
      <c r="F40" s="23">
        <v>30</v>
      </c>
      <c r="G40" s="50" t="s">
        <v>58</v>
      </c>
      <c r="H40" s="50" t="s">
        <v>1262</v>
      </c>
      <c r="I40" s="84">
        <v>9696183337</v>
      </c>
      <c r="J40" s="50" t="s">
        <v>59</v>
      </c>
      <c r="K40" s="14" t="s">
        <v>1586</v>
      </c>
      <c r="L40" s="13"/>
      <c r="M40" s="13"/>
      <c r="N40" s="13"/>
      <c r="O40" s="13"/>
      <c r="P40" s="13">
        <v>3</v>
      </c>
      <c r="Q40" s="13">
        <v>3</v>
      </c>
      <c r="R40" s="14">
        <v>1.58</v>
      </c>
      <c r="S40" s="14">
        <v>57</v>
      </c>
      <c r="T40" s="15">
        <f t="shared" si="0"/>
        <v>22.832879346258608</v>
      </c>
      <c r="U40" s="16" t="str">
        <f t="shared" si="1"/>
        <v>Normal</v>
      </c>
      <c r="V40" s="14" t="s">
        <v>1351</v>
      </c>
      <c r="W40" s="14" t="s">
        <v>1351</v>
      </c>
      <c r="X40" s="14" t="s">
        <v>1351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 t="s">
        <v>60</v>
      </c>
      <c r="AM40" s="14" t="s">
        <v>60</v>
      </c>
      <c r="AN40" s="14" t="s">
        <v>60</v>
      </c>
      <c r="AO40" s="14" t="s">
        <v>60</v>
      </c>
      <c r="AP40" s="14" t="s">
        <v>60</v>
      </c>
      <c r="AQ40" s="14" t="s">
        <v>60</v>
      </c>
      <c r="AR40" s="14" t="s">
        <v>60</v>
      </c>
      <c r="AS40" s="14"/>
      <c r="AT40" s="14"/>
      <c r="AU40" s="14" t="s">
        <v>63</v>
      </c>
    </row>
    <row r="41" spans="1:47" ht="18" customHeight="1">
      <c r="A41" s="48">
        <v>34</v>
      </c>
      <c r="B41" s="52" t="s">
        <v>1329</v>
      </c>
      <c r="C41" s="43" t="s">
        <v>1330</v>
      </c>
      <c r="D41" s="43" t="s">
        <v>1331</v>
      </c>
      <c r="E41" s="56" t="s">
        <v>88</v>
      </c>
      <c r="F41" s="23">
        <v>26</v>
      </c>
      <c r="G41" s="50" t="s">
        <v>58</v>
      </c>
      <c r="H41" s="50" t="s">
        <v>1245</v>
      </c>
      <c r="I41" s="84">
        <v>9922351830</v>
      </c>
      <c r="J41" s="50" t="s">
        <v>59</v>
      </c>
      <c r="K41" s="14" t="s">
        <v>1562</v>
      </c>
      <c r="L41" s="13"/>
      <c r="M41" s="13"/>
      <c r="N41" s="13"/>
      <c r="O41" s="13"/>
      <c r="P41" s="13">
        <v>2</v>
      </c>
      <c r="Q41" s="13">
        <v>3</v>
      </c>
      <c r="R41" s="14">
        <v>1.5349999999999999</v>
      </c>
      <c r="S41" s="14">
        <v>87</v>
      </c>
      <c r="T41" s="15">
        <f t="shared" si="0"/>
        <v>36.92346868401787</v>
      </c>
      <c r="U41" s="16" t="str">
        <f t="shared" si="1"/>
        <v>Obese</v>
      </c>
      <c r="V41" s="14" t="s">
        <v>1351</v>
      </c>
      <c r="W41" s="14" t="s">
        <v>1351</v>
      </c>
      <c r="X41" s="14" t="s">
        <v>1563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60</v>
      </c>
      <c r="AM41" s="14" t="s">
        <v>60</v>
      </c>
      <c r="AN41" s="14" t="s">
        <v>60</v>
      </c>
      <c r="AO41" s="14" t="s">
        <v>60</v>
      </c>
      <c r="AP41" s="14"/>
      <c r="AQ41" s="14" t="s">
        <v>60</v>
      </c>
      <c r="AR41" s="14" t="s">
        <v>60</v>
      </c>
      <c r="AS41" s="14"/>
      <c r="AT41" s="14" t="s">
        <v>1564</v>
      </c>
      <c r="AU41" s="14" t="s">
        <v>63</v>
      </c>
    </row>
    <row r="42" spans="1:47" ht="18" customHeight="1">
      <c r="A42" s="48">
        <v>35</v>
      </c>
      <c r="B42" s="54" t="s">
        <v>1332</v>
      </c>
      <c r="C42" s="43" t="s">
        <v>1333</v>
      </c>
      <c r="D42" s="43" t="s">
        <v>1334</v>
      </c>
      <c r="E42" s="56" t="s">
        <v>88</v>
      </c>
      <c r="F42" s="23">
        <v>28</v>
      </c>
      <c r="G42" s="50" t="s">
        <v>58</v>
      </c>
      <c r="H42" s="50" t="s">
        <v>1245</v>
      </c>
      <c r="I42" s="84">
        <v>9055186513</v>
      </c>
      <c r="J42" s="50" t="s">
        <v>59</v>
      </c>
      <c r="K42" s="14" t="s">
        <v>1572</v>
      </c>
      <c r="L42" s="13"/>
      <c r="M42" s="13"/>
      <c r="N42" s="13"/>
      <c r="O42" s="13"/>
      <c r="P42" s="13">
        <v>2</v>
      </c>
      <c r="Q42" s="13">
        <v>3</v>
      </c>
      <c r="R42" s="14">
        <v>1.55</v>
      </c>
      <c r="S42" s="14">
        <v>85</v>
      </c>
      <c r="T42" s="15">
        <f t="shared" si="0"/>
        <v>35.379812695109258</v>
      </c>
      <c r="U42" s="16" t="str">
        <f t="shared" si="1"/>
        <v>Obese</v>
      </c>
      <c r="V42" s="14" t="s">
        <v>1351</v>
      </c>
      <c r="W42" s="14" t="s">
        <v>1351</v>
      </c>
      <c r="X42" s="14" t="s">
        <v>1351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 t="s">
        <v>60</v>
      </c>
      <c r="AM42" s="14" t="s">
        <v>60</v>
      </c>
      <c r="AN42" s="14" t="s">
        <v>60</v>
      </c>
      <c r="AO42" s="14"/>
      <c r="AP42" s="14"/>
      <c r="AQ42" s="14" t="s">
        <v>60</v>
      </c>
      <c r="AR42" s="14" t="s">
        <v>60</v>
      </c>
      <c r="AS42" s="14"/>
      <c r="AT42" s="14"/>
      <c r="AU42" s="14" t="s">
        <v>63</v>
      </c>
    </row>
    <row r="43" spans="1:47" ht="18" customHeight="1">
      <c r="A43" s="48">
        <v>36</v>
      </c>
      <c r="B43" s="54" t="s">
        <v>1335</v>
      </c>
      <c r="C43" s="43" t="s">
        <v>1336</v>
      </c>
      <c r="D43" s="43" t="s">
        <v>1337</v>
      </c>
      <c r="E43" s="56" t="s">
        <v>88</v>
      </c>
      <c r="F43" s="23">
        <v>32</v>
      </c>
      <c r="G43" s="50" t="s">
        <v>58</v>
      </c>
      <c r="H43" s="50" t="s">
        <v>1245</v>
      </c>
      <c r="I43" s="23">
        <v>9650757339</v>
      </c>
      <c r="J43" s="50" t="s">
        <v>59</v>
      </c>
      <c r="K43" s="14" t="s">
        <v>1561</v>
      </c>
      <c r="L43" s="13"/>
      <c r="M43" s="13"/>
      <c r="N43" s="13"/>
      <c r="O43" s="13"/>
      <c r="P43" s="13">
        <v>2</v>
      </c>
      <c r="Q43" s="13">
        <v>3</v>
      </c>
      <c r="R43" s="14">
        <v>1.4950000000000001</v>
      </c>
      <c r="S43" s="14">
        <v>58</v>
      </c>
      <c r="T43" s="15">
        <f t="shared" si="0"/>
        <v>25.950492723795033</v>
      </c>
      <c r="U43" s="16" t="str">
        <f t="shared" si="1"/>
        <v>Overweight</v>
      </c>
      <c r="V43" s="14" t="s">
        <v>1351</v>
      </c>
      <c r="W43" s="14" t="s">
        <v>1351</v>
      </c>
      <c r="X43" s="14" t="s">
        <v>1351</v>
      </c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 t="s">
        <v>60</v>
      </c>
      <c r="AM43" s="14" t="s">
        <v>60</v>
      </c>
      <c r="AN43" s="14" t="s">
        <v>60</v>
      </c>
      <c r="AO43" s="14"/>
      <c r="AP43" s="14"/>
      <c r="AQ43" s="14" t="s">
        <v>60</v>
      </c>
      <c r="AR43" s="14" t="s">
        <v>60</v>
      </c>
      <c r="AS43" s="14"/>
      <c r="AT43" s="14"/>
      <c r="AU43" s="14" t="s">
        <v>63</v>
      </c>
    </row>
    <row r="44" spans="1:47" ht="18" customHeight="1">
      <c r="A44" s="48">
        <v>37</v>
      </c>
      <c r="B44" s="52" t="s">
        <v>623</v>
      </c>
      <c r="C44" s="43" t="s">
        <v>1338</v>
      </c>
      <c r="D44" s="43" t="s">
        <v>1339</v>
      </c>
      <c r="E44" s="56" t="s">
        <v>88</v>
      </c>
      <c r="F44" s="23">
        <v>40</v>
      </c>
      <c r="G44" s="50" t="s">
        <v>58</v>
      </c>
      <c r="H44" s="50" t="s">
        <v>1262</v>
      </c>
      <c r="I44" s="85">
        <v>9150924348</v>
      </c>
      <c r="J44" s="50" t="s">
        <v>59</v>
      </c>
      <c r="K44" s="14" t="s">
        <v>1584</v>
      </c>
      <c r="L44" s="13"/>
      <c r="M44" s="13"/>
      <c r="N44" s="13"/>
      <c r="O44" s="13"/>
      <c r="P44" s="13">
        <v>3</v>
      </c>
      <c r="Q44" s="13">
        <v>3</v>
      </c>
      <c r="R44" s="14">
        <v>1.59</v>
      </c>
      <c r="S44" s="14">
        <v>64.7</v>
      </c>
      <c r="T44" s="15">
        <f t="shared" si="0"/>
        <v>25.592342075076143</v>
      </c>
      <c r="U44" s="16" t="str">
        <f t="shared" si="1"/>
        <v>Overweight</v>
      </c>
      <c r="V44" s="14" t="s">
        <v>1351</v>
      </c>
      <c r="W44" s="14" t="s">
        <v>1351</v>
      </c>
      <c r="X44" s="14" t="s">
        <v>1351</v>
      </c>
      <c r="Y44" s="14" t="s">
        <v>1351</v>
      </c>
      <c r="Z44" s="14"/>
      <c r="AA44" s="14">
        <v>149</v>
      </c>
      <c r="AB44" s="14"/>
      <c r="AC44" s="14">
        <v>90</v>
      </c>
      <c r="AD44" s="14"/>
      <c r="AE44" s="14"/>
      <c r="AF44" s="14"/>
      <c r="AG44" s="14"/>
      <c r="AH44" s="14"/>
      <c r="AI44" s="14"/>
      <c r="AJ44" s="14"/>
      <c r="AK44" s="14"/>
      <c r="AL44" s="14" t="s">
        <v>60</v>
      </c>
      <c r="AM44" s="14" t="s">
        <v>60</v>
      </c>
      <c r="AN44" s="14" t="s">
        <v>60</v>
      </c>
      <c r="AO44" s="14"/>
      <c r="AP44" s="14"/>
      <c r="AQ44" s="14" t="s">
        <v>60</v>
      </c>
      <c r="AR44" s="14" t="s">
        <v>60</v>
      </c>
      <c r="AS44" s="14"/>
      <c r="AT44" s="14" t="s">
        <v>1421</v>
      </c>
      <c r="AU44" s="14" t="s">
        <v>63</v>
      </c>
    </row>
    <row r="45" spans="1:47" ht="18" customHeight="1">
      <c r="A45" s="48">
        <v>38</v>
      </c>
      <c r="B45" s="52" t="s">
        <v>1340</v>
      </c>
      <c r="C45" s="43" t="s">
        <v>1341</v>
      </c>
      <c r="D45" s="43" t="s">
        <v>1342</v>
      </c>
      <c r="E45" s="89" t="s">
        <v>88</v>
      </c>
      <c r="F45" s="90">
        <v>34</v>
      </c>
      <c r="G45" s="50" t="s">
        <v>58</v>
      </c>
      <c r="H45" s="50" t="s">
        <v>1262</v>
      </c>
      <c r="I45" s="85">
        <v>9208500730</v>
      </c>
      <c r="J45" s="50" t="s">
        <v>59</v>
      </c>
      <c r="K45" s="14" t="s">
        <v>1963</v>
      </c>
      <c r="L45" s="13"/>
      <c r="M45" s="13"/>
      <c r="N45" s="13"/>
      <c r="O45" s="13"/>
      <c r="P45" s="13">
        <v>3</v>
      </c>
      <c r="Q45" s="13">
        <v>3</v>
      </c>
      <c r="R45" s="14">
        <v>1.45</v>
      </c>
      <c r="S45" s="14">
        <v>58</v>
      </c>
      <c r="T45" s="15">
        <f t="shared" si="0"/>
        <v>27.586206896551722</v>
      </c>
      <c r="U45" s="16" t="str">
        <f t="shared" si="1"/>
        <v>Overweight</v>
      </c>
      <c r="V45" s="14" t="s">
        <v>1351</v>
      </c>
      <c r="W45" s="14" t="s">
        <v>1351</v>
      </c>
      <c r="X45" s="14" t="s">
        <v>1447</v>
      </c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 t="s">
        <v>60</v>
      </c>
      <c r="AM45" s="14" t="s">
        <v>60</v>
      </c>
      <c r="AN45" s="14" t="s">
        <v>60</v>
      </c>
      <c r="AO45" s="14"/>
      <c r="AP45" s="14"/>
      <c r="AQ45" s="14" t="s">
        <v>60</v>
      </c>
      <c r="AR45" s="14" t="s">
        <v>60</v>
      </c>
      <c r="AS45" s="14" t="s">
        <v>1877</v>
      </c>
      <c r="AT45" s="14" t="s">
        <v>1351</v>
      </c>
      <c r="AU45" s="14" t="s">
        <v>63</v>
      </c>
    </row>
    <row r="46" spans="1:47" ht="18" customHeight="1">
      <c r="A46" s="48">
        <v>39</v>
      </c>
      <c r="B46" s="52" t="s">
        <v>1343</v>
      </c>
      <c r="C46" s="43" t="s">
        <v>1344</v>
      </c>
      <c r="D46" s="43" t="s">
        <v>1345</v>
      </c>
      <c r="E46" s="56" t="s">
        <v>88</v>
      </c>
      <c r="F46" s="23">
        <v>60</v>
      </c>
      <c r="G46" s="50" t="s">
        <v>58</v>
      </c>
      <c r="H46" s="50" t="s">
        <v>1262</v>
      </c>
      <c r="I46" s="85">
        <v>9084002462</v>
      </c>
      <c r="J46" s="50" t="s">
        <v>59</v>
      </c>
      <c r="K46" s="14" t="s">
        <v>1537</v>
      </c>
      <c r="L46" s="13" t="s">
        <v>71</v>
      </c>
      <c r="M46" s="13" t="s">
        <v>70</v>
      </c>
      <c r="N46" s="13"/>
      <c r="O46" s="13"/>
      <c r="P46" s="13">
        <v>2</v>
      </c>
      <c r="Q46" s="13">
        <v>4</v>
      </c>
      <c r="R46" s="14">
        <v>1.53</v>
      </c>
      <c r="S46" s="14">
        <v>53</v>
      </c>
      <c r="T46" s="15">
        <f t="shared" si="0"/>
        <v>22.64086462471699</v>
      </c>
      <c r="U46" s="16" t="str">
        <f t="shared" si="1"/>
        <v>Normal</v>
      </c>
      <c r="V46" s="14" t="s">
        <v>1428</v>
      </c>
      <c r="W46" s="14" t="s">
        <v>1351</v>
      </c>
      <c r="X46" s="14" t="s">
        <v>1595</v>
      </c>
      <c r="Y46" s="14" t="s">
        <v>1596</v>
      </c>
      <c r="Z46" s="14"/>
      <c r="AA46" s="14"/>
      <c r="AB46" s="14"/>
      <c r="AC46" s="14"/>
      <c r="AD46" s="14"/>
      <c r="AE46" s="14">
        <v>23.74</v>
      </c>
      <c r="AF46" s="14"/>
      <c r="AG46" s="14"/>
      <c r="AH46" s="14"/>
      <c r="AI46" s="14"/>
      <c r="AJ46" s="14"/>
      <c r="AK46" s="14"/>
      <c r="AL46" s="14" t="s">
        <v>60</v>
      </c>
      <c r="AM46" s="14" t="s">
        <v>60</v>
      </c>
      <c r="AN46" s="14" t="s">
        <v>60</v>
      </c>
      <c r="AO46" s="14"/>
      <c r="AP46" s="14"/>
      <c r="AQ46" s="14" t="s">
        <v>60</v>
      </c>
      <c r="AR46" s="14" t="s">
        <v>60</v>
      </c>
      <c r="AS46" s="14"/>
      <c r="AT46" s="14"/>
      <c r="AU46" s="14" t="s">
        <v>63</v>
      </c>
    </row>
    <row r="47" spans="1:47" ht="18" customHeight="1">
      <c r="A47" s="48">
        <v>40</v>
      </c>
      <c r="B47" s="52" t="s">
        <v>606</v>
      </c>
      <c r="C47" s="43" t="s">
        <v>1346</v>
      </c>
      <c r="D47" s="43" t="s">
        <v>1347</v>
      </c>
      <c r="E47" s="56" t="s">
        <v>88</v>
      </c>
      <c r="F47" s="23">
        <v>42</v>
      </c>
      <c r="G47" s="50" t="s">
        <v>58</v>
      </c>
      <c r="H47" s="50" t="s">
        <v>1291</v>
      </c>
      <c r="I47" s="85">
        <v>9185226155</v>
      </c>
      <c r="J47" s="50" t="s">
        <v>59</v>
      </c>
      <c r="K47" s="14" t="s">
        <v>1565</v>
      </c>
      <c r="L47" s="13" t="s">
        <v>70</v>
      </c>
      <c r="M47" s="13"/>
      <c r="N47" s="13"/>
      <c r="O47" s="13"/>
      <c r="P47" s="13">
        <v>3</v>
      </c>
      <c r="Q47" s="13">
        <v>3</v>
      </c>
      <c r="R47" s="14">
        <v>1.57</v>
      </c>
      <c r="S47" s="14">
        <v>64.5</v>
      </c>
      <c r="T47" s="15">
        <f t="shared" si="0"/>
        <v>26.167390157815731</v>
      </c>
      <c r="U47" s="16" t="str">
        <f t="shared" si="1"/>
        <v>Overweight</v>
      </c>
      <c r="V47" s="14" t="s">
        <v>1351</v>
      </c>
      <c r="W47" s="14" t="s">
        <v>1351</v>
      </c>
      <c r="X47" s="14" t="s">
        <v>1566</v>
      </c>
      <c r="Y47" s="14" t="s">
        <v>1567</v>
      </c>
      <c r="Z47" s="14"/>
      <c r="AA47" s="14">
        <v>248</v>
      </c>
      <c r="AB47" s="14">
        <v>213</v>
      </c>
      <c r="AC47" s="14"/>
      <c r="AD47" s="14"/>
      <c r="AE47" s="14"/>
      <c r="AF47" s="14"/>
      <c r="AG47" s="14"/>
      <c r="AH47" s="14"/>
      <c r="AI47" s="14"/>
      <c r="AJ47" s="14"/>
      <c r="AK47" s="14"/>
      <c r="AL47" s="14" t="s">
        <v>60</v>
      </c>
      <c r="AM47" s="14" t="s">
        <v>60</v>
      </c>
      <c r="AN47" s="14" t="s">
        <v>60</v>
      </c>
      <c r="AO47" s="14"/>
      <c r="AP47" s="14"/>
      <c r="AQ47" s="14" t="s">
        <v>60</v>
      </c>
      <c r="AR47" s="14" t="s">
        <v>60</v>
      </c>
      <c r="AS47" s="14"/>
      <c r="AT47" s="14"/>
      <c r="AU47" s="14" t="s">
        <v>63</v>
      </c>
    </row>
    <row r="48" spans="1:47" ht="18" customHeight="1">
      <c r="A48" s="8">
        <v>41</v>
      </c>
      <c r="B48" s="9"/>
      <c r="C48" s="9"/>
      <c r="D48" s="9"/>
      <c r="E48" s="10"/>
      <c r="F48" s="11"/>
      <c r="G48" s="11" t="s">
        <v>58</v>
      </c>
      <c r="H48" s="11" t="s">
        <v>61</v>
      </c>
      <c r="I48" s="12">
        <v>9465815690</v>
      </c>
      <c r="J48" s="11" t="s">
        <v>59</v>
      </c>
      <c r="K48" s="14"/>
      <c r="L48" s="13"/>
      <c r="M48" s="13"/>
      <c r="N48" s="13"/>
      <c r="O48" s="13"/>
      <c r="P48" s="13"/>
      <c r="Q48" s="13"/>
      <c r="R48" s="14"/>
      <c r="S48" s="14"/>
      <c r="T48" s="15" t="e">
        <f t="shared" si="0"/>
        <v>#DIV/0!</v>
      </c>
      <c r="U48" s="16" t="e">
        <f t="shared" si="1"/>
        <v>#DIV/0!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ht="18" customHeight="1">
      <c r="A49" s="8">
        <v>42</v>
      </c>
      <c r="B49" s="9"/>
      <c r="C49" s="9"/>
      <c r="D49" s="9"/>
      <c r="E49" s="10"/>
      <c r="F49" s="11"/>
      <c r="G49" s="11" t="s">
        <v>58</v>
      </c>
      <c r="H49" s="11" t="s">
        <v>61</v>
      </c>
      <c r="I49" s="12">
        <v>9167985897</v>
      </c>
      <c r="J49" s="11" t="s">
        <v>59</v>
      </c>
      <c r="K49" s="14"/>
      <c r="L49" s="13"/>
      <c r="M49" s="13"/>
      <c r="N49" s="13"/>
      <c r="O49" s="13"/>
      <c r="P49" s="13"/>
      <c r="Q49" s="13"/>
      <c r="R49" s="14"/>
      <c r="S49" s="14"/>
      <c r="T49" s="15" t="e">
        <f t="shared" si="0"/>
        <v>#DIV/0!</v>
      </c>
      <c r="U49" s="16" t="e">
        <f t="shared" si="1"/>
        <v>#DIV/0!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ht="18" customHeight="1">
      <c r="A50" s="8">
        <v>43</v>
      </c>
      <c r="B50" s="20"/>
      <c r="C50" s="20"/>
      <c r="D50" s="20"/>
      <c r="E50" s="21"/>
      <c r="F50" s="23"/>
      <c r="G50" s="23" t="s">
        <v>58</v>
      </c>
      <c r="H50" s="11" t="s">
        <v>61</v>
      </c>
      <c r="I50" s="26">
        <v>9508177939</v>
      </c>
      <c r="J50" s="11" t="s">
        <v>60</v>
      </c>
      <c r="K50" s="14"/>
      <c r="L50" s="13"/>
      <c r="M50" s="13"/>
      <c r="N50" s="13"/>
      <c r="O50" s="13"/>
      <c r="P50" s="13"/>
      <c r="Q50" s="13"/>
      <c r="R50" s="14"/>
      <c r="S50" s="14"/>
      <c r="T50" s="15" t="e">
        <f t="shared" si="0"/>
        <v>#DIV/0!</v>
      </c>
      <c r="U50" s="16" t="e">
        <f t="shared" si="1"/>
        <v>#DIV/0!</v>
      </c>
      <c r="V50" s="18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ht="18" customHeight="1">
      <c r="A51" s="8">
        <v>44</v>
      </c>
      <c r="B51" s="9"/>
      <c r="C51" s="9"/>
      <c r="D51" s="9"/>
      <c r="E51" s="10"/>
      <c r="F51" s="11"/>
      <c r="G51" s="11" t="s">
        <v>58</v>
      </c>
      <c r="H51" s="11" t="s">
        <v>62</v>
      </c>
      <c r="I51" s="12">
        <v>9560923003</v>
      </c>
      <c r="J51" s="11" t="s">
        <v>59</v>
      </c>
      <c r="K51" s="14"/>
      <c r="L51" s="13"/>
      <c r="M51" s="13"/>
      <c r="N51" s="13"/>
      <c r="O51" s="13"/>
      <c r="P51" s="13"/>
      <c r="Q51" s="13"/>
      <c r="R51" s="14"/>
      <c r="S51" s="14"/>
      <c r="T51" s="15" t="e">
        <f t="shared" si="0"/>
        <v>#DIV/0!</v>
      </c>
      <c r="U51" s="16" t="e">
        <f t="shared" si="1"/>
        <v>#DIV/0!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ht="18" customHeight="1">
      <c r="A52" s="8">
        <v>45</v>
      </c>
      <c r="B52" s="9"/>
      <c r="C52" s="9"/>
      <c r="D52" s="9"/>
      <c r="E52" s="10"/>
      <c r="F52" s="11"/>
      <c r="G52" s="11" t="s">
        <v>58</v>
      </c>
      <c r="H52" s="11" t="s">
        <v>72</v>
      </c>
      <c r="I52" s="12">
        <v>9474628490</v>
      </c>
      <c r="J52" s="11" t="s">
        <v>59</v>
      </c>
      <c r="K52" s="14"/>
      <c r="L52" s="13"/>
      <c r="M52" s="13"/>
      <c r="N52" s="13"/>
      <c r="O52" s="13"/>
      <c r="P52" s="13"/>
      <c r="Q52" s="13"/>
      <c r="R52" s="14"/>
      <c r="S52" s="14"/>
      <c r="T52" s="15" t="e">
        <f t="shared" si="0"/>
        <v>#DIV/0!</v>
      </c>
      <c r="U52" s="16" t="e">
        <f t="shared" si="1"/>
        <v>#DIV/0!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1:47" ht="18" customHeight="1">
      <c r="A53" s="8">
        <v>46</v>
      </c>
      <c r="B53" s="9"/>
      <c r="C53" s="9"/>
      <c r="D53" s="9"/>
      <c r="E53" s="10"/>
      <c r="F53" s="11"/>
      <c r="G53" s="11" t="s">
        <v>58</v>
      </c>
      <c r="H53" s="11" t="s">
        <v>62</v>
      </c>
      <c r="I53" s="12">
        <v>9566320534</v>
      </c>
      <c r="J53" s="11" t="s">
        <v>59</v>
      </c>
      <c r="K53" s="14"/>
      <c r="L53" s="13"/>
      <c r="M53" s="13"/>
      <c r="N53" s="13"/>
      <c r="O53" s="13"/>
      <c r="P53" s="13"/>
      <c r="Q53" s="13"/>
      <c r="R53" s="14"/>
      <c r="S53" s="14"/>
      <c r="T53" s="15" t="e">
        <f t="shared" si="0"/>
        <v>#DIV/0!</v>
      </c>
      <c r="U53" s="16" t="e">
        <f t="shared" si="1"/>
        <v>#DIV/0!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1:47" ht="18" customHeight="1">
      <c r="A54" s="8">
        <v>47</v>
      </c>
      <c r="B54" s="9"/>
      <c r="C54" s="9"/>
      <c r="D54" s="9"/>
      <c r="E54" s="10"/>
      <c r="F54" s="11"/>
      <c r="G54" s="11" t="s">
        <v>58</v>
      </c>
      <c r="H54" s="11" t="s">
        <v>62</v>
      </c>
      <c r="I54" s="12">
        <v>9166321509</v>
      </c>
      <c r="J54" s="11" t="s">
        <v>59</v>
      </c>
      <c r="K54" s="14"/>
      <c r="L54" s="13"/>
      <c r="M54" s="13"/>
      <c r="N54" s="13"/>
      <c r="O54" s="13"/>
      <c r="P54" s="13"/>
      <c r="Q54" s="13"/>
      <c r="R54" s="14"/>
      <c r="S54" s="14"/>
      <c r="T54" s="15" t="e">
        <f t="shared" si="0"/>
        <v>#DIV/0!</v>
      </c>
      <c r="U54" s="16" t="e">
        <f t="shared" si="1"/>
        <v>#DIV/0!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ht="18" customHeight="1">
      <c r="A55" s="8">
        <v>48</v>
      </c>
      <c r="B55" s="9"/>
      <c r="C55" s="9"/>
      <c r="D55" s="9"/>
      <c r="E55" s="10"/>
      <c r="F55" s="11"/>
      <c r="G55" s="11" t="s">
        <v>58</v>
      </c>
      <c r="H55" s="11" t="s">
        <v>61</v>
      </c>
      <c r="I55" s="12">
        <v>9219333810</v>
      </c>
      <c r="J55" s="11" t="s">
        <v>59</v>
      </c>
      <c r="K55" s="14"/>
      <c r="L55" s="13"/>
      <c r="M55" s="13"/>
      <c r="N55" s="13"/>
      <c r="O55" s="13"/>
      <c r="P55" s="13"/>
      <c r="Q55" s="13"/>
      <c r="R55" s="14"/>
      <c r="S55" s="14"/>
      <c r="T55" s="15" t="e">
        <f t="shared" si="0"/>
        <v>#DIV/0!</v>
      </c>
      <c r="U55" s="16" t="e">
        <f t="shared" si="1"/>
        <v>#DIV/0!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ht="18" customHeight="1">
      <c r="A56" s="8">
        <v>49</v>
      </c>
      <c r="B56" s="9"/>
      <c r="C56" s="9"/>
      <c r="D56" s="9"/>
      <c r="E56" s="10"/>
      <c r="F56" s="11"/>
      <c r="G56" s="11" t="s">
        <v>58</v>
      </c>
      <c r="H56" s="11" t="s">
        <v>72</v>
      </c>
      <c r="I56" s="12">
        <v>9674467434</v>
      </c>
      <c r="J56" s="11" t="s">
        <v>59</v>
      </c>
      <c r="K56" s="14"/>
      <c r="L56" s="13"/>
      <c r="M56" s="13"/>
      <c r="N56" s="13"/>
      <c r="O56" s="13"/>
      <c r="P56" s="13"/>
      <c r="Q56" s="13"/>
      <c r="R56" s="14"/>
      <c r="S56" s="14"/>
      <c r="T56" s="15" t="e">
        <f t="shared" si="0"/>
        <v>#DIV/0!</v>
      </c>
      <c r="U56" s="16" t="e">
        <f t="shared" si="1"/>
        <v>#DIV/0!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1:47" ht="18" customHeight="1">
      <c r="A57" s="8">
        <v>50</v>
      </c>
      <c r="B57" s="9"/>
      <c r="C57" s="9"/>
      <c r="D57" s="9"/>
      <c r="E57" s="10"/>
      <c r="F57" s="11"/>
      <c r="G57" s="11" t="s">
        <v>58</v>
      </c>
      <c r="H57" s="11" t="s">
        <v>67</v>
      </c>
      <c r="I57" s="12">
        <v>9999987525</v>
      </c>
      <c r="J57" s="11" t="s">
        <v>59</v>
      </c>
      <c r="K57" s="14"/>
      <c r="L57" s="13"/>
      <c r="M57" s="13"/>
      <c r="N57" s="13"/>
      <c r="O57" s="13"/>
      <c r="P57" s="13"/>
      <c r="Q57" s="13"/>
      <c r="R57" s="14"/>
      <c r="S57" s="14"/>
      <c r="T57" s="15" t="e">
        <f t="shared" si="0"/>
        <v>#DIV/0!</v>
      </c>
      <c r="U57" s="16" t="e">
        <f t="shared" si="1"/>
        <v>#DIV/0!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1:47" ht="18" customHeight="1">
      <c r="A58" s="8">
        <v>51</v>
      </c>
      <c r="B58" s="20"/>
      <c r="C58" s="20"/>
      <c r="D58" s="20"/>
      <c r="E58" s="21"/>
      <c r="F58" s="23"/>
      <c r="G58" s="23" t="s">
        <v>58</v>
      </c>
      <c r="H58" s="11" t="s">
        <v>61</v>
      </c>
      <c r="I58" s="26">
        <v>9568978378</v>
      </c>
      <c r="J58" s="23" t="s">
        <v>59</v>
      </c>
      <c r="K58" s="14"/>
      <c r="L58" s="13"/>
      <c r="M58" s="13"/>
      <c r="N58" s="13"/>
      <c r="O58" s="13"/>
      <c r="P58" s="13"/>
      <c r="Q58" s="13"/>
      <c r="R58" s="14"/>
      <c r="S58" s="14"/>
      <c r="T58" s="15" t="e">
        <f t="shared" si="0"/>
        <v>#DIV/0!</v>
      </c>
      <c r="U58" s="16" t="e">
        <f t="shared" si="1"/>
        <v>#DIV/0!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1:47" ht="18" customHeight="1">
      <c r="A59" s="8">
        <v>52</v>
      </c>
      <c r="B59" s="9"/>
      <c r="C59" s="9"/>
      <c r="D59" s="9"/>
      <c r="E59" s="10"/>
      <c r="F59" s="11"/>
      <c r="G59" s="11" t="s">
        <v>58</v>
      </c>
      <c r="H59" s="11" t="s">
        <v>62</v>
      </c>
      <c r="I59" s="12">
        <v>9605314384</v>
      </c>
      <c r="J59" s="11" t="s">
        <v>59</v>
      </c>
      <c r="K59" s="14"/>
      <c r="L59" s="13"/>
      <c r="M59" s="13"/>
      <c r="N59" s="13"/>
      <c r="O59" s="13"/>
      <c r="P59" s="13"/>
      <c r="Q59" s="13"/>
      <c r="R59" s="14"/>
      <c r="S59" s="14"/>
      <c r="T59" s="15" t="e">
        <f t="shared" si="0"/>
        <v>#DIV/0!</v>
      </c>
      <c r="U59" s="16" t="e">
        <f t="shared" si="1"/>
        <v>#DIV/0!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1:47" ht="18" customHeight="1">
      <c r="A60" s="8">
        <v>53</v>
      </c>
      <c r="B60" s="9"/>
      <c r="C60" s="9"/>
      <c r="D60" s="9"/>
      <c r="E60" s="10"/>
      <c r="F60" s="11"/>
      <c r="G60" s="11" t="s">
        <v>58</v>
      </c>
      <c r="H60" s="11" t="s">
        <v>61</v>
      </c>
      <c r="I60" s="12">
        <v>9154332207</v>
      </c>
      <c r="J60" s="11" t="s">
        <v>59</v>
      </c>
      <c r="K60" s="14"/>
      <c r="L60" s="13"/>
      <c r="M60" s="13"/>
      <c r="N60" s="13"/>
      <c r="O60" s="13"/>
      <c r="P60" s="13"/>
      <c r="Q60" s="13"/>
      <c r="R60" s="14"/>
      <c r="S60" s="14"/>
      <c r="T60" s="15" t="e">
        <f t="shared" si="0"/>
        <v>#DIV/0!</v>
      </c>
      <c r="U60" s="16" t="e">
        <f t="shared" si="1"/>
        <v>#DIV/0!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1:47" ht="18" customHeight="1">
      <c r="A61" s="8">
        <v>54</v>
      </c>
      <c r="B61" s="9"/>
      <c r="C61" s="9"/>
      <c r="D61" s="27"/>
      <c r="E61" s="10"/>
      <c r="F61" s="11"/>
      <c r="G61" s="11" t="s">
        <v>58</v>
      </c>
      <c r="H61" s="11" t="s">
        <v>67</v>
      </c>
      <c r="I61" s="28">
        <v>9817581980</v>
      </c>
      <c r="J61" s="11" t="s">
        <v>59</v>
      </c>
      <c r="K61" s="14"/>
      <c r="L61" s="13"/>
      <c r="M61" s="13"/>
      <c r="N61" s="13"/>
      <c r="O61" s="13"/>
      <c r="P61" s="13"/>
      <c r="Q61" s="13"/>
      <c r="R61" s="14"/>
      <c r="S61" s="14"/>
      <c r="T61" s="15" t="e">
        <f t="shared" si="0"/>
        <v>#DIV/0!</v>
      </c>
      <c r="U61" s="16" t="e">
        <f t="shared" si="1"/>
        <v>#DIV/0!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1:47" ht="18" customHeight="1">
      <c r="A62" s="8">
        <v>55</v>
      </c>
      <c r="B62" s="9"/>
      <c r="C62" s="9"/>
      <c r="D62" s="9"/>
      <c r="E62" s="10"/>
      <c r="F62" s="11"/>
      <c r="G62" s="11" t="s">
        <v>58</v>
      </c>
      <c r="H62" s="11" t="s">
        <v>61</v>
      </c>
      <c r="I62" s="12">
        <v>9757761745</v>
      </c>
      <c r="J62" s="11" t="s">
        <v>60</v>
      </c>
      <c r="K62" s="14"/>
      <c r="L62" s="13"/>
      <c r="M62" s="13"/>
      <c r="N62" s="13"/>
      <c r="O62" s="13"/>
      <c r="P62" s="13"/>
      <c r="Q62" s="13"/>
      <c r="R62" s="14"/>
      <c r="S62" s="14"/>
      <c r="T62" s="15" t="e">
        <f t="shared" si="0"/>
        <v>#DIV/0!</v>
      </c>
      <c r="U62" s="16" t="e">
        <f t="shared" si="1"/>
        <v>#DIV/0!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1:47" ht="18" customHeight="1">
      <c r="A63" s="8">
        <v>56</v>
      </c>
      <c r="B63" s="9"/>
      <c r="C63" s="9"/>
      <c r="D63" s="9"/>
      <c r="E63" s="10"/>
      <c r="F63" s="11"/>
      <c r="G63" s="11" t="s">
        <v>58</v>
      </c>
      <c r="H63" s="11" t="s">
        <v>61</v>
      </c>
      <c r="I63" s="12">
        <v>9292853761</v>
      </c>
      <c r="J63" s="11" t="s">
        <v>59</v>
      </c>
      <c r="K63" s="14"/>
      <c r="L63" s="13"/>
      <c r="M63" s="13"/>
      <c r="N63" s="13"/>
      <c r="O63" s="13"/>
      <c r="P63" s="13"/>
      <c r="Q63" s="13"/>
      <c r="R63" s="14"/>
      <c r="S63" s="14"/>
      <c r="T63" s="15" t="e">
        <f t="shared" si="0"/>
        <v>#DIV/0!</v>
      </c>
      <c r="U63" s="16" t="e">
        <f t="shared" si="1"/>
        <v>#DIV/0!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1:47" ht="18" customHeight="1">
      <c r="A64" s="8">
        <v>57</v>
      </c>
      <c r="B64" s="9"/>
      <c r="C64" s="9"/>
      <c r="D64" s="9"/>
      <c r="E64" s="10"/>
      <c r="F64" s="11"/>
      <c r="G64" s="11" t="s">
        <v>58</v>
      </c>
      <c r="H64" s="11" t="s">
        <v>72</v>
      </c>
      <c r="I64" s="12">
        <v>9397633161</v>
      </c>
      <c r="J64" s="11" t="s">
        <v>59</v>
      </c>
      <c r="K64" s="14"/>
      <c r="L64" s="13"/>
      <c r="M64" s="13"/>
      <c r="N64" s="13"/>
      <c r="O64" s="13"/>
      <c r="P64" s="13"/>
      <c r="Q64" s="13"/>
      <c r="R64" s="14"/>
      <c r="S64" s="14"/>
      <c r="T64" s="15" t="e">
        <f t="shared" si="0"/>
        <v>#DIV/0!</v>
      </c>
      <c r="U64" s="16" t="e">
        <f t="shared" si="1"/>
        <v>#DIV/0!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1:47" ht="18" customHeight="1">
      <c r="A65" s="8">
        <v>58</v>
      </c>
      <c r="B65" s="9"/>
      <c r="C65" s="9"/>
      <c r="D65" s="9"/>
      <c r="E65" s="10"/>
      <c r="F65" s="11"/>
      <c r="G65" s="11" t="s">
        <v>58</v>
      </c>
      <c r="H65" s="11" t="s">
        <v>61</v>
      </c>
      <c r="I65" s="12">
        <v>9289381325</v>
      </c>
      <c r="J65" s="11" t="s">
        <v>59</v>
      </c>
      <c r="K65" s="14"/>
      <c r="L65" s="13"/>
      <c r="M65" s="13"/>
      <c r="N65" s="13"/>
      <c r="O65" s="13"/>
      <c r="P65" s="13"/>
      <c r="Q65" s="13"/>
      <c r="R65" s="14"/>
      <c r="S65" s="14"/>
      <c r="T65" s="15" t="e">
        <f t="shared" si="0"/>
        <v>#DIV/0!</v>
      </c>
      <c r="U65" s="16" t="e">
        <f t="shared" si="1"/>
        <v>#DIV/0!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1:47" ht="18" customHeight="1">
      <c r="A66" s="8">
        <v>59</v>
      </c>
      <c r="B66" s="9"/>
      <c r="C66" s="9"/>
      <c r="D66" s="9"/>
      <c r="E66" s="10"/>
      <c r="F66" s="11"/>
      <c r="G66" s="11" t="s">
        <v>58</v>
      </c>
      <c r="H66" s="11" t="s">
        <v>62</v>
      </c>
      <c r="I66" s="12">
        <v>9366120502</v>
      </c>
      <c r="J66" s="11" t="s">
        <v>59</v>
      </c>
      <c r="K66" s="14"/>
      <c r="L66" s="13"/>
      <c r="M66" s="13"/>
      <c r="N66" s="13"/>
      <c r="O66" s="13"/>
      <c r="P66" s="13"/>
      <c r="Q66" s="13"/>
      <c r="R66" s="14"/>
      <c r="S66" s="14"/>
      <c r="T66" s="15" t="e">
        <f t="shared" si="0"/>
        <v>#DIV/0!</v>
      </c>
      <c r="U66" s="16" t="e">
        <f t="shared" si="1"/>
        <v>#DIV/0!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1:47" ht="18" customHeight="1">
      <c r="A67" s="8">
        <v>60</v>
      </c>
      <c r="B67" s="9"/>
      <c r="C67" s="9"/>
      <c r="D67" s="9"/>
      <c r="E67" s="10"/>
      <c r="F67" s="11"/>
      <c r="G67" s="11" t="s">
        <v>58</v>
      </c>
      <c r="H67" s="11" t="s">
        <v>62</v>
      </c>
      <c r="I67" s="12">
        <v>9481830318</v>
      </c>
      <c r="J67" s="11" t="s">
        <v>59</v>
      </c>
      <c r="K67" s="14"/>
      <c r="L67" s="13"/>
      <c r="M67" s="13"/>
      <c r="N67" s="13"/>
      <c r="O67" s="13"/>
      <c r="P67" s="13"/>
      <c r="Q67" s="13"/>
      <c r="R67" s="14"/>
      <c r="S67" s="14"/>
      <c r="T67" s="15" t="e">
        <f t="shared" si="0"/>
        <v>#DIV/0!</v>
      </c>
      <c r="U67" s="16" t="e">
        <f t="shared" si="1"/>
        <v>#DIV/0!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1:47" ht="18" customHeight="1">
      <c r="A68" s="8">
        <v>61</v>
      </c>
      <c r="B68" s="9"/>
      <c r="C68" s="9"/>
      <c r="D68" s="9"/>
      <c r="E68" s="10"/>
      <c r="F68" s="11"/>
      <c r="G68" s="11" t="s">
        <v>58</v>
      </c>
      <c r="H68" s="11" t="s">
        <v>62</v>
      </c>
      <c r="I68" s="12">
        <v>9173719170</v>
      </c>
      <c r="J68" s="11" t="s">
        <v>59</v>
      </c>
      <c r="K68" s="14"/>
      <c r="L68" s="13"/>
      <c r="M68" s="13"/>
      <c r="N68" s="13"/>
      <c r="O68" s="13"/>
      <c r="P68" s="13"/>
      <c r="Q68" s="13"/>
      <c r="R68" s="14"/>
      <c r="S68" s="14"/>
      <c r="T68" s="15" t="e">
        <f t="shared" si="0"/>
        <v>#DIV/0!</v>
      </c>
      <c r="U68" s="16" t="e">
        <f t="shared" si="1"/>
        <v>#DIV/0!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1:47" ht="18" customHeight="1">
      <c r="A69" s="8">
        <v>62</v>
      </c>
      <c r="B69" s="9"/>
      <c r="C69" s="9"/>
      <c r="D69" s="9"/>
      <c r="E69" s="10"/>
      <c r="F69" s="11"/>
      <c r="G69" s="11" t="s">
        <v>58</v>
      </c>
      <c r="H69" s="11" t="s">
        <v>67</v>
      </c>
      <c r="I69" s="12">
        <v>9214510678</v>
      </c>
      <c r="J69" s="11" t="s">
        <v>59</v>
      </c>
      <c r="K69" s="14"/>
      <c r="L69" s="13"/>
      <c r="M69" s="13"/>
      <c r="N69" s="13"/>
      <c r="O69" s="13"/>
      <c r="P69" s="13"/>
      <c r="Q69" s="13"/>
      <c r="R69" s="14"/>
      <c r="S69" s="14"/>
      <c r="T69" s="15" t="e">
        <f t="shared" si="0"/>
        <v>#DIV/0!</v>
      </c>
      <c r="U69" s="16" t="e">
        <f t="shared" si="1"/>
        <v>#DIV/0!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1:47" ht="18" customHeight="1">
      <c r="A70" s="8">
        <v>63</v>
      </c>
      <c r="B70" s="9"/>
      <c r="C70" s="9"/>
      <c r="D70" s="9"/>
      <c r="E70" s="10"/>
      <c r="F70" s="11"/>
      <c r="G70" s="11" t="s">
        <v>58</v>
      </c>
      <c r="H70" s="11" t="s">
        <v>62</v>
      </c>
      <c r="I70" s="12">
        <v>9310970544</v>
      </c>
      <c r="J70" s="11" t="s">
        <v>59</v>
      </c>
      <c r="K70" s="14"/>
      <c r="L70" s="13"/>
      <c r="M70" s="13"/>
      <c r="N70" s="13"/>
      <c r="O70" s="13"/>
      <c r="P70" s="13"/>
      <c r="Q70" s="13"/>
      <c r="R70" s="14"/>
      <c r="S70" s="14"/>
      <c r="T70" s="15" t="e">
        <f t="shared" si="0"/>
        <v>#DIV/0!</v>
      </c>
      <c r="U70" s="16" t="e">
        <f t="shared" si="1"/>
        <v>#DIV/0!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1:47" ht="18" customHeight="1">
      <c r="A71" s="8">
        <v>64</v>
      </c>
      <c r="B71" s="9"/>
      <c r="C71" s="9"/>
      <c r="D71" s="9"/>
      <c r="E71" s="10"/>
      <c r="F71" s="11"/>
      <c r="G71" s="11" t="s">
        <v>65</v>
      </c>
      <c r="H71" s="11" t="s">
        <v>72</v>
      </c>
      <c r="I71" s="12">
        <v>9234059678</v>
      </c>
      <c r="J71" s="11" t="s">
        <v>59</v>
      </c>
      <c r="K71" s="14"/>
      <c r="L71" s="13"/>
      <c r="M71" s="13"/>
      <c r="N71" s="13"/>
      <c r="O71" s="13"/>
      <c r="P71" s="13"/>
      <c r="Q71" s="13"/>
      <c r="R71" s="14"/>
      <c r="S71" s="14"/>
      <c r="T71" s="15" t="e">
        <f t="shared" si="0"/>
        <v>#DIV/0!</v>
      </c>
      <c r="U71" s="16" t="e">
        <f t="shared" si="1"/>
        <v>#DIV/0!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1:47" ht="18" customHeight="1">
      <c r="A72" s="8">
        <v>65</v>
      </c>
      <c r="B72" s="9"/>
      <c r="C72" s="9"/>
      <c r="D72" s="9"/>
      <c r="E72" s="10"/>
      <c r="F72" s="11"/>
      <c r="G72" s="11" t="s">
        <v>58</v>
      </c>
      <c r="H72" s="11" t="s">
        <v>62</v>
      </c>
      <c r="I72" s="12">
        <v>9279362906</v>
      </c>
      <c r="J72" s="11" t="s">
        <v>59</v>
      </c>
      <c r="K72" s="14"/>
      <c r="L72" s="13"/>
      <c r="M72" s="13"/>
      <c r="N72" s="13"/>
      <c r="O72" s="13"/>
      <c r="P72" s="13"/>
      <c r="Q72" s="13"/>
      <c r="R72" s="14"/>
      <c r="S72" s="14"/>
      <c r="T72" s="15" t="e">
        <f t="shared" ref="T72:T135" si="2">S72/R72^2</f>
        <v>#DIV/0!</v>
      </c>
      <c r="U72" s="16" t="e">
        <f t="shared" ref="U72:U135" si="3">IF(T72&lt;=18.5,"Underweight",IF(T72&lt;=24.9,"Normal",IF(T72&lt;=29.9,"Overweight",IF(T72&gt;30,"Obese"))))</f>
        <v>#DIV/0!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ht="18" customHeight="1">
      <c r="A73" s="8">
        <v>66</v>
      </c>
      <c r="B73" s="9"/>
      <c r="C73" s="9"/>
      <c r="D73" s="9"/>
      <c r="E73" s="10"/>
      <c r="F73" s="11"/>
      <c r="G73" s="11" t="s">
        <v>58</v>
      </c>
      <c r="H73" s="11" t="s">
        <v>61</v>
      </c>
      <c r="I73" s="12">
        <v>9053161597</v>
      </c>
      <c r="J73" s="11" t="s">
        <v>59</v>
      </c>
      <c r="K73" s="14"/>
      <c r="L73" s="13"/>
      <c r="M73" s="13"/>
      <c r="N73" s="13"/>
      <c r="O73" s="13"/>
      <c r="P73" s="13"/>
      <c r="Q73" s="13"/>
      <c r="R73" s="14"/>
      <c r="S73" s="14"/>
      <c r="T73" s="15" t="e">
        <f t="shared" si="2"/>
        <v>#DIV/0!</v>
      </c>
      <c r="U73" s="16" t="e">
        <f t="shared" si="3"/>
        <v>#DIV/0!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ht="18" customHeight="1">
      <c r="A74" s="8">
        <v>67</v>
      </c>
      <c r="B74" s="20"/>
      <c r="C74" s="20"/>
      <c r="D74" s="20"/>
      <c r="E74" s="21"/>
      <c r="F74" s="23"/>
      <c r="G74" s="23" t="s">
        <v>58</v>
      </c>
      <c r="H74" s="11" t="s">
        <v>61</v>
      </c>
      <c r="I74" s="26">
        <v>9073725859</v>
      </c>
      <c r="J74" s="11" t="s">
        <v>60</v>
      </c>
      <c r="K74" s="14"/>
      <c r="L74" s="13"/>
      <c r="M74" s="13"/>
      <c r="N74" s="13"/>
      <c r="O74" s="13"/>
      <c r="P74" s="13"/>
      <c r="Q74" s="13"/>
      <c r="R74" s="14"/>
      <c r="S74" s="14"/>
      <c r="T74" s="15" t="e">
        <f t="shared" si="2"/>
        <v>#DIV/0!</v>
      </c>
      <c r="U74" s="16" t="e">
        <f t="shared" si="3"/>
        <v>#DIV/0!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ht="18" customHeight="1">
      <c r="A75" s="8">
        <v>68</v>
      </c>
      <c r="B75" s="9"/>
      <c r="C75" s="9"/>
      <c r="D75" s="9"/>
      <c r="E75" s="10"/>
      <c r="F75" s="11"/>
      <c r="G75" s="11" t="s">
        <v>58</v>
      </c>
      <c r="H75" s="11" t="s">
        <v>62</v>
      </c>
      <c r="I75" s="12">
        <v>9125209765</v>
      </c>
      <c r="J75" s="11" t="s">
        <v>59</v>
      </c>
      <c r="K75" s="14"/>
      <c r="L75" s="13"/>
      <c r="M75" s="13"/>
      <c r="N75" s="13"/>
      <c r="O75" s="13"/>
      <c r="P75" s="13"/>
      <c r="Q75" s="13"/>
      <c r="R75" s="14"/>
      <c r="S75" s="14"/>
      <c r="T75" s="15" t="e">
        <f t="shared" si="2"/>
        <v>#DIV/0!</v>
      </c>
      <c r="U75" s="16" t="e">
        <f t="shared" si="3"/>
        <v>#DIV/0!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ht="18" customHeight="1">
      <c r="A76" s="8">
        <v>69</v>
      </c>
      <c r="B76" s="9"/>
      <c r="C76" s="9"/>
      <c r="D76" s="9"/>
      <c r="E76" s="10"/>
      <c r="F76" s="11"/>
      <c r="G76" s="11" t="s">
        <v>58</v>
      </c>
      <c r="H76" s="11" t="s">
        <v>61</v>
      </c>
      <c r="I76" s="12">
        <v>9070956220</v>
      </c>
      <c r="J76" s="11" t="s">
        <v>59</v>
      </c>
      <c r="K76" s="14"/>
      <c r="L76" s="13"/>
      <c r="M76" s="13"/>
      <c r="N76" s="13"/>
      <c r="O76" s="13"/>
      <c r="P76" s="13"/>
      <c r="Q76" s="13"/>
      <c r="R76" s="14"/>
      <c r="S76" s="14"/>
      <c r="T76" s="15" t="e">
        <f t="shared" si="2"/>
        <v>#DIV/0!</v>
      </c>
      <c r="U76" s="16" t="e">
        <f t="shared" si="3"/>
        <v>#DIV/0!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1:47" ht="18" customHeight="1">
      <c r="A77" s="8">
        <v>70</v>
      </c>
      <c r="B77" s="9"/>
      <c r="C77" s="9"/>
      <c r="D77" s="9"/>
      <c r="E77" s="10"/>
      <c r="F77" s="11"/>
      <c r="G77" s="11" t="s">
        <v>58</v>
      </c>
      <c r="H77" s="11" t="s">
        <v>61</v>
      </c>
      <c r="I77" s="12">
        <v>9501741870</v>
      </c>
      <c r="J77" s="11" t="s">
        <v>59</v>
      </c>
      <c r="K77" s="14"/>
      <c r="L77" s="13"/>
      <c r="M77" s="13"/>
      <c r="N77" s="13"/>
      <c r="O77" s="13"/>
      <c r="P77" s="13"/>
      <c r="Q77" s="13"/>
      <c r="R77" s="14"/>
      <c r="S77" s="14"/>
      <c r="T77" s="15" t="e">
        <f t="shared" si="2"/>
        <v>#DIV/0!</v>
      </c>
      <c r="U77" s="16" t="e">
        <f t="shared" si="3"/>
        <v>#DIV/0!</v>
      </c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1:47" ht="18" customHeight="1">
      <c r="A78" s="8">
        <v>71</v>
      </c>
      <c r="B78" s="9"/>
      <c r="C78" s="9"/>
      <c r="D78" s="9"/>
      <c r="E78" s="10"/>
      <c r="F78" s="11"/>
      <c r="G78" s="11" t="s">
        <v>58</v>
      </c>
      <c r="H78" s="11" t="s">
        <v>67</v>
      </c>
      <c r="I78" s="12">
        <v>9474620596</v>
      </c>
      <c r="J78" s="11" t="s">
        <v>59</v>
      </c>
      <c r="K78" s="14"/>
      <c r="L78" s="13"/>
      <c r="M78" s="13"/>
      <c r="N78" s="13"/>
      <c r="O78" s="13"/>
      <c r="P78" s="13"/>
      <c r="Q78" s="13"/>
      <c r="R78" s="14"/>
      <c r="S78" s="14"/>
      <c r="T78" s="15" t="e">
        <f t="shared" si="2"/>
        <v>#DIV/0!</v>
      </c>
      <c r="U78" s="16" t="e">
        <f t="shared" si="3"/>
        <v>#DIV/0!</v>
      </c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1:47" ht="18" customHeight="1">
      <c r="A79" s="8">
        <v>72</v>
      </c>
      <c r="B79" s="9"/>
      <c r="C79" s="9"/>
      <c r="D79" s="9"/>
      <c r="E79" s="10"/>
      <c r="F79" s="11"/>
      <c r="G79" s="11" t="s">
        <v>58</v>
      </c>
      <c r="H79" s="11" t="s">
        <v>67</v>
      </c>
      <c r="I79" s="12">
        <v>9272555698</v>
      </c>
      <c r="J79" s="11" t="s">
        <v>59</v>
      </c>
      <c r="K79" s="14"/>
      <c r="L79" s="13"/>
      <c r="M79" s="13"/>
      <c r="N79" s="13"/>
      <c r="O79" s="13"/>
      <c r="P79" s="13"/>
      <c r="Q79" s="13"/>
      <c r="R79" s="14"/>
      <c r="S79" s="14"/>
      <c r="T79" s="15" t="e">
        <f t="shared" si="2"/>
        <v>#DIV/0!</v>
      </c>
      <c r="U79" s="16" t="e">
        <f t="shared" si="3"/>
        <v>#DIV/0!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1:47" ht="18" customHeight="1">
      <c r="A80" s="8">
        <v>73</v>
      </c>
      <c r="B80" s="9"/>
      <c r="C80" s="9"/>
      <c r="D80" s="9"/>
      <c r="E80" s="10"/>
      <c r="F80" s="11"/>
      <c r="G80" s="11" t="s">
        <v>58</v>
      </c>
      <c r="H80" s="11" t="s">
        <v>61</v>
      </c>
      <c r="I80" s="12">
        <v>9765553727</v>
      </c>
      <c r="J80" s="11" t="s">
        <v>59</v>
      </c>
      <c r="K80" s="14"/>
      <c r="L80" s="13"/>
      <c r="M80" s="13"/>
      <c r="N80" s="13"/>
      <c r="O80" s="13"/>
      <c r="P80" s="13"/>
      <c r="Q80" s="13"/>
      <c r="R80" s="14"/>
      <c r="S80" s="14"/>
      <c r="T80" s="15" t="e">
        <f t="shared" si="2"/>
        <v>#DIV/0!</v>
      </c>
      <c r="U80" s="16" t="e">
        <f t="shared" si="3"/>
        <v>#DIV/0!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1:47" ht="18" customHeight="1">
      <c r="A81" s="8">
        <v>74</v>
      </c>
      <c r="B81" s="9"/>
      <c r="C81" s="9"/>
      <c r="D81" s="9"/>
      <c r="E81" s="10"/>
      <c r="F81" s="11"/>
      <c r="G81" s="11" t="s">
        <v>65</v>
      </c>
      <c r="H81" s="11" t="s">
        <v>62</v>
      </c>
      <c r="I81" s="12">
        <v>9230813079</v>
      </c>
      <c r="J81" s="11" t="s">
        <v>59</v>
      </c>
      <c r="K81" s="14"/>
      <c r="L81" s="13"/>
      <c r="M81" s="13"/>
      <c r="N81" s="13"/>
      <c r="O81" s="13"/>
      <c r="P81" s="13"/>
      <c r="Q81" s="13"/>
      <c r="R81" s="14"/>
      <c r="S81" s="14"/>
      <c r="T81" s="15" t="e">
        <f t="shared" si="2"/>
        <v>#DIV/0!</v>
      </c>
      <c r="U81" s="16" t="e">
        <f t="shared" si="3"/>
        <v>#DIV/0!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1:47" ht="18" customHeight="1">
      <c r="A82" s="8">
        <v>75</v>
      </c>
      <c r="B82" s="9"/>
      <c r="C82" s="9"/>
      <c r="D82" s="9"/>
      <c r="E82" s="10"/>
      <c r="F82" s="11"/>
      <c r="G82" s="11" t="s">
        <v>58</v>
      </c>
      <c r="H82" s="11" t="s">
        <v>62</v>
      </c>
      <c r="I82" s="12">
        <v>9107601749</v>
      </c>
      <c r="J82" s="11" t="s">
        <v>59</v>
      </c>
      <c r="K82" s="14"/>
      <c r="L82" s="13"/>
      <c r="M82" s="13"/>
      <c r="N82" s="13"/>
      <c r="O82" s="13"/>
      <c r="P82" s="13"/>
      <c r="Q82" s="13"/>
      <c r="R82" s="14"/>
      <c r="S82" s="14"/>
      <c r="T82" s="15" t="e">
        <f t="shared" si="2"/>
        <v>#DIV/0!</v>
      </c>
      <c r="U82" s="16" t="e">
        <f t="shared" si="3"/>
        <v>#DIV/0!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ht="18" customHeight="1">
      <c r="A83" s="8">
        <v>76</v>
      </c>
      <c r="B83" s="9"/>
      <c r="C83" s="9"/>
      <c r="D83" s="9"/>
      <c r="E83" s="10"/>
      <c r="F83" s="11"/>
      <c r="G83" s="11" t="s">
        <v>58</v>
      </c>
      <c r="H83" s="11" t="s">
        <v>61</v>
      </c>
      <c r="I83" s="12">
        <v>9759635489</v>
      </c>
      <c r="J83" s="11" t="s">
        <v>59</v>
      </c>
      <c r="K83" s="14"/>
      <c r="L83" s="13"/>
      <c r="M83" s="13"/>
      <c r="N83" s="13"/>
      <c r="O83" s="13"/>
      <c r="P83" s="13"/>
      <c r="Q83" s="13"/>
      <c r="R83" s="14"/>
      <c r="S83" s="14"/>
      <c r="T83" s="15" t="e">
        <f t="shared" si="2"/>
        <v>#DIV/0!</v>
      </c>
      <c r="U83" s="16" t="e">
        <f t="shared" si="3"/>
        <v>#DIV/0!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ht="18" customHeight="1">
      <c r="A84" s="8">
        <v>77</v>
      </c>
      <c r="B84" s="9"/>
      <c r="C84" s="9"/>
      <c r="D84" s="9"/>
      <c r="E84" s="10"/>
      <c r="F84" s="11"/>
      <c r="G84" s="11" t="s">
        <v>58</v>
      </c>
      <c r="H84" s="11" t="s">
        <v>62</v>
      </c>
      <c r="I84" s="12">
        <v>9298096364</v>
      </c>
      <c r="J84" s="11" t="s">
        <v>59</v>
      </c>
      <c r="K84" s="14"/>
      <c r="L84" s="13"/>
      <c r="M84" s="13"/>
      <c r="N84" s="13"/>
      <c r="O84" s="13"/>
      <c r="P84" s="13"/>
      <c r="Q84" s="13"/>
      <c r="R84" s="14"/>
      <c r="S84" s="14"/>
      <c r="T84" s="15" t="e">
        <f t="shared" si="2"/>
        <v>#DIV/0!</v>
      </c>
      <c r="U84" s="16" t="e">
        <f t="shared" si="3"/>
        <v>#DIV/0!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1:47" ht="18" customHeight="1">
      <c r="A85" s="8">
        <v>78</v>
      </c>
      <c r="B85" s="9"/>
      <c r="C85" s="9"/>
      <c r="D85" s="9"/>
      <c r="E85" s="10"/>
      <c r="F85" s="11"/>
      <c r="G85" s="11" t="s">
        <v>58</v>
      </c>
      <c r="H85" s="11" t="s">
        <v>62</v>
      </c>
      <c r="I85" s="12">
        <v>9212803694</v>
      </c>
      <c r="J85" s="11" t="s">
        <v>59</v>
      </c>
      <c r="K85" s="14"/>
      <c r="L85" s="13"/>
      <c r="M85" s="13"/>
      <c r="N85" s="13"/>
      <c r="O85" s="13"/>
      <c r="P85" s="13"/>
      <c r="Q85" s="13"/>
      <c r="R85" s="14"/>
      <c r="S85" s="14"/>
      <c r="T85" s="15" t="e">
        <f t="shared" si="2"/>
        <v>#DIV/0!</v>
      </c>
      <c r="U85" s="16" t="e">
        <f t="shared" si="3"/>
        <v>#DIV/0!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1:47" ht="18" customHeight="1">
      <c r="A86" s="8">
        <v>79</v>
      </c>
      <c r="B86" s="9"/>
      <c r="C86" s="9"/>
      <c r="D86" s="9"/>
      <c r="E86" s="10"/>
      <c r="F86" s="11"/>
      <c r="G86" s="11" t="s">
        <v>58</v>
      </c>
      <c r="H86" s="11" t="s">
        <v>61</v>
      </c>
      <c r="I86" s="12">
        <v>9354928613</v>
      </c>
      <c r="J86" s="11" t="s">
        <v>59</v>
      </c>
      <c r="K86" s="14"/>
      <c r="L86" s="13"/>
      <c r="M86" s="13"/>
      <c r="N86" s="13"/>
      <c r="O86" s="13"/>
      <c r="P86" s="13"/>
      <c r="Q86" s="13"/>
      <c r="R86" s="14"/>
      <c r="S86" s="14"/>
      <c r="T86" s="15" t="e">
        <f t="shared" si="2"/>
        <v>#DIV/0!</v>
      </c>
      <c r="U86" s="16" t="e">
        <f t="shared" si="3"/>
        <v>#DIV/0!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1:47" ht="18" customHeight="1">
      <c r="A87" s="8">
        <v>80</v>
      </c>
      <c r="B87" s="9"/>
      <c r="C87" s="9"/>
      <c r="D87" s="9"/>
      <c r="E87" s="10"/>
      <c r="F87" s="11"/>
      <c r="G87" s="11" t="s">
        <v>58</v>
      </c>
      <c r="H87" s="11" t="s">
        <v>61</v>
      </c>
      <c r="I87" s="12">
        <v>9923248340</v>
      </c>
      <c r="J87" s="11" t="s">
        <v>59</v>
      </c>
      <c r="K87" s="14"/>
      <c r="L87" s="13"/>
      <c r="M87" s="13"/>
      <c r="N87" s="13"/>
      <c r="O87" s="13"/>
      <c r="P87" s="13"/>
      <c r="Q87" s="13"/>
      <c r="R87" s="14"/>
      <c r="S87" s="14"/>
      <c r="T87" s="15" t="e">
        <f t="shared" si="2"/>
        <v>#DIV/0!</v>
      </c>
      <c r="U87" s="16" t="e">
        <f t="shared" si="3"/>
        <v>#DIV/0!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1:47" ht="18" customHeight="1">
      <c r="A88" s="8">
        <v>81</v>
      </c>
      <c r="B88" s="9"/>
      <c r="C88" s="9"/>
      <c r="D88" s="9"/>
      <c r="E88" s="10"/>
      <c r="F88" s="11"/>
      <c r="G88" s="11" t="s">
        <v>58</v>
      </c>
      <c r="H88" s="11" t="s">
        <v>62</v>
      </c>
      <c r="I88" s="12">
        <v>9684997738</v>
      </c>
      <c r="J88" s="11" t="s">
        <v>59</v>
      </c>
      <c r="K88" s="14"/>
      <c r="L88" s="13"/>
      <c r="M88" s="13"/>
      <c r="N88" s="13"/>
      <c r="O88" s="13"/>
      <c r="P88" s="13"/>
      <c r="Q88" s="13"/>
      <c r="R88" s="14"/>
      <c r="S88" s="14"/>
      <c r="T88" s="15" t="e">
        <f t="shared" si="2"/>
        <v>#DIV/0!</v>
      </c>
      <c r="U88" s="16" t="e">
        <f t="shared" si="3"/>
        <v>#DIV/0!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1:47" ht="18" customHeight="1">
      <c r="A89" s="8">
        <v>82</v>
      </c>
      <c r="B89" s="9"/>
      <c r="C89" s="9"/>
      <c r="D89" s="9"/>
      <c r="E89" s="10"/>
      <c r="F89" s="11"/>
      <c r="G89" s="11" t="s">
        <v>58</v>
      </c>
      <c r="H89" s="11" t="s">
        <v>61</v>
      </c>
      <c r="I89" s="12">
        <v>9464568390</v>
      </c>
      <c r="J89" s="11" t="s">
        <v>59</v>
      </c>
      <c r="K89" s="14"/>
      <c r="L89" s="13"/>
      <c r="M89" s="13"/>
      <c r="N89" s="13"/>
      <c r="O89" s="13"/>
      <c r="P89" s="13"/>
      <c r="Q89" s="13"/>
      <c r="R89" s="14"/>
      <c r="S89" s="14"/>
      <c r="T89" s="15" t="e">
        <f t="shared" si="2"/>
        <v>#DIV/0!</v>
      </c>
      <c r="U89" s="16" t="e">
        <f t="shared" si="3"/>
        <v>#DIV/0!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1:47" ht="18" customHeight="1">
      <c r="A90" s="8">
        <v>83</v>
      </c>
      <c r="B90" s="9"/>
      <c r="C90" s="9"/>
      <c r="D90" s="9"/>
      <c r="E90" s="10"/>
      <c r="F90" s="11"/>
      <c r="G90" s="11" t="s">
        <v>58</v>
      </c>
      <c r="H90" s="11" t="s">
        <v>62</v>
      </c>
      <c r="I90" s="12">
        <v>9289413739</v>
      </c>
      <c r="J90" s="11" t="s">
        <v>59</v>
      </c>
      <c r="K90" s="14"/>
      <c r="L90" s="13"/>
      <c r="M90" s="13"/>
      <c r="N90" s="13"/>
      <c r="O90" s="13"/>
      <c r="P90" s="13"/>
      <c r="Q90" s="13"/>
      <c r="R90" s="14"/>
      <c r="S90" s="14"/>
      <c r="T90" s="15" t="e">
        <f t="shared" si="2"/>
        <v>#DIV/0!</v>
      </c>
      <c r="U90" s="16" t="e">
        <f t="shared" si="3"/>
        <v>#DIV/0!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1:47" ht="18" customHeight="1">
      <c r="A91" s="8">
        <v>84</v>
      </c>
      <c r="B91" s="9"/>
      <c r="C91" s="9"/>
      <c r="D91" s="9"/>
      <c r="E91" s="10"/>
      <c r="F91" s="11"/>
      <c r="G91" s="11" t="s">
        <v>58</v>
      </c>
      <c r="H91" s="11" t="s">
        <v>61</v>
      </c>
      <c r="I91" s="12">
        <v>9532142535</v>
      </c>
      <c r="J91" s="11" t="s">
        <v>59</v>
      </c>
      <c r="K91" s="14"/>
      <c r="L91" s="13"/>
      <c r="M91" s="13"/>
      <c r="N91" s="13"/>
      <c r="O91" s="13"/>
      <c r="P91" s="13"/>
      <c r="Q91" s="13"/>
      <c r="R91" s="14"/>
      <c r="S91" s="14"/>
      <c r="T91" s="15" t="e">
        <f t="shared" si="2"/>
        <v>#DIV/0!</v>
      </c>
      <c r="U91" s="16" t="e">
        <f t="shared" si="3"/>
        <v>#DIV/0!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1:47" ht="18" customHeight="1">
      <c r="A92" s="8">
        <v>85</v>
      </c>
      <c r="B92" s="9"/>
      <c r="C92" s="9"/>
      <c r="D92" s="9"/>
      <c r="E92" s="10"/>
      <c r="F92" s="11"/>
      <c r="G92" s="11" t="s">
        <v>65</v>
      </c>
      <c r="H92" s="11" t="s">
        <v>80</v>
      </c>
      <c r="I92" s="12">
        <v>9557868922</v>
      </c>
      <c r="J92" s="11" t="s">
        <v>59</v>
      </c>
      <c r="K92" s="14"/>
      <c r="L92" s="13"/>
      <c r="M92" s="13"/>
      <c r="N92" s="13"/>
      <c r="O92" s="13"/>
      <c r="P92" s="13"/>
      <c r="Q92" s="13"/>
      <c r="R92" s="14"/>
      <c r="S92" s="14"/>
      <c r="T92" s="15" t="e">
        <f t="shared" si="2"/>
        <v>#DIV/0!</v>
      </c>
      <c r="U92" s="16" t="e">
        <f t="shared" si="3"/>
        <v>#DIV/0!</v>
      </c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1:47" ht="18" customHeight="1">
      <c r="A93" s="8">
        <v>86</v>
      </c>
      <c r="B93" s="9"/>
      <c r="C93" s="9"/>
      <c r="D93" s="9"/>
      <c r="E93" s="10"/>
      <c r="F93" s="11"/>
      <c r="G93" s="11" t="s">
        <v>58</v>
      </c>
      <c r="H93" s="11" t="s">
        <v>62</v>
      </c>
      <c r="I93" s="12">
        <v>9319335982</v>
      </c>
      <c r="J93" s="11" t="s">
        <v>59</v>
      </c>
      <c r="K93" s="14"/>
      <c r="L93" s="13"/>
      <c r="M93" s="13"/>
      <c r="N93" s="13"/>
      <c r="O93" s="13"/>
      <c r="P93" s="13"/>
      <c r="Q93" s="13"/>
      <c r="R93" s="14"/>
      <c r="S93" s="14"/>
      <c r="T93" s="15" t="e">
        <f t="shared" si="2"/>
        <v>#DIV/0!</v>
      </c>
      <c r="U93" s="16" t="e">
        <f t="shared" si="3"/>
        <v>#DIV/0!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1:47" ht="18" customHeight="1">
      <c r="A94" s="8">
        <v>87</v>
      </c>
      <c r="B94" s="9"/>
      <c r="C94" s="9"/>
      <c r="D94" s="9"/>
      <c r="E94" s="10"/>
      <c r="F94" s="11"/>
      <c r="G94" s="11" t="s">
        <v>58</v>
      </c>
      <c r="H94" s="11" t="s">
        <v>72</v>
      </c>
      <c r="I94" s="12">
        <v>9764162866</v>
      </c>
      <c r="J94" s="11" t="s">
        <v>59</v>
      </c>
      <c r="K94" s="14"/>
      <c r="L94" s="13"/>
      <c r="M94" s="13"/>
      <c r="N94" s="13"/>
      <c r="O94" s="13"/>
      <c r="P94" s="13"/>
      <c r="Q94" s="13"/>
      <c r="R94" s="14"/>
      <c r="S94" s="14"/>
      <c r="T94" s="15" t="e">
        <f t="shared" si="2"/>
        <v>#DIV/0!</v>
      </c>
      <c r="U94" s="16" t="e">
        <f t="shared" si="3"/>
        <v>#DIV/0!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1:47" ht="18" customHeight="1">
      <c r="A95" s="8">
        <v>88</v>
      </c>
      <c r="B95" s="9"/>
      <c r="C95" s="9"/>
      <c r="D95" s="9"/>
      <c r="E95" s="10"/>
      <c r="F95" s="11"/>
      <c r="G95" s="11" t="s">
        <v>58</v>
      </c>
      <c r="H95" s="11" t="s">
        <v>62</v>
      </c>
      <c r="I95" s="12">
        <v>9636515659</v>
      </c>
      <c r="J95" s="11" t="s">
        <v>59</v>
      </c>
      <c r="K95" s="14"/>
      <c r="L95" s="13"/>
      <c r="M95" s="13"/>
      <c r="N95" s="13"/>
      <c r="O95" s="13"/>
      <c r="P95" s="13"/>
      <c r="Q95" s="13"/>
      <c r="R95" s="14"/>
      <c r="S95" s="14"/>
      <c r="T95" s="15" t="e">
        <f t="shared" si="2"/>
        <v>#DIV/0!</v>
      </c>
      <c r="U95" s="16" t="e">
        <f t="shared" si="3"/>
        <v>#DIV/0!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1:47" ht="18" customHeight="1">
      <c r="A96" s="8">
        <v>89</v>
      </c>
      <c r="B96" s="9"/>
      <c r="C96" s="9"/>
      <c r="D96" s="9"/>
      <c r="E96" s="10"/>
      <c r="F96" s="11"/>
      <c r="G96" s="11" t="s">
        <v>58</v>
      </c>
      <c r="H96" s="11" t="s">
        <v>61</v>
      </c>
      <c r="I96" s="12">
        <v>9066232571</v>
      </c>
      <c r="J96" s="11" t="s">
        <v>59</v>
      </c>
      <c r="K96" s="14"/>
      <c r="L96" s="13"/>
      <c r="M96" s="13"/>
      <c r="N96" s="13"/>
      <c r="O96" s="13"/>
      <c r="P96" s="13"/>
      <c r="Q96" s="13"/>
      <c r="R96" s="14"/>
      <c r="S96" s="14"/>
      <c r="T96" s="15" t="e">
        <f t="shared" si="2"/>
        <v>#DIV/0!</v>
      </c>
      <c r="U96" s="16" t="e">
        <f t="shared" si="3"/>
        <v>#DIV/0!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1:47" ht="18" customHeight="1">
      <c r="A97" s="8">
        <v>90</v>
      </c>
      <c r="B97" s="20"/>
      <c r="C97" s="20"/>
      <c r="D97" s="20"/>
      <c r="E97" s="21"/>
      <c r="F97" s="23"/>
      <c r="G97" s="23" t="s">
        <v>58</v>
      </c>
      <c r="H97" s="11" t="s">
        <v>61</v>
      </c>
      <c r="I97" s="26" t="s">
        <v>81</v>
      </c>
      <c r="J97" s="11" t="s">
        <v>60</v>
      </c>
      <c r="K97" s="14"/>
      <c r="L97" s="13"/>
      <c r="M97" s="13"/>
      <c r="N97" s="13"/>
      <c r="O97" s="13"/>
      <c r="P97" s="13"/>
      <c r="Q97" s="13"/>
      <c r="R97" s="14"/>
      <c r="S97" s="14"/>
      <c r="T97" s="15" t="e">
        <f t="shared" si="2"/>
        <v>#DIV/0!</v>
      </c>
      <c r="U97" s="16" t="e">
        <f t="shared" si="3"/>
        <v>#DIV/0!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1:47" ht="18" customHeight="1">
      <c r="A98" s="8">
        <v>91</v>
      </c>
      <c r="B98" s="9"/>
      <c r="C98" s="9"/>
      <c r="D98" s="9"/>
      <c r="E98" s="10"/>
      <c r="F98" s="11"/>
      <c r="G98" s="11" t="s">
        <v>58</v>
      </c>
      <c r="H98" s="11" t="s">
        <v>61</v>
      </c>
      <c r="I98" s="12">
        <v>9763080060</v>
      </c>
      <c r="J98" s="11" t="s">
        <v>59</v>
      </c>
      <c r="K98" s="14"/>
      <c r="L98" s="13"/>
      <c r="M98" s="13"/>
      <c r="N98" s="13"/>
      <c r="O98" s="13"/>
      <c r="P98" s="13"/>
      <c r="Q98" s="13"/>
      <c r="R98" s="14"/>
      <c r="S98" s="14"/>
      <c r="T98" s="15" t="e">
        <f t="shared" si="2"/>
        <v>#DIV/0!</v>
      </c>
      <c r="U98" s="16" t="e">
        <f t="shared" si="3"/>
        <v>#DIV/0!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  <row r="99" spans="1:47" ht="18" customHeight="1">
      <c r="A99" s="8">
        <v>92</v>
      </c>
      <c r="B99" s="9"/>
      <c r="C99" s="9"/>
      <c r="D99" s="9"/>
      <c r="E99" s="10"/>
      <c r="F99" s="11"/>
      <c r="G99" s="11" t="s">
        <v>58</v>
      </c>
      <c r="H99" s="11" t="s">
        <v>62</v>
      </c>
      <c r="I99" s="12">
        <v>9182798980</v>
      </c>
      <c r="J99" s="11" t="s">
        <v>59</v>
      </c>
      <c r="K99" s="14"/>
      <c r="L99" s="13"/>
      <c r="M99" s="13"/>
      <c r="N99" s="13"/>
      <c r="O99" s="13"/>
      <c r="P99" s="13"/>
      <c r="Q99" s="13"/>
      <c r="R99" s="14"/>
      <c r="S99" s="14"/>
      <c r="T99" s="15" t="e">
        <f t="shared" si="2"/>
        <v>#DIV/0!</v>
      </c>
      <c r="U99" s="16" t="e">
        <f t="shared" si="3"/>
        <v>#DIV/0!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</row>
    <row r="100" spans="1:47" ht="18" customHeight="1">
      <c r="A100" s="8">
        <v>93</v>
      </c>
      <c r="B100" s="9"/>
      <c r="C100" s="9"/>
      <c r="D100" s="9"/>
      <c r="E100" s="10"/>
      <c r="F100" s="11"/>
      <c r="G100" s="11" t="s">
        <v>58</v>
      </c>
      <c r="H100" s="11" t="s">
        <v>62</v>
      </c>
      <c r="I100" s="12">
        <v>9508522396</v>
      </c>
      <c r="J100" s="11" t="s">
        <v>59</v>
      </c>
      <c r="K100" s="14"/>
      <c r="L100" s="13"/>
      <c r="M100" s="13"/>
      <c r="N100" s="13"/>
      <c r="O100" s="13"/>
      <c r="P100" s="13"/>
      <c r="Q100" s="13"/>
      <c r="R100" s="14"/>
      <c r="S100" s="14"/>
      <c r="T100" s="15" t="e">
        <f t="shared" si="2"/>
        <v>#DIV/0!</v>
      </c>
      <c r="U100" s="16" t="e">
        <f t="shared" si="3"/>
        <v>#DIV/0!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</row>
    <row r="101" spans="1:47" ht="18" customHeight="1">
      <c r="A101" s="8">
        <v>94</v>
      </c>
      <c r="B101" s="9"/>
      <c r="C101" s="9"/>
      <c r="D101" s="9"/>
      <c r="E101" s="10"/>
      <c r="F101" s="11"/>
      <c r="G101" s="11" t="s">
        <v>58</v>
      </c>
      <c r="H101" s="11" t="s">
        <v>62</v>
      </c>
      <c r="I101" s="12">
        <v>9557058386</v>
      </c>
      <c r="J101" s="11" t="s">
        <v>59</v>
      </c>
      <c r="K101" s="14"/>
      <c r="L101" s="13"/>
      <c r="M101" s="13"/>
      <c r="N101" s="13"/>
      <c r="O101" s="13"/>
      <c r="P101" s="13"/>
      <c r="Q101" s="13"/>
      <c r="R101" s="14"/>
      <c r="S101" s="14"/>
      <c r="T101" s="15" t="e">
        <f t="shared" si="2"/>
        <v>#DIV/0!</v>
      </c>
      <c r="U101" s="16" t="e">
        <f t="shared" si="3"/>
        <v>#DIV/0!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</row>
    <row r="102" spans="1:47" ht="18" customHeight="1">
      <c r="A102" s="8">
        <v>95</v>
      </c>
      <c r="B102" s="9"/>
      <c r="C102" s="9"/>
      <c r="D102" s="9"/>
      <c r="E102" s="10"/>
      <c r="F102" s="11"/>
      <c r="G102" s="11" t="s">
        <v>58</v>
      </c>
      <c r="H102" s="11" t="s">
        <v>61</v>
      </c>
      <c r="I102" s="12">
        <v>9652781718</v>
      </c>
      <c r="J102" s="11" t="s">
        <v>59</v>
      </c>
      <c r="K102" s="14"/>
      <c r="L102" s="13"/>
      <c r="M102" s="13"/>
      <c r="N102" s="13"/>
      <c r="O102" s="13"/>
      <c r="P102" s="13"/>
      <c r="Q102" s="13"/>
      <c r="R102" s="14"/>
      <c r="S102" s="14"/>
      <c r="T102" s="15" t="e">
        <f t="shared" si="2"/>
        <v>#DIV/0!</v>
      </c>
      <c r="U102" s="16" t="e">
        <f t="shared" si="3"/>
        <v>#DIV/0!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</row>
    <row r="103" spans="1:47" ht="18" customHeight="1">
      <c r="A103" s="8">
        <v>96</v>
      </c>
      <c r="B103" s="9"/>
      <c r="C103" s="9"/>
      <c r="D103" s="9"/>
      <c r="E103" s="10"/>
      <c r="F103" s="11"/>
      <c r="G103" s="11" t="s">
        <v>58</v>
      </c>
      <c r="H103" s="11" t="s">
        <v>61</v>
      </c>
      <c r="I103" s="12">
        <v>9061420317</v>
      </c>
      <c r="J103" s="11" t="s">
        <v>59</v>
      </c>
      <c r="K103" s="14"/>
      <c r="L103" s="13"/>
      <c r="M103" s="13"/>
      <c r="N103" s="13"/>
      <c r="O103" s="13"/>
      <c r="P103" s="13"/>
      <c r="Q103" s="13"/>
      <c r="R103" s="14"/>
      <c r="S103" s="14"/>
      <c r="T103" s="15" t="e">
        <f t="shared" si="2"/>
        <v>#DIV/0!</v>
      </c>
      <c r="U103" s="16" t="e">
        <f t="shared" si="3"/>
        <v>#DIV/0!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</row>
    <row r="104" spans="1:47" ht="18" customHeight="1">
      <c r="A104" s="8">
        <v>97</v>
      </c>
      <c r="B104" s="9"/>
      <c r="C104" s="9"/>
      <c r="D104" s="9"/>
      <c r="E104" s="10"/>
      <c r="F104" s="11"/>
      <c r="G104" s="11" t="s">
        <v>58</v>
      </c>
      <c r="H104" s="11" t="s">
        <v>61</v>
      </c>
      <c r="I104" s="12">
        <v>9666471441</v>
      </c>
      <c r="J104" s="11" t="s">
        <v>59</v>
      </c>
      <c r="K104" s="14"/>
      <c r="L104" s="13"/>
      <c r="M104" s="13"/>
      <c r="N104" s="13"/>
      <c r="O104" s="13"/>
      <c r="P104" s="13"/>
      <c r="Q104" s="13"/>
      <c r="R104" s="14"/>
      <c r="S104" s="14"/>
      <c r="T104" s="15" t="e">
        <f t="shared" si="2"/>
        <v>#DIV/0!</v>
      </c>
      <c r="U104" s="16" t="e">
        <f t="shared" si="3"/>
        <v>#DIV/0!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</row>
    <row r="105" spans="1:47" ht="18" customHeight="1">
      <c r="A105" s="8">
        <v>98</v>
      </c>
      <c r="B105" s="9"/>
      <c r="C105" s="9"/>
      <c r="D105" s="9"/>
      <c r="E105" s="10"/>
      <c r="F105" s="29"/>
      <c r="G105" s="11" t="s">
        <v>58</v>
      </c>
      <c r="H105" s="11" t="s">
        <v>62</v>
      </c>
      <c r="I105" s="12">
        <v>9057668974</v>
      </c>
      <c r="J105" s="11" t="s">
        <v>59</v>
      </c>
      <c r="K105" s="14"/>
      <c r="L105" s="13"/>
      <c r="M105" s="13"/>
      <c r="N105" s="13"/>
      <c r="O105" s="13"/>
      <c r="P105" s="13"/>
      <c r="Q105" s="13"/>
      <c r="R105" s="14"/>
      <c r="S105" s="14"/>
      <c r="T105" s="15" t="e">
        <f t="shared" si="2"/>
        <v>#DIV/0!</v>
      </c>
      <c r="U105" s="16" t="e">
        <f t="shared" si="3"/>
        <v>#DIV/0!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</row>
    <row r="106" spans="1:47" ht="18" customHeight="1">
      <c r="A106" s="8">
        <v>99</v>
      </c>
      <c r="B106" s="9"/>
      <c r="C106" s="9"/>
      <c r="D106" s="9"/>
      <c r="E106" s="10"/>
      <c r="F106" s="11"/>
      <c r="G106" s="11" t="s">
        <v>58</v>
      </c>
      <c r="H106" s="11" t="s">
        <v>61</v>
      </c>
      <c r="I106" s="12">
        <v>9948023585</v>
      </c>
      <c r="J106" s="11" t="s">
        <v>59</v>
      </c>
      <c r="K106" s="14"/>
      <c r="L106" s="13"/>
      <c r="M106" s="13"/>
      <c r="N106" s="13"/>
      <c r="O106" s="13"/>
      <c r="P106" s="13"/>
      <c r="Q106" s="13"/>
      <c r="R106" s="14"/>
      <c r="S106" s="14"/>
      <c r="T106" s="15" t="e">
        <f t="shared" si="2"/>
        <v>#DIV/0!</v>
      </c>
      <c r="U106" s="16" t="e">
        <f t="shared" si="3"/>
        <v>#DIV/0!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</row>
    <row r="107" spans="1:47" ht="18" customHeight="1">
      <c r="A107" s="8">
        <v>100</v>
      </c>
      <c r="B107" s="9"/>
      <c r="C107" s="9"/>
      <c r="D107" s="9"/>
      <c r="E107" s="10"/>
      <c r="F107" s="11"/>
      <c r="G107" s="11" t="s">
        <v>58</v>
      </c>
      <c r="H107" s="11" t="s">
        <v>62</v>
      </c>
      <c r="I107" s="12">
        <v>9922921937</v>
      </c>
      <c r="J107" s="11" t="s">
        <v>59</v>
      </c>
      <c r="K107" s="14"/>
      <c r="L107" s="13"/>
      <c r="M107" s="13"/>
      <c r="N107" s="13"/>
      <c r="O107" s="13"/>
      <c r="P107" s="13"/>
      <c r="Q107" s="13"/>
      <c r="R107" s="14"/>
      <c r="S107" s="14"/>
      <c r="T107" s="15" t="e">
        <f t="shared" si="2"/>
        <v>#DIV/0!</v>
      </c>
      <c r="U107" s="16" t="e">
        <f t="shared" si="3"/>
        <v>#DIV/0!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</row>
    <row r="108" spans="1:47" ht="18" customHeight="1">
      <c r="A108" s="8">
        <v>101</v>
      </c>
      <c r="B108" s="9"/>
      <c r="C108" s="9"/>
      <c r="D108" s="9"/>
      <c r="E108" s="10"/>
      <c r="F108" s="11"/>
      <c r="G108" s="11" t="s">
        <v>58</v>
      </c>
      <c r="H108" s="11" t="s">
        <v>61</v>
      </c>
      <c r="I108" s="12">
        <v>9565606961</v>
      </c>
      <c r="J108" s="11" t="s">
        <v>59</v>
      </c>
      <c r="K108" s="14"/>
      <c r="L108" s="13"/>
      <c r="M108" s="13"/>
      <c r="N108" s="13"/>
      <c r="O108" s="13"/>
      <c r="P108" s="13"/>
      <c r="Q108" s="13"/>
      <c r="R108" s="14"/>
      <c r="S108" s="14"/>
      <c r="T108" s="15" t="e">
        <f t="shared" si="2"/>
        <v>#DIV/0!</v>
      </c>
      <c r="U108" s="16" t="e">
        <f t="shared" si="3"/>
        <v>#DIV/0!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</row>
    <row r="109" spans="1:47" ht="18" customHeight="1">
      <c r="A109" s="8">
        <v>102</v>
      </c>
      <c r="B109" s="30"/>
      <c r="C109" s="30"/>
      <c r="D109" s="30"/>
      <c r="E109" s="31"/>
      <c r="F109" s="32"/>
      <c r="G109" s="32" t="s">
        <v>58</v>
      </c>
      <c r="H109" s="33" t="s">
        <v>61</v>
      </c>
      <c r="I109" s="34">
        <v>9611506974</v>
      </c>
      <c r="J109" s="11" t="s">
        <v>59</v>
      </c>
      <c r="K109" s="14"/>
      <c r="L109" s="13"/>
      <c r="M109" s="13"/>
      <c r="N109" s="13"/>
      <c r="O109" s="13"/>
      <c r="P109" s="13"/>
      <c r="Q109" s="13"/>
      <c r="R109" s="14"/>
      <c r="S109" s="14"/>
      <c r="T109" s="15" t="e">
        <f t="shared" si="2"/>
        <v>#DIV/0!</v>
      </c>
      <c r="U109" s="16" t="e">
        <f t="shared" si="3"/>
        <v>#DIV/0!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</row>
    <row r="110" spans="1:47" ht="18" customHeight="1">
      <c r="A110" s="8">
        <v>103</v>
      </c>
      <c r="B110" s="9"/>
      <c r="C110" s="9"/>
      <c r="D110" s="9"/>
      <c r="E110" s="10"/>
      <c r="F110" s="11"/>
      <c r="G110" s="11" t="s">
        <v>58</v>
      </c>
      <c r="H110" s="11" t="s">
        <v>62</v>
      </c>
      <c r="I110" s="12">
        <v>9294939345</v>
      </c>
      <c r="J110" s="11" t="s">
        <v>59</v>
      </c>
      <c r="K110" s="14"/>
      <c r="L110" s="13"/>
      <c r="M110" s="13"/>
      <c r="N110" s="13"/>
      <c r="O110" s="13"/>
      <c r="P110" s="13"/>
      <c r="Q110" s="13"/>
      <c r="R110" s="14"/>
      <c r="S110" s="14"/>
      <c r="T110" s="15" t="e">
        <f t="shared" si="2"/>
        <v>#DIV/0!</v>
      </c>
      <c r="U110" s="16" t="e">
        <f t="shared" si="3"/>
        <v>#DIV/0!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</row>
    <row r="111" spans="1:47" ht="18" customHeight="1">
      <c r="A111" s="8">
        <v>104</v>
      </c>
      <c r="B111" s="35"/>
      <c r="C111" s="9"/>
      <c r="D111" s="9"/>
      <c r="E111" s="10"/>
      <c r="F111" s="11"/>
      <c r="G111" s="11" t="s">
        <v>58</v>
      </c>
      <c r="H111" s="11" t="s">
        <v>62</v>
      </c>
      <c r="I111" s="12">
        <v>9431343878</v>
      </c>
      <c r="J111" s="11" t="s">
        <v>59</v>
      </c>
      <c r="K111" s="14"/>
      <c r="L111" s="13"/>
      <c r="M111" s="13"/>
      <c r="N111" s="13"/>
      <c r="O111" s="13"/>
      <c r="P111" s="13"/>
      <c r="Q111" s="13"/>
      <c r="R111" s="14"/>
      <c r="S111" s="14"/>
      <c r="T111" s="15" t="e">
        <f t="shared" si="2"/>
        <v>#DIV/0!</v>
      </c>
      <c r="U111" s="16" t="e">
        <f t="shared" si="3"/>
        <v>#DIV/0!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</row>
    <row r="112" spans="1:47" ht="18" customHeight="1">
      <c r="A112" s="8">
        <v>105</v>
      </c>
      <c r="B112" s="9"/>
      <c r="C112" s="9"/>
      <c r="D112" s="9"/>
      <c r="E112" s="10"/>
      <c r="F112" s="11"/>
      <c r="G112" s="11" t="s">
        <v>58</v>
      </c>
      <c r="H112" s="11" t="s">
        <v>61</v>
      </c>
      <c r="I112" s="12">
        <v>9167383359</v>
      </c>
      <c r="J112" s="11" t="s">
        <v>59</v>
      </c>
      <c r="K112" s="14"/>
      <c r="L112" s="13"/>
      <c r="M112" s="13"/>
      <c r="N112" s="13"/>
      <c r="O112" s="13"/>
      <c r="P112" s="13"/>
      <c r="Q112" s="13"/>
      <c r="R112" s="14"/>
      <c r="S112" s="14"/>
      <c r="T112" s="15" t="e">
        <f t="shared" si="2"/>
        <v>#DIV/0!</v>
      </c>
      <c r="U112" s="16" t="e">
        <f t="shared" si="3"/>
        <v>#DIV/0!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</row>
    <row r="113" spans="1:47" ht="18" customHeight="1">
      <c r="A113" s="8">
        <v>106</v>
      </c>
      <c r="B113" s="9"/>
      <c r="C113" s="9"/>
      <c r="D113" s="9"/>
      <c r="E113" s="10"/>
      <c r="F113" s="11"/>
      <c r="G113" s="11" t="s">
        <v>58</v>
      </c>
      <c r="H113" s="11" t="s">
        <v>61</v>
      </c>
      <c r="I113" s="12">
        <v>9159184139</v>
      </c>
      <c r="J113" s="11" t="s">
        <v>59</v>
      </c>
      <c r="K113" s="14"/>
      <c r="L113" s="13"/>
      <c r="M113" s="13"/>
      <c r="N113" s="13"/>
      <c r="O113" s="13"/>
      <c r="P113" s="13"/>
      <c r="Q113" s="13"/>
      <c r="R113" s="14"/>
      <c r="S113" s="14"/>
      <c r="T113" s="15" t="e">
        <f t="shared" si="2"/>
        <v>#DIV/0!</v>
      </c>
      <c r="U113" s="16" t="e">
        <f t="shared" si="3"/>
        <v>#DIV/0!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ht="18" customHeight="1">
      <c r="A114" s="8">
        <v>107</v>
      </c>
      <c r="B114" s="20"/>
      <c r="C114" s="20"/>
      <c r="D114" s="20"/>
      <c r="E114" s="21"/>
      <c r="F114" s="23"/>
      <c r="G114" s="23" t="s">
        <v>58</v>
      </c>
      <c r="H114" s="11" t="s">
        <v>61</v>
      </c>
      <c r="I114" s="26">
        <v>9976410519</v>
      </c>
      <c r="J114" s="11" t="s">
        <v>60</v>
      </c>
      <c r="K114" s="14"/>
      <c r="L114" s="13"/>
      <c r="M114" s="13"/>
      <c r="N114" s="13"/>
      <c r="O114" s="13"/>
      <c r="P114" s="13"/>
      <c r="Q114" s="13"/>
      <c r="R114" s="14"/>
      <c r="S114" s="14"/>
      <c r="T114" s="15" t="e">
        <f t="shared" si="2"/>
        <v>#DIV/0!</v>
      </c>
      <c r="U114" s="16" t="e">
        <f t="shared" si="3"/>
        <v>#DIV/0!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ht="18" customHeight="1">
      <c r="A115" s="8">
        <v>108</v>
      </c>
      <c r="B115" s="9"/>
      <c r="C115" s="9"/>
      <c r="D115" s="9"/>
      <c r="E115" s="10"/>
      <c r="F115" s="11"/>
      <c r="G115" s="11" t="s">
        <v>58</v>
      </c>
      <c r="H115" s="11" t="s">
        <v>61</v>
      </c>
      <c r="I115" s="12">
        <v>9171577840</v>
      </c>
      <c r="J115" s="11" t="s">
        <v>59</v>
      </c>
      <c r="K115" s="14"/>
      <c r="L115" s="13"/>
      <c r="M115" s="13"/>
      <c r="N115" s="13"/>
      <c r="O115" s="13"/>
      <c r="P115" s="13"/>
      <c r="Q115" s="13"/>
      <c r="R115" s="14"/>
      <c r="S115" s="14"/>
      <c r="T115" s="15" t="e">
        <f t="shared" si="2"/>
        <v>#DIV/0!</v>
      </c>
      <c r="U115" s="16" t="e">
        <f t="shared" si="3"/>
        <v>#DIV/0!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ht="18" customHeight="1">
      <c r="A116" s="8">
        <v>109</v>
      </c>
      <c r="B116" s="9"/>
      <c r="C116" s="9"/>
      <c r="D116" s="9"/>
      <c r="E116" s="10"/>
      <c r="F116" s="11"/>
      <c r="G116" s="11" t="s">
        <v>58</v>
      </c>
      <c r="H116" s="11" t="s">
        <v>61</v>
      </c>
      <c r="I116" s="12">
        <v>9272696510</v>
      </c>
      <c r="J116" s="11" t="s">
        <v>59</v>
      </c>
      <c r="K116" s="14"/>
      <c r="L116" s="13"/>
      <c r="M116" s="13"/>
      <c r="N116" s="13"/>
      <c r="O116" s="13"/>
      <c r="P116" s="13"/>
      <c r="Q116" s="13"/>
      <c r="R116" s="14"/>
      <c r="S116" s="14"/>
      <c r="T116" s="15" t="e">
        <f t="shared" si="2"/>
        <v>#DIV/0!</v>
      </c>
      <c r="U116" s="16" t="e">
        <f t="shared" si="3"/>
        <v>#DIV/0!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ht="18" customHeight="1">
      <c r="A117" s="8">
        <v>110</v>
      </c>
      <c r="B117" s="9"/>
      <c r="C117" s="9"/>
      <c r="D117" s="9"/>
      <c r="E117" s="10"/>
      <c r="F117" s="11"/>
      <c r="G117" s="11" t="s">
        <v>58</v>
      </c>
      <c r="H117" s="11" t="s">
        <v>61</v>
      </c>
      <c r="I117" s="12">
        <v>9058779570</v>
      </c>
      <c r="J117" s="11" t="s">
        <v>59</v>
      </c>
      <c r="K117" s="14"/>
      <c r="L117" s="13"/>
      <c r="M117" s="13"/>
      <c r="N117" s="13"/>
      <c r="O117" s="13"/>
      <c r="P117" s="13"/>
      <c r="Q117" s="13"/>
      <c r="R117" s="14"/>
      <c r="S117" s="14"/>
      <c r="T117" s="15" t="e">
        <f t="shared" si="2"/>
        <v>#DIV/0!</v>
      </c>
      <c r="U117" s="16" t="e">
        <f t="shared" si="3"/>
        <v>#DIV/0!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ht="18" customHeight="1">
      <c r="A118" s="8">
        <v>111</v>
      </c>
      <c r="B118" s="20"/>
      <c r="C118" s="20"/>
      <c r="D118" s="20"/>
      <c r="E118" s="21"/>
      <c r="F118" s="23"/>
      <c r="G118" s="23" t="s">
        <v>58</v>
      </c>
      <c r="H118" s="11" t="s">
        <v>61</v>
      </c>
      <c r="I118" s="26" t="s">
        <v>82</v>
      </c>
      <c r="J118" s="11" t="s">
        <v>60</v>
      </c>
      <c r="K118" s="14"/>
      <c r="L118" s="13"/>
      <c r="M118" s="13"/>
      <c r="N118" s="13"/>
      <c r="O118" s="13"/>
      <c r="P118" s="13"/>
      <c r="Q118" s="13"/>
      <c r="R118" s="14"/>
      <c r="S118" s="14"/>
      <c r="T118" s="15" t="e">
        <f t="shared" si="2"/>
        <v>#DIV/0!</v>
      </c>
      <c r="U118" s="16" t="e">
        <f t="shared" si="3"/>
        <v>#DIV/0!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ht="18" customHeight="1">
      <c r="A119" s="8">
        <v>112</v>
      </c>
      <c r="B119" s="9"/>
      <c r="C119" s="9"/>
      <c r="D119" s="9"/>
      <c r="E119" s="10"/>
      <c r="F119" s="11"/>
      <c r="G119" s="11" t="s">
        <v>58</v>
      </c>
      <c r="H119" s="11" t="s">
        <v>62</v>
      </c>
      <c r="I119" s="12">
        <v>9637858976</v>
      </c>
      <c r="J119" s="11" t="s">
        <v>59</v>
      </c>
      <c r="K119" s="14"/>
      <c r="L119" s="13"/>
      <c r="M119" s="13"/>
      <c r="N119" s="13"/>
      <c r="O119" s="13"/>
      <c r="P119" s="13"/>
      <c r="Q119" s="13"/>
      <c r="R119" s="14"/>
      <c r="S119" s="14"/>
      <c r="T119" s="15" t="e">
        <f t="shared" si="2"/>
        <v>#DIV/0!</v>
      </c>
      <c r="U119" s="16" t="e">
        <f t="shared" si="3"/>
        <v>#DIV/0!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ht="18" customHeight="1">
      <c r="A120" s="8">
        <v>113</v>
      </c>
      <c r="B120" s="35"/>
      <c r="C120" s="35"/>
      <c r="D120" s="35"/>
      <c r="E120" s="10"/>
      <c r="F120" s="36"/>
      <c r="G120" s="11" t="s">
        <v>58</v>
      </c>
      <c r="H120" s="11" t="s">
        <v>72</v>
      </c>
      <c r="I120" s="12">
        <v>9637858976</v>
      </c>
      <c r="J120" s="11" t="s">
        <v>59</v>
      </c>
      <c r="K120" s="14"/>
      <c r="L120" s="13"/>
      <c r="M120" s="13"/>
      <c r="N120" s="13"/>
      <c r="O120" s="13"/>
      <c r="P120" s="13"/>
      <c r="Q120" s="13"/>
      <c r="R120" s="14"/>
      <c r="S120" s="14"/>
      <c r="T120" s="15" t="e">
        <f t="shared" si="2"/>
        <v>#DIV/0!</v>
      </c>
      <c r="U120" s="16" t="e">
        <f t="shared" si="3"/>
        <v>#DIV/0!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ht="18" customHeight="1">
      <c r="A121" s="8">
        <v>114</v>
      </c>
      <c r="B121" s="9"/>
      <c r="C121" s="9"/>
      <c r="D121" s="9"/>
      <c r="E121" s="10"/>
      <c r="F121" s="11"/>
      <c r="G121" s="11" t="s">
        <v>58</v>
      </c>
      <c r="H121" s="11" t="s">
        <v>61</v>
      </c>
      <c r="I121" s="12">
        <v>9612030519</v>
      </c>
      <c r="J121" s="11" t="s">
        <v>59</v>
      </c>
      <c r="K121" s="14"/>
      <c r="L121" s="13"/>
      <c r="M121" s="13"/>
      <c r="N121" s="13"/>
      <c r="O121" s="13"/>
      <c r="P121" s="13"/>
      <c r="Q121" s="13"/>
      <c r="R121" s="14"/>
      <c r="S121" s="14"/>
      <c r="T121" s="15" t="e">
        <f t="shared" si="2"/>
        <v>#DIV/0!</v>
      </c>
      <c r="U121" s="16" t="e">
        <f t="shared" si="3"/>
        <v>#DIV/0!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ht="18" customHeight="1">
      <c r="A122" s="8">
        <v>115</v>
      </c>
      <c r="B122" s="9"/>
      <c r="C122" s="9"/>
      <c r="D122" s="9"/>
      <c r="E122" s="10"/>
      <c r="F122" s="11"/>
      <c r="G122" s="11" t="s">
        <v>58</v>
      </c>
      <c r="H122" s="11" t="s">
        <v>61</v>
      </c>
      <c r="I122" s="12">
        <v>9618141308</v>
      </c>
      <c r="J122" s="11" t="s">
        <v>59</v>
      </c>
      <c r="K122" s="14"/>
      <c r="L122" s="13"/>
      <c r="M122" s="13"/>
      <c r="N122" s="13"/>
      <c r="O122" s="13"/>
      <c r="P122" s="13"/>
      <c r="Q122" s="13"/>
      <c r="R122" s="14"/>
      <c r="S122" s="14"/>
      <c r="T122" s="15" t="e">
        <f t="shared" si="2"/>
        <v>#DIV/0!</v>
      </c>
      <c r="U122" s="16" t="e">
        <f t="shared" si="3"/>
        <v>#DIV/0!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ht="18" customHeight="1">
      <c r="A123" s="8">
        <v>116</v>
      </c>
      <c r="B123" s="9"/>
      <c r="C123" s="9"/>
      <c r="D123" s="9"/>
      <c r="E123" s="10"/>
      <c r="F123" s="11"/>
      <c r="G123" s="11" t="s">
        <v>58</v>
      </c>
      <c r="H123" s="11" t="s">
        <v>61</v>
      </c>
      <c r="I123" s="12">
        <v>9919739308</v>
      </c>
      <c r="J123" s="11" t="s">
        <v>59</v>
      </c>
      <c r="K123" s="14"/>
      <c r="L123" s="13"/>
      <c r="M123" s="13"/>
      <c r="N123" s="13"/>
      <c r="O123" s="13"/>
      <c r="P123" s="13"/>
      <c r="Q123" s="13"/>
      <c r="R123" s="14"/>
      <c r="S123" s="14"/>
      <c r="T123" s="15" t="e">
        <f t="shared" si="2"/>
        <v>#DIV/0!</v>
      </c>
      <c r="U123" s="16" t="e">
        <f t="shared" si="3"/>
        <v>#DIV/0!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ht="18" customHeight="1">
      <c r="A124" s="8">
        <v>117</v>
      </c>
      <c r="B124" s="9"/>
      <c r="C124" s="9"/>
      <c r="D124" s="9"/>
      <c r="E124" s="10"/>
      <c r="F124" s="11"/>
      <c r="G124" s="11" t="s">
        <v>58</v>
      </c>
      <c r="H124" s="11" t="s">
        <v>62</v>
      </c>
      <c r="I124" s="12">
        <v>9465635426</v>
      </c>
      <c r="J124" s="11" t="s">
        <v>59</v>
      </c>
      <c r="K124" s="14"/>
      <c r="L124" s="13"/>
      <c r="M124" s="13"/>
      <c r="N124" s="13"/>
      <c r="O124" s="13"/>
      <c r="P124" s="13"/>
      <c r="Q124" s="13"/>
      <c r="R124" s="14"/>
      <c r="S124" s="14"/>
      <c r="T124" s="15" t="e">
        <f t="shared" si="2"/>
        <v>#DIV/0!</v>
      </c>
      <c r="U124" s="16" t="e">
        <f t="shared" si="3"/>
        <v>#DIV/0!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ht="18" customHeight="1">
      <c r="A125" s="8">
        <v>118</v>
      </c>
      <c r="B125" s="9"/>
      <c r="C125" s="9"/>
      <c r="D125" s="9"/>
      <c r="E125" s="10"/>
      <c r="F125" s="11"/>
      <c r="G125" s="11" t="s">
        <v>58</v>
      </c>
      <c r="H125" s="11" t="s">
        <v>61</v>
      </c>
      <c r="I125" s="12">
        <v>9162871652</v>
      </c>
      <c r="J125" s="11" t="s">
        <v>59</v>
      </c>
      <c r="K125" s="14"/>
      <c r="L125" s="13"/>
      <c r="M125" s="13"/>
      <c r="N125" s="13"/>
      <c r="O125" s="13"/>
      <c r="P125" s="13"/>
      <c r="Q125" s="13"/>
      <c r="R125" s="14"/>
      <c r="S125" s="14"/>
      <c r="T125" s="15" t="e">
        <f t="shared" si="2"/>
        <v>#DIV/0!</v>
      </c>
      <c r="U125" s="16" t="e">
        <f t="shared" si="3"/>
        <v>#DIV/0!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ht="18" customHeight="1">
      <c r="A126" s="8">
        <v>119</v>
      </c>
      <c r="B126" s="9"/>
      <c r="C126" s="9"/>
      <c r="D126" s="9"/>
      <c r="E126" s="10"/>
      <c r="F126" s="11"/>
      <c r="G126" s="11" t="s">
        <v>58</v>
      </c>
      <c r="H126" s="11" t="s">
        <v>62</v>
      </c>
      <c r="I126" s="12">
        <v>9097163995</v>
      </c>
      <c r="J126" s="11" t="s">
        <v>59</v>
      </c>
      <c r="K126" s="14"/>
      <c r="L126" s="13"/>
      <c r="M126" s="13"/>
      <c r="N126" s="13"/>
      <c r="O126" s="13"/>
      <c r="P126" s="13"/>
      <c r="Q126" s="13"/>
      <c r="R126" s="14"/>
      <c r="S126" s="14"/>
      <c r="T126" s="15" t="e">
        <f t="shared" si="2"/>
        <v>#DIV/0!</v>
      </c>
      <c r="U126" s="16" t="e">
        <f t="shared" si="3"/>
        <v>#DIV/0!</v>
      </c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ht="18" customHeight="1">
      <c r="A127" s="8">
        <v>120</v>
      </c>
      <c r="B127" s="9"/>
      <c r="C127" s="9"/>
      <c r="D127" s="9"/>
      <c r="E127" s="10"/>
      <c r="F127" s="11"/>
      <c r="G127" s="11" t="s">
        <v>58</v>
      </c>
      <c r="H127" s="11" t="s">
        <v>61</v>
      </c>
      <c r="I127" s="12">
        <v>9557033816</v>
      </c>
      <c r="J127" s="11" t="s">
        <v>59</v>
      </c>
      <c r="K127" s="14"/>
      <c r="L127" s="13"/>
      <c r="M127" s="13"/>
      <c r="N127" s="13"/>
      <c r="O127" s="13"/>
      <c r="P127" s="13"/>
      <c r="Q127" s="13"/>
      <c r="R127" s="14"/>
      <c r="S127" s="14"/>
      <c r="T127" s="15" t="e">
        <f t="shared" si="2"/>
        <v>#DIV/0!</v>
      </c>
      <c r="U127" s="16" t="e">
        <f t="shared" si="3"/>
        <v>#DIV/0!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</row>
    <row r="128" spans="1:47" ht="18" customHeight="1">
      <c r="A128" s="8">
        <v>121</v>
      </c>
      <c r="B128" s="9"/>
      <c r="C128" s="9"/>
      <c r="D128" s="9"/>
      <c r="E128" s="10"/>
      <c r="F128" s="11"/>
      <c r="G128" s="11" t="s">
        <v>58</v>
      </c>
      <c r="H128" s="11" t="s">
        <v>61</v>
      </c>
      <c r="I128" s="12">
        <v>9150589802</v>
      </c>
      <c r="J128" s="11" t="s">
        <v>59</v>
      </c>
      <c r="K128" s="14"/>
      <c r="L128" s="13"/>
      <c r="M128" s="13"/>
      <c r="N128" s="13"/>
      <c r="O128" s="13"/>
      <c r="P128" s="13"/>
      <c r="Q128" s="13"/>
      <c r="R128" s="14"/>
      <c r="S128" s="14"/>
      <c r="T128" s="15" t="e">
        <f t="shared" si="2"/>
        <v>#DIV/0!</v>
      </c>
      <c r="U128" s="16" t="e">
        <f t="shared" si="3"/>
        <v>#DIV/0!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</row>
    <row r="129" spans="1:47" ht="18" customHeight="1">
      <c r="A129" s="8">
        <v>122</v>
      </c>
      <c r="B129" s="9"/>
      <c r="C129" s="9"/>
      <c r="D129" s="9"/>
      <c r="E129" s="10"/>
      <c r="F129" s="11"/>
      <c r="G129" s="11" t="s">
        <v>58</v>
      </c>
      <c r="H129" s="11" t="s">
        <v>62</v>
      </c>
      <c r="I129" s="12">
        <v>9159452374</v>
      </c>
      <c r="J129" s="11" t="s">
        <v>59</v>
      </c>
      <c r="K129" s="14"/>
      <c r="L129" s="13"/>
      <c r="M129" s="13"/>
      <c r="N129" s="13"/>
      <c r="O129" s="13"/>
      <c r="P129" s="13"/>
      <c r="Q129" s="13"/>
      <c r="R129" s="14"/>
      <c r="S129" s="14"/>
      <c r="T129" s="15" t="e">
        <f t="shared" si="2"/>
        <v>#DIV/0!</v>
      </c>
      <c r="U129" s="16" t="e">
        <f t="shared" si="3"/>
        <v>#DIV/0!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</row>
    <row r="130" spans="1:47" ht="18" customHeight="1">
      <c r="A130" s="8">
        <v>123</v>
      </c>
      <c r="B130" s="9"/>
      <c r="C130" s="9"/>
      <c r="D130" s="9"/>
      <c r="E130" s="10"/>
      <c r="F130" s="11"/>
      <c r="G130" s="11" t="s">
        <v>58</v>
      </c>
      <c r="H130" s="11" t="s">
        <v>61</v>
      </c>
      <c r="I130" s="12">
        <v>9569540456</v>
      </c>
      <c r="J130" s="11" t="s">
        <v>59</v>
      </c>
      <c r="K130" s="14"/>
      <c r="L130" s="13"/>
      <c r="M130" s="13"/>
      <c r="N130" s="13"/>
      <c r="O130" s="13"/>
      <c r="P130" s="13"/>
      <c r="Q130" s="13"/>
      <c r="R130" s="14"/>
      <c r="S130" s="14"/>
      <c r="T130" s="15" t="e">
        <f t="shared" si="2"/>
        <v>#DIV/0!</v>
      </c>
      <c r="U130" s="16" t="e">
        <f t="shared" si="3"/>
        <v>#DIV/0!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</row>
    <row r="131" spans="1:47" ht="18" customHeight="1">
      <c r="A131" s="8">
        <v>124</v>
      </c>
      <c r="B131" s="9"/>
      <c r="C131" s="9"/>
      <c r="D131" s="9"/>
      <c r="E131" s="10"/>
      <c r="F131" s="11"/>
      <c r="G131" s="11" t="s">
        <v>58</v>
      </c>
      <c r="H131" s="11" t="s">
        <v>62</v>
      </c>
      <c r="I131" s="12">
        <v>9565085592</v>
      </c>
      <c r="J131" s="11" t="s">
        <v>59</v>
      </c>
      <c r="K131" s="14"/>
      <c r="L131" s="13"/>
      <c r="M131" s="13"/>
      <c r="N131" s="13"/>
      <c r="O131" s="13"/>
      <c r="P131" s="13"/>
      <c r="Q131" s="13"/>
      <c r="R131" s="14"/>
      <c r="S131" s="14"/>
      <c r="T131" s="15" t="e">
        <f t="shared" si="2"/>
        <v>#DIV/0!</v>
      </c>
      <c r="U131" s="16" t="e">
        <f t="shared" si="3"/>
        <v>#DIV/0!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</row>
    <row r="132" spans="1:47" ht="18" customHeight="1">
      <c r="A132" s="8">
        <v>125</v>
      </c>
      <c r="B132" s="9"/>
      <c r="C132" s="9"/>
      <c r="D132" s="9"/>
      <c r="E132" s="10"/>
      <c r="F132" s="11"/>
      <c r="G132" s="11" t="s">
        <v>58</v>
      </c>
      <c r="H132" s="11" t="s">
        <v>61</v>
      </c>
      <c r="I132" s="12">
        <v>9298138967</v>
      </c>
      <c r="J132" s="11" t="s">
        <v>59</v>
      </c>
      <c r="K132" s="14"/>
      <c r="L132" s="13"/>
      <c r="M132" s="13"/>
      <c r="N132" s="13"/>
      <c r="O132" s="13"/>
      <c r="P132" s="13"/>
      <c r="Q132" s="13"/>
      <c r="R132" s="14"/>
      <c r="S132" s="14"/>
      <c r="T132" s="15" t="e">
        <f t="shared" si="2"/>
        <v>#DIV/0!</v>
      </c>
      <c r="U132" s="16" t="e">
        <f t="shared" si="3"/>
        <v>#DIV/0!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</row>
    <row r="133" spans="1:47" ht="18" customHeight="1">
      <c r="A133" s="8">
        <v>126</v>
      </c>
      <c r="B133" s="9"/>
      <c r="C133" s="9"/>
      <c r="D133" s="9"/>
      <c r="E133" s="10"/>
      <c r="F133" s="37"/>
      <c r="G133" s="11" t="s">
        <v>58</v>
      </c>
      <c r="H133" s="11" t="s">
        <v>68</v>
      </c>
      <c r="I133" s="12">
        <v>9482997125</v>
      </c>
      <c r="J133" s="11" t="s">
        <v>59</v>
      </c>
      <c r="K133" s="14"/>
      <c r="L133" s="13"/>
      <c r="M133" s="13"/>
      <c r="N133" s="13"/>
      <c r="O133" s="13"/>
      <c r="P133" s="13"/>
      <c r="Q133" s="13"/>
      <c r="R133" s="14"/>
      <c r="S133" s="14"/>
      <c r="T133" s="15" t="e">
        <f t="shared" si="2"/>
        <v>#DIV/0!</v>
      </c>
      <c r="U133" s="16" t="e">
        <f t="shared" si="3"/>
        <v>#DIV/0!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ht="18" customHeight="1">
      <c r="A134" s="8">
        <v>127</v>
      </c>
      <c r="B134" s="9"/>
      <c r="C134" s="9"/>
      <c r="D134" s="9"/>
      <c r="E134" s="10"/>
      <c r="F134" s="11"/>
      <c r="G134" s="11" t="s">
        <v>58</v>
      </c>
      <c r="H134" s="11" t="s">
        <v>62</v>
      </c>
      <c r="I134" s="12">
        <v>9486524184</v>
      </c>
      <c r="J134" s="11" t="s">
        <v>59</v>
      </c>
      <c r="K134" s="14"/>
      <c r="L134" s="13"/>
      <c r="M134" s="13"/>
      <c r="N134" s="13"/>
      <c r="O134" s="13"/>
      <c r="P134" s="13"/>
      <c r="Q134" s="13"/>
      <c r="R134" s="14"/>
      <c r="S134" s="14"/>
      <c r="T134" s="15" t="e">
        <f t="shared" si="2"/>
        <v>#DIV/0!</v>
      </c>
      <c r="U134" s="16" t="e">
        <f t="shared" si="3"/>
        <v>#DIV/0!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ht="18" customHeight="1">
      <c r="A135" s="8">
        <v>128</v>
      </c>
      <c r="B135" s="9"/>
      <c r="C135" s="9"/>
      <c r="D135" s="9"/>
      <c r="E135" s="10"/>
      <c r="F135" s="11"/>
      <c r="G135" s="11" t="s">
        <v>58</v>
      </c>
      <c r="H135" s="11" t="s">
        <v>62</v>
      </c>
      <c r="I135" s="12">
        <v>9312073060</v>
      </c>
      <c r="J135" s="11" t="s">
        <v>59</v>
      </c>
      <c r="K135" s="14"/>
      <c r="L135" s="13"/>
      <c r="M135" s="13"/>
      <c r="N135" s="13"/>
      <c r="O135" s="13"/>
      <c r="P135" s="13"/>
      <c r="Q135" s="13"/>
      <c r="R135" s="14"/>
      <c r="S135" s="14"/>
      <c r="T135" s="15" t="e">
        <f t="shared" si="2"/>
        <v>#DIV/0!</v>
      </c>
      <c r="U135" s="16" t="e">
        <f t="shared" si="3"/>
        <v>#DIV/0!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ht="18" customHeight="1">
      <c r="A136" s="8">
        <v>129</v>
      </c>
      <c r="B136" s="9"/>
      <c r="C136" s="9"/>
      <c r="D136" s="9"/>
      <c r="E136" s="10"/>
      <c r="F136" s="11"/>
      <c r="G136" s="11" t="s">
        <v>58</v>
      </c>
      <c r="H136" s="11" t="s">
        <v>62</v>
      </c>
      <c r="I136" s="12">
        <v>9095531147</v>
      </c>
      <c r="J136" s="11" t="s">
        <v>59</v>
      </c>
      <c r="K136" s="14"/>
      <c r="L136" s="13"/>
      <c r="M136" s="13"/>
      <c r="N136" s="13"/>
      <c r="O136" s="13"/>
      <c r="P136" s="13"/>
      <c r="Q136" s="13"/>
      <c r="R136" s="14"/>
      <c r="S136" s="14"/>
      <c r="T136" s="15" t="e">
        <f t="shared" ref="T136:T199" si="4">S136/R136^2</f>
        <v>#DIV/0!</v>
      </c>
      <c r="U136" s="16" t="e">
        <f t="shared" ref="U136:U199" si="5">IF(T136&lt;=18.5,"Underweight",IF(T136&lt;=24.9,"Normal",IF(T136&lt;=29.9,"Overweight",IF(T136&gt;30,"Obese"))))</f>
        <v>#DIV/0!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ht="18" customHeight="1">
      <c r="A137" s="8">
        <v>130</v>
      </c>
      <c r="B137" s="9"/>
      <c r="C137" s="9"/>
      <c r="D137" s="9"/>
      <c r="E137" s="10"/>
      <c r="F137" s="11"/>
      <c r="G137" s="11" t="s">
        <v>65</v>
      </c>
      <c r="H137" s="11" t="s">
        <v>62</v>
      </c>
      <c r="I137" s="12">
        <v>9972750597</v>
      </c>
      <c r="J137" s="11" t="s">
        <v>59</v>
      </c>
      <c r="K137" s="14"/>
      <c r="L137" s="13"/>
      <c r="M137" s="13"/>
      <c r="N137" s="13"/>
      <c r="O137" s="13"/>
      <c r="P137" s="13"/>
      <c r="Q137" s="13"/>
      <c r="R137" s="14"/>
      <c r="S137" s="14"/>
      <c r="T137" s="15" t="e">
        <f t="shared" si="4"/>
        <v>#DIV/0!</v>
      </c>
      <c r="U137" s="16" t="e">
        <f t="shared" si="5"/>
        <v>#DIV/0!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ht="18" customHeight="1">
      <c r="A138" s="8">
        <v>131</v>
      </c>
      <c r="B138" s="20"/>
      <c r="C138" s="20"/>
      <c r="D138" s="20"/>
      <c r="E138" s="21"/>
      <c r="F138" s="23"/>
      <c r="G138" s="23" t="s">
        <v>58</v>
      </c>
      <c r="H138" s="11" t="s">
        <v>61</v>
      </c>
      <c r="I138" s="26">
        <v>9518974621</v>
      </c>
      <c r="J138" s="11" t="s">
        <v>60</v>
      </c>
      <c r="K138" s="14"/>
      <c r="L138" s="13"/>
      <c r="M138" s="13"/>
      <c r="N138" s="13"/>
      <c r="O138" s="13"/>
      <c r="P138" s="13"/>
      <c r="Q138" s="13"/>
      <c r="R138" s="14"/>
      <c r="S138" s="14"/>
      <c r="T138" s="15" t="e">
        <f t="shared" si="4"/>
        <v>#DIV/0!</v>
      </c>
      <c r="U138" s="16" t="e">
        <f t="shared" si="5"/>
        <v>#DIV/0!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ht="18" customHeight="1">
      <c r="A139" s="8">
        <v>132</v>
      </c>
      <c r="B139" s="9"/>
      <c r="C139" s="9"/>
      <c r="D139" s="9"/>
      <c r="E139" s="10"/>
      <c r="F139" s="11"/>
      <c r="G139" s="11" t="s">
        <v>58</v>
      </c>
      <c r="H139" s="11" t="s">
        <v>62</v>
      </c>
      <c r="I139" s="12">
        <v>9068640058</v>
      </c>
      <c r="J139" s="11" t="s">
        <v>59</v>
      </c>
      <c r="K139" s="14"/>
      <c r="L139" s="13"/>
      <c r="M139" s="13"/>
      <c r="N139" s="13"/>
      <c r="O139" s="13"/>
      <c r="P139" s="13"/>
      <c r="Q139" s="13"/>
      <c r="R139" s="14"/>
      <c r="S139" s="14"/>
      <c r="T139" s="15" t="e">
        <f t="shared" si="4"/>
        <v>#DIV/0!</v>
      </c>
      <c r="U139" s="16" t="e">
        <f t="shared" si="5"/>
        <v>#DIV/0!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ht="18" customHeight="1">
      <c r="A140" s="8">
        <v>133</v>
      </c>
      <c r="B140" s="9"/>
      <c r="C140" s="9"/>
      <c r="D140" s="9"/>
      <c r="E140" s="10"/>
      <c r="F140" s="11"/>
      <c r="G140" s="11" t="s">
        <v>58</v>
      </c>
      <c r="H140" s="11" t="s">
        <v>62</v>
      </c>
      <c r="I140" s="12">
        <v>9605314351</v>
      </c>
      <c r="J140" s="11" t="s">
        <v>59</v>
      </c>
      <c r="K140" s="14"/>
      <c r="L140" s="13"/>
      <c r="M140" s="13"/>
      <c r="N140" s="13"/>
      <c r="O140" s="13"/>
      <c r="P140" s="13"/>
      <c r="Q140" s="13"/>
      <c r="R140" s="14"/>
      <c r="S140" s="14"/>
      <c r="T140" s="15" t="e">
        <f t="shared" si="4"/>
        <v>#DIV/0!</v>
      </c>
      <c r="U140" s="16" t="e">
        <f t="shared" si="5"/>
        <v>#DIV/0!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ht="18" customHeight="1">
      <c r="A141" s="8">
        <v>134</v>
      </c>
      <c r="B141" s="9"/>
      <c r="C141" s="9"/>
      <c r="D141" s="9"/>
      <c r="E141" s="10"/>
      <c r="F141" s="11"/>
      <c r="G141" s="11" t="s">
        <v>58</v>
      </c>
      <c r="H141" s="11" t="s">
        <v>61</v>
      </c>
      <c r="I141" s="12">
        <v>9127456958</v>
      </c>
      <c r="J141" s="11" t="s">
        <v>59</v>
      </c>
      <c r="K141" s="14"/>
      <c r="L141" s="13"/>
      <c r="M141" s="13"/>
      <c r="N141" s="13"/>
      <c r="O141" s="13"/>
      <c r="P141" s="13"/>
      <c r="Q141" s="13"/>
      <c r="R141" s="14"/>
      <c r="S141" s="14"/>
      <c r="T141" s="15" t="e">
        <f t="shared" si="4"/>
        <v>#DIV/0!</v>
      </c>
      <c r="U141" s="16" t="e">
        <f t="shared" si="5"/>
        <v>#DIV/0!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ht="18" customHeight="1">
      <c r="A142" s="8">
        <v>135</v>
      </c>
      <c r="B142" s="9"/>
      <c r="C142" s="9"/>
      <c r="D142" s="9"/>
      <c r="E142" s="10"/>
      <c r="F142" s="11"/>
      <c r="G142" s="11" t="s">
        <v>58</v>
      </c>
      <c r="H142" s="11" t="s">
        <v>62</v>
      </c>
      <c r="I142" s="12">
        <v>9650380263</v>
      </c>
      <c r="J142" s="11" t="s">
        <v>59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5" t="e">
        <f t="shared" si="4"/>
        <v>#DIV/0!</v>
      </c>
      <c r="U142" s="16" t="e">
        <f t="shared" si="5"/>
        <v>#DIV/0!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4"/>
      <c r="AM142" s="14"/>
      <c r="AN142" s="14"/>
      <c r="AO142" s="14"/>
      <c r="AP142" s="14"/>
      <c r="AQ142" s="14"/>
      <c r="AR142" s="14"/>
      <c r="AS142" s="38"/>
      <c r="AT142" s="38"/>
      <c r="AU142" s="14"/>
    </row>
    <row r="143" spans="1:47" ht="18" customHeight="1">
      <c r="A143" s="8">
        <v>136</v>
      </c>
      <c r="B143" s="9"/>
      <c r="C143" s="9"/>
      <c r="D143" s="9"/>
      <c r="E143" s="10"/>
      <c r="F143" s="11"/>
      <c r="G143" s="11" t="s">
        <v>58</v>
      </c>
      <c r="H143" s="11" t="s">
        <v>61</v>
      </c>
      <c r="I143" s="12">
        <v>9212240643</v>
      </c>
      <c r="J143" s="11" t="s">
        <v>59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5" t="e">
        <f t="shared" si="4"/>
        <v>#DIV/0!</v>
      </c>
      <c r="U143" s="16" t="e">
        <f t="shared" si="5"/>
        <v>#DIV/0!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4"/>
      <c r="AM143" s="14"/>
      <c r="AN143" s="14"/>
      <c r="AO143" s="14"/>
      <c r="AP143" s="14"/>
      <c r="AQ143" s="14"/>
      <c r="AR143" s="14"/>
      <c r="AS143" s="38"/>
      <c r="AT143" s="38"/>
      <c r="AU143" s="14"/>
    </row>
    <row r="144" spans="1:47" ht="18" customHeight="1">
      <c r="A144" s="8">
        <v>137</v>
      </c>
      <c r="B144" s="9"/>
      <c r="C144" s="9"/>
      <c r="D144" s="9"/>
      <c r="E144" s="10"/>
      <c r="F144" s="11"/>
      <c r="G144" s="11" t="s">
        <v>65</v>
      </c>
      <c r="H144" s="11" t="s">
        <v>67</v>
      </c>
      <c r="I144" s="12">
        <v>9319367858</v>
      </c>
      <c r="J144" s="11" t="s">
        <v>59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5" t="e">
        <f t="shared" si="4"/>
        <v>#DIV/0!</v>
      </c>
      <c r="U144" s="16" t="e">
        <f t="shared" si="5"/>
        <v>#DIV/0!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4"/>
      <c r="AM144" s="14"/>
      <c r="AN144" s="14"/>
      <c r="AO144" s="14"/>
      <c r="AP144" s="14"/>
      <c r="AQ144" s="14"/>
      <c r="AR144" s="14"/>
      <c r="AS144" s="38"/>
      <c r="AT144" s="38"/>
      <c r="AU144" s="14"/>
    </row>
    <row r="145" spans="1:47" ht="18" customHeight="1">
      <c r="A145" s="8">
        <v>138</v>
      </c>
      <c r="B145" s="9"/>
      <c r="C145" s="9"/>
      <c r="D145" s="9"/>
      <c r="E145" s="10"/>
      <c r="F145" s="11"/>
      <c r="G145" s="11" t="s">
        <v>58</v>
      </c>
      <c r="H145" s="11" t="s">
        <v>61</v>
      </c>
      <c r="I145" s="12">
        <v>9354248256</v>
      </c>
      <c r="J145" s="11" t="s">
        <v>59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5" t="e">
        <f t="shared" si="4"/>
        <v>#DIV/0!</v>
      </c>
      <c r="U145" s="16" t="e">
        <f t="shared" si="5"/>
        <v>#DIV/0!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4"/>
      <c r="AM145" s="14"/>
      <c r="AN145" s="14"/>
      <c r="AO145" s="14"/>
      <c r="AP145" s="14"/>
      <c r="AQ145" s="14"/>
      <c r="AR145" s="14"/>
      <c r="AS145" s="38"/>
      <c r="AT145" s="38"/>
      <c r="AU145" s="14"/>
    </row>
    <row r="146" spans="1:47" ht="18" customHeight="1">
      <c r="A146" s="8">
        <v>139</v>
      </c>
      <c r="B146" s="9"/>
      <c r="C146" s="9"/>
      <c r="D146" s="9"/>
      <c r="E146" s="10"/>
      <c r="F146" s="11"/>
      <c r="G146" s="11" t="s">
        <v>58</v>
      </c>
      <c r="H146" s="11" t="s">
        <v>61</v>
      </c>
      <c r="I146" s="12">
        <v>9060371112</v>
      </c>
      <c r="J146" s="11" t="s">
        <v>59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5" t="e">
        <f t="shared" si="4"/>
        <v>#DIV/0!</v>
      </c>
      <c r="U146" s="16" t="e">
        <f t="shared" si="5"/>
        <v>#DIV/0!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4"/>
      <c r="AM146" s="14"/>
      <c r="AN146" s="14"/>
      <c r="AO146" s="14"/>
      <c r="AP146" s="14"/>
      <c r="AQ146" s="14"/>
      <c r="AR146" s="14"/>
      <c r="AS146" s="38"/>
      <c r="AT146" s="38"/>
      <c r="AU146" s="14"/>
    </row>
    <row r="147" spans="1:47" ht="18" customHeight="1">
      <c r="A147" s="8">
        <v>140</v>
      </c>
      <c r="B147" s="9"/>
      <c r="C147" s="9"/>
      <c r="D147" s="9"/>
      <c r="E147" s="10"/>
      <c r="F147" s="11"/>
      <c r="G147" s="11" t="s">
        <v>58</v>
      </c>
      <c r="H147" s="11" t="s">
        <v>61</v>
      </c>
      <c r="I147" s="12">
        <v>9074209664</v>
      </c>
      <c r="J147" s="11" t="s">
        <v>59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5" t="e">
        <f t="shared" si="4"/>
        <v>#DIV/0!</v>
      </c>
      <c r="U147" s="16" t="e">
        <f t="shared" si="5"/>
        <v>#DIV/0!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4"/>
      <c r="AM147" s="14"/>
      <c r="AN147" s="14"/>
      <c r="AO147" s="14"/>
      <c r="AP147" s="14"/>
      <c r="AQ147" s="14"/>
      <c r="AR147" s="14"/>
      <c r="AS147" s="38"/>
      <c r="AT147" s="38"/>
      <c r="AU147" s="14"/>
    </row>
    <row r="148" spans="1:47" ht="18" customHeight="1">
      <c r="A148" s="8">
        <v>141</v>
      </c>
      <c r="B148" s="9"/>
      <c r="C148" s="9"/>
      <c r="D148" s="9"/>
      <c r="E148" s="10"/>
      <c r="F148" s="11"/>
      <c r="G148" s="11" t="s">
        <v>58</v>
      </c>
      <c r="H148" s="11" t="s">
        <v>67</v>
      </c>
      <c r="I148" s="12">
        <v>9474310617</v>
      </c>
      <c r="J148" s="11" t="s">
        <v>59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5" t="e">
        <f t="shared" si="4"/>
        <v>#DIV/0!</v>
      </c>
      <c r="U148" s="16" t="e">
        <f t="shared" si="5"/>
        <v>#DIV/0!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4"/>
      <c r="AM148" s="14"/>
      <c r="AN148" s="14"/>
      <c r="AO148" s="14"/>
      <c r="AP148" s="14"/>
      <c r="AQ148" s="14"/>
      <c r="AR148" s="14"/>
      <c r="AS148" s="38"/>
      <c r="AT148" s="38"/>
      <c r="AU148" s="14"/>
    </row>
    <row r="149" spans="1:47" ht="18" customHeight="1">
      <c r="A149" s="8">
        <v>142</v>
      </c>
      <c r="B149" s="9"/>
      <c r="C149" s="9"/>
      <c r="D149" s="9"/>
      <c r="E149" s="10"/>
      <c r="F149" s="11"/>
      <c r="G149" s="11" t="s">
        <v>65</v>
      </c>
      <c r="H149" s="11" t="s">
        <v>62</v>
      </c>
      <c r="I149" s="12">
        <v>9397165932</v>
      </c>
      <c r="J149" s="11" t="s">
        <v>59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5" t="e">
        <f t="shared" si="4"/>
        <v>#DIV/0!</v>
      </c>
      <c r="U149" s="16" t="e">
        <f t="shared" si="5"/>
        <v>#DIV/0!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4"/>
      <c r="AM149" s="14"/>
      <c r="AN149" s="14"/>
      <c r="AO149" s="14"/>
      <c r="AP149" s="14"/>
      <c r="AQ149" s="14"/>
      <c r="AR149" s="14"/>
      <c r="AS149" s="38"/>
      <c r="AT149" s="38"/>
      <c r="AU149" s="14"/>
    </row>
    <row r="150" spans="1:47" ht="18" customHeight="1">
      <c r="A150" s="8">
        <v>143</v>
      </c>
      <c r="B150" s="9"/>
      <c r="C150" s="9"/>
      <c r="D150" s="9"/>
      <c r="E150" s="10"/>
      <c r="F150" s="11"/>
      <c r="G150" s="11" t="s">
        <v>58</v>
      </c>
      <c r="H150" s="11" t="s">
        <v>62</v>
      </c>
      <c r="I150" s="12">
        <v>9915068801</v>
      </c>
      <c r="J150" s="11" t="s">
        <v>59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5" t="e">
        <f t="shared" si="4"/>
        <v>#DIV/0!</v>
      </c>
      <c r="U150" s="16" t="e">
        <f t="shared" si="5"/>
        <v>#DIV/0!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4"/>
      <c r="AM150" s="14"/>
      <c r="AN150" s="14"/>
      <c r="AO150" s="14"/>
      <c r="AP150" s="14"/>
      <c r="AQ150" s="14"/>
      <c r="AR150" s="14"/>
      <c r="AS150" s="38"/>
      <c r="AT150" s="38"/>
      <c r="AU150" s="14"/>
    </row>
    <row r="151" spans="1:47" ht="18" customHeight="1">
      <c r="A151" s="8">
        <v>144</v>
      </c>
      <c r="B151" s="9"/>
      <c r="C151" s="9"/>
      <c r="D151" s="9"/>
      <c r="E151" s="10"/>
      <c r="F151" s="11"/>
      <c r="G151" s="11" t="s">
        <v>58</v>
      </c>
      <c r="H151" s="11" t="s">
        <v>67</v>
      </c>
      <c r="I151" s="12">
        <v>9666914879</v>
      </c>
      <c r="J151" s="11" t="s">
        <v>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5" t="e">
        <f t="shared" si="4"/>
        <v>#DIV/0!</v>
      </c>
      <c r="U151" s="16" t="e">
        <f t="shared" si="5"/>
        <v>#DIV/0!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4"/>
      <c r="AM151" s="14"/>
      <c r="AN151" s="14"/>
      <c r="AO151" s="14"/>
      <c r="AP151" s="14"/>
      <c r="AQ151" s="14"/>
      <c r="AR151" s="14"/>
      <c r="AS151" s="38"/>
      <c r="AT151" s="38"/>
      <c r="AU151" s="14"/>
    </row>
    <row r="152" spans="1:47" ht="18" customHeight="1">
      <c r="A152" s="8">
        <v>145</v>
      </c>
      <c r="B152" s="9"/>
      <c r="C152" s="9"/>
      <c r="D152" s="9"/>
      <c r="E152" s="10"/>
      <c r="F152" s="11"/>
      <c r="G152" s="11" t="s">
        <v>58</v>
      </c>
      <c r="H152" s="11" t="s">
        <v>61</v>
      </c>
      <c r="I152" s="12">
        <v>9684992370</v>
      </c>
      <c r="J152" s="11" t="s">
        <v>59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5" t="e">
        <f t="shared" si="4"/>
        <v>#DIV/0!</v>
      </c>
      <c r="U152" s="16" t="e">
        <f t="shared" si="5"/>
        <v>#DIV/0!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4"/>
      <c r="AM152" s="14"/>
      <c r="AN152" s="14"/>
      <c r="AO152" s="14"/>
      <c r="AP152" s="14"/>
      <c r="AQ152" s="14"/>
      <c r="AR152" s="14"/>
      <c r="AS152" s="38"/>
      <c r="AT152" s="38"/>
      <c r="AU152" s="14"/>
    </row>
    <row r="153" spans="1:47" ht="18" customHeight="1">
      <c r="A153" s="8">
        <v>146</v>
      </c>
      <c r="B153" s="9"/>
      <c r="C153" s="9"/>
      <c r="D153" s="9"/>
      <c r="E153" s="10"/>
      <c r="F153" s="11"/>
      <c r="G153" s="11" t="s">
        <v>58</v>
      </c>
      <c r="H153" s="11" t="s">
        <v>61</v>
      </c>
      <c r="I153" s="12">
        <v>9179794190</v>
      </c>
      <c r="J153" s="11" t="s">
        <v>59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5" t="e">
        <f t="shared" si="4"/>
        <v>#DIV/0!</v>
      </c>
      <c r="U153" s="16" t="e">
        <f t="shared" si="5"/>
        <v>#DIV/0!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4"/>
      <c r="AM153" s="14"/>
      <c r="AN153" s="14"/>
      <c r="AO153" s="14"/>
      <c r="AP153" s="14"/>
      <c r="AQ153" s="14"/>
      <c r="AR153" s="14"/>
      <c r="AS153" s="38"/>
      <c r="AT153" s="38"/>
      <c r="AU153" s="14"/>
    </row>
    <row r="154" spans="1:47" ht="18" customHeight="1">
      <c r="A154" s="8">
        <v>147</v>
      </c>
      <c r="B154" s="9"/>
      <c r="C154" s="9"/>
      <c r="D154" s="9"/>
      <c r="E154" s="10"/>
      <c r="F154" s="11"/>
      <c r="G154" s="11" t="s">
        <v>65</v>
      </c>
      <c r="H154" s="11" t="s">
        <v>61</v>
      </c>
      <c r="I154" s="12">
        <v>9278534375</v>
      </c>
      <c r="J154" s="11" t="s">
        <v>59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5" t="e">
        <f t="shared" si="4"/>
        <v>#DIV/0!</v>
      </c>
      <c r="U154" s="16" t="e">
        <f t="shared" si="5"/>
        <v>#DIV/0!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4"/>
      <c r="AM154" s="14"/>
      <c r="AN154" s="14"/>
      <c r="AO154" s="14"/>
      <c r="AP154" s="14"/>
      <c r="AQ154" s="14"/>
      <c r="AR154" s="14"/>
      <c r="AS154" s="38"/>
      <c r="AT154" s="38"/>
      <c r="AU154" s="14"/>
    </row>
    <row r="155" spans="1:47" ht="18" customHeight="1">
      <c r="A155" s="8">
        <v>148</v>
      </c>
      <c r="B155" s="20"/>
      <c r="C155" s="20"/>
      <c r="D155" s="20"/>
      <c r="E155" s="21"/>
      <c r="F155" s="22"/>
      <c r="G155" s="11" t="s">
        <v>65</v>
      </c>
      <c r="H155" s="11" t="s">
        <v>61</v>
      </c>
      <c r="I155" s="24">
        <v>9814460505</v>
      </c>
      <c r="J155" s="11" t="s">
        <v>60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5" t="e">
        <f t="shared" si="4"/>
        <v>#DIV/0!</v>
      </c>
      <c r="U155" s="16" t="e">
        <f t="shared" si="5"/>
        <v>#DIV/0!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4"/>
      <c r="AM155" s="14"/>
      <c r="AN155" s="14"/>
      <c r="AO155" s="14"/>
      <c r="AP155" s="14"/>
      <c r="AQ155" s="14"/>
      <c r="AR155" s="14"/>
      <c r="AS155" s="38"/>
      <c r="AT155" s="38"/>
      <c r="AU155" s="14"/>
    </row>
    <row r="156" spans="1:47" ht="18" customHeight="1">
      <c r="A156" s="8">
        <v>149</v>
      </c>
      <c r="B156" s="9"/>
      <c r="C156" s="9"/>
      <c r="D156" s="9"/>
      <c r="E156" s="10"/>
      <c r="F156" s="11"/>
      <c r="G156" s="11" t="s">
        <v>58</v>
      </c>
      <c r="H156" s="11" t="s">
        <v>61</v>
      </c>
      <c r="I156" s="12">
        <v>9666751666</v>
      </c>
      <c r="J156" s="11" t="s">
        <v>59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5" t="e">
        <f t="shared" si="4"/>
        <v>#DIV/0!</v>
      </c>
      <c r="U156" s="16" t="e">
        <f t="shared" si="5"/>
        <v>#DIV/0!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4"/>
      <c r="AM156" s="14"/>
      <c r="AN156" s="14"/>
      <c r="AO156" s="14"/>
      <c r="AP156" s="14"/>
      <c r="AQ156" s="14"/>
      <c r="AR156" s="14"/>
      <c r="AS156" s="38"/>
      <c r="AT156" s="38"/>
      <c r="AU156" s="14"/>
    </row>
    <row r="157" spans="1:47" ht="18" customHeight="1">
      <c r="A157" s="8">
        <v>150</v>
      </c>
      <c r="B157" s="9"/>
      <c r="C157" s="9"/>
      <c r="D157" s="9"/>
      <c r="E157" s="10"/>
      <c r="F157" s="11"/>
      <c r="G157" s="11" t="s">
        <v>58</v>
      </c>
      <c r="H157" s="11" t="s">
        <v>62</v>
      </c>
      <c r="I157" s="12">
        <v>9684997570</v>
      </c>
      <c r="J157" s="11" t="s">
        <v>59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5" t="e">
        <f t="shared" si="4"/>
        <v>#DIV/0!</v>
      </c>
      <c r="U157" s="16" t="e">
        <f t="shared" si="5"/>
        <v>#DIV/0!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4"/>
      <c r="AM157" s="14"/>
      <c r="AN157" s="14"/>
      <c r="AO157" s="14"/>
      <c r="AP157" s="14"/>
      <c r="AQ157" s="14"/>
      <c r="AR157" s="14"/>
      <c r="AS157" s="38"/>
      <c r="AT157" s="38"/>
      <c r="AU157" s="14"/>
    </row>
    <row r="158" spans="1:47" ht="18" customHeight="1">
      <c r="A158" s="8">
        <v>151</v>
      </c>
      <c r="B158" s="9"/>
      <c r="C158" s="9"/>
      <c r="D158" s="9"/>
      <c r="E158" s="10"/>
      <c r="F158" s="11"/>
      <c r="G158" s="11" t="s">
        <v>58</v>
      </c>
      <c r="H158" s="11" t="s">
        <v>72</v>
      </c>
      <c r="I158" s="12">
        <v>9193307862</v>
      </c>
      <c r="J158" s="11" t="s">
        <v>59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5" t="e">
        <f t="shared" si="4"/>
        <v>#DIV/0!</v>
      </c>
      <c r="U158" s="16" t="e">
        <f t="shared" si="5"/>
        <v>#DIV/0!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4"/>
      <c r="AM158" s="14"/>
      <c r="AN158" s="14"/>
      <c r="AO158" s="14"/>
      <c r="AP158" s="14"/>
      <c r="AQ158" s="14"/>
      <c r="AR158" s="14"/>
      <c r="AS158" s="38"/>
      <c r="AT158" s="38"/>
      <c r="AU158" s="14"/>
    </row>
    <row r="159" spans="1:47" ht="18" customHeight="1">
      <c r="A159" s="8">
        <v>152</v>
      </c>
      <c r="B159" s="9"/>
      <c r="C159" s="9"/>
      <c r="D159" s="9"/>
      <c r="E159" s="10"/>
      <c r="F159" s="11"/>
      <c r="G159" s="11" t="s">
        <v>65</v>
      </c>
      <c r="H159" s="11" t="s">
        <v>62</v>
      </c>
      <c r="I159" s="12">
        <v>9198713643</v>
      </c>
      <c r="J159" s="11" t="s">
        <v>59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5" t="e">
        <f t="shared" si="4"/>
        <v>#DIV/0!</v>
      </c>
      <c r="U159" s="16" t="e">
        <f t="shared" si="5"/>
        <v>#DIV/0!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4"/>
      <c r="AM159" s="14"/>
      <c r="AN159" s="14"/>
      <c r="AO159" s="14"/>
      <c r="AP159" s="14"/>
      <c r="AQ159" s="14"/>
      <c r="AR159" s="14"/>
      <c r="AS159" s="38"/>
      <c r="AT159" s="38"/>
      <c r="AU159" s="14"/>
    </row>
    <row r="160" spans="1:47" ht="18" customHeight="1">
      <c r="A160" s="8">
        <v>153</v>
      </c>
      <c r="B160" s="9"/>
      <c r="C160" s="9"/>
      <c r="D160" s="9"/>
      <c r="E160" s="10"/>
      <c r="F160" s="11"/>
      <c r="G160" s="11" t="s">
        <v>58</v>
      </c>
      <c r="H160" s="11" t="s">
        <v>62</v>
      </c>
      <c r="I160" s="12">
        <v>9155112237</v>
      </c>
      <c r="J160" s="11" t="s">
        <v>59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5" t="e">
        <f t="shared" si="4"/>
        <v>#DIV/0!</v>
      </c>
      <c r="U160" s="16" t="e">
        <f t="shared" si="5"/>
        <v>#DIV/0!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4"/>
      <c r="AM160" s="14"/>
      <c r="AN160" s="14"/>
      <c r="AO160" s="14"/>
      <c r="AP160" s="14"/>
      <c r="AQ160" s="14"/>
      <c r="AR160" s="14"/>
      <c r="AS160" s="38"/>
      <c r="AT160" s="38"/>
      <c r="AU160" s="14"/>
    </row>
    <row r="161" spans="1:47" ht="18" customHeight="1">
      <c r="A161" s="8">
        <v>154</v>
      </c>
      <c r="B161" s="9"/>
      <c r="C161" s="9"/>
      <c r="D161" s="9"/>
      <c r="E161" s="10"/>
      <c r="F161" s="11"/>
      <c r="G161" s="11" t="s">
        <v>65</v>
      </c>
      <c r="H161" s="11" t="s">
        <v>72</v>
      </c>
      <c r="I161" s="12">
        <v>9561455022</v>
      </c>
      <c r="J161" s="11" t="s">
        <v>59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5" t="e">
        <f t="shared" si="4"/>
        <v>#DIV/0!</v>
      </c>
      <c r="U161" s="16" t="e">
        <f t="shared" si="5"/>
        <v>#DIV/0!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4"/>
      <c r="AM161" s="14"/>
      <c r="AN161" s="14"/>
      <c r="AO161" s="14"/>
      <c r="AP161" s="14"/>
      <c r="AQ161" s="14"/>
      <c r="AR161" s="14"/>
      <c r="AS161" s="38"/>
      <c r="AT161" s="38"/>
      <c r="AU161" s="14"/>
    </row>
    <row r="162" spans="1:47" ht="18" customHeight="1">
      <c r="A162" s="8">
        <v>155</v>
      </c>
      <c r="B162" s="9"/>
      <c r="C162" s="9"/>
      <c r="D162" s="9"/>
      <c r="E162" s="10"/>
      <c r="F162" s="11"/>
      <c r="G162" s="11" t="s">
        <v>58</v>
      </c>
      <c r="H162" s="11" t="s">
        <v>62</v>
      </c>
      <c r="I162" s="12">
        <v>9167797209</v>
      </c>
      <c r="J162" s="11" t="s">
        <v>59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5" t="e">
        <f t="shared" si="4"/>
        <v>#DIV/0!</v>
      </c>
      <c r="U162" s="16" t="e">
        <f t="shared" si="5"/>
        <v>#DIV/0!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4"/>
      <c r="AM162" s="14"/>
      <c r="AN162" s="14"/>
      <c r="AO162" s="14"/>
      <c r="AP162" s="14"/>
      <c r="AQ162" s="14"/>
      <c r="AR162" s="14"/>
      <c r="AS162" s="38"/>
      <c r="AT162" s="38"/>
      <c r="AU162" s="14"/>
    </row>
    <row r="163" spans="1:47" ht="18" customHeight="1">
      <c r="A163" s="8">
        <v>156</v>
      </c>
      <c r="B163" s="9"/>
      <c r="C163" s="9"/>
      <c r="D163" s="9"/>
      <c r="E163" s="10"/>
      <c r="F163" s="11"/>
      <c r="G163" s="11" t="s">
        <v>58</v>
      </c>
      <c r="H163" s="11" t="s">
        <v>68</v>
      </c>
      <c r="I163" s="12">
        <v>9498253428</v>
      </c>
      <c r="J163" s="11" t="s">
        <v>59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5" t="e">
        <f t="shared" si="4"/>
        <v>#DIV/0!</v>
      </c>
      <c r="U163" s="16" t="e">
        <f t="shared" si="5"/>
        <v>#DIV/0!</v>
      </c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4"/>
      <c r="AM163" s="14"/>
      <c r="AN163" s="14"/>
      <c r="AO163" s="14"/>
      <c r="AP163" s="14"/>
      <c r="AQ163" s="14"/>
      <c r="AR163" s="14"/>
      <c r="AS163" s="38"/>
      <c r="AT163" s="38"/>
      <c r="AU163" s="14"/>
    </row>
    <row r="164" spans="1:47" ht="18" customHeight="1">
      <c r="A164" s="8">
        <v>157</v>
      </c>
      <c r="B164" s="9"/>
      <c r="C164" s="9"/>
      <c r="D164" s="9"/>
      <c r="E164" s="10"/>
      <c r="F164" s="11"/>
      <c r="G164" s="11" t="s">
        <v>58</v>
      </c>
      <c r="H164" s="11" t="s">
        <v>67</v>
      </c>
      <c r="I164" s="12">
        <v>9684997573</v>
      </c>
      <c r="J164" s="11" t="s">
        <v>59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5" t="e">
        <f t="shared" si="4"/>
        <v>#DIV/0!</v>
      </c>
      <c r="U164" s="16" t="e">
        <f t="shared" si="5"/>
        <v>#DIV/0!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4"/>
      <c r="AM164" s="14"/>
      <c r="AN164" s="14"/>
      <c r="AO164" s="14"/>
      <c r="AP164" s="14"/>
      <c r="AQ164" s="14"/>
      <c r="AR164" s="14"/>
      <c r="AS164" s="38"/>
      <c r="AT164" s="38"/>
      <c r="AU164" s="14"/>
    </row>
    <row r="165" spans="1:47" ht="18" customHeight="1">
      <c r="A165" s="8">
        <v>158</v>
      </c>
      <c r="B165" s="20"/>
      <c r="C165" s="20"/>
      <c r="D165" s="20"/>
      <c r="E165" s="21"/>
      <c r="F165" s="23"/>
      <c r="G165" s="11" t="s">
        <v>58</v>
      </c>
      <c r="H165" s="11" t="s">
        <v>61</v>
      </c>
      <c r="I165" s="12">
        <v>9756981185</v>
      </c>
      <c r="J165" s="11" t="s">
        <v>60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5" t="e">
        <f t="shared" si="4"/>
        <v>#DIV/0!</v>
      </c>
      <c r="U165" s="16" t="e">
        <f t="shared" si="5"/>
        <v>#DIV/0!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4"/>
      <c r="AM165" s="14"/>
      <c r="AN165" s="14"/>
      <c r="AO165" s="14"/>
      <c r="AP165" s="14"/>
      <c r="AQ165" s="14"/>
      <c r="AR165" s="14"/>
      <c r="AS165" s="38"/>
      <c r="AT165" s="38"/>
      <c r="AU165" s="14"/>
    </row>
    <row r="166" spans="1:47" ht="18" customHeight="1">
      <c r="A166" s="8">
        <v>159</v>
      </c>
      <c r="B166" s="9"/>
      <c r="C166" s="9"/>
      <c r="D166" s="9"/>
      <c r="E166" s="10"/>
      <c r="F166" s="11"/>
      <c r="G166" s="11" t="s">
        <v>58</v>
      </c>
      <c r="H166" s="11" t="s">
        <v>72</v>
      </c>
      <c r="I166" s="12">
        <v>9279163263</v>
      </c>
      <c r="J166" s="11" t="s">
        <v>59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5" t="e">
        <f t="shared" si="4"/>
        <v>#DIV/0!</v>
      </c>
      <c r="U166" s="16" t="e">
        <f t="shared" si="5"/>
        <v>#DIV/0!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4"/>
      <c r="AM166" s="14"/>
      <c r="AN166" s="14"/>
      <c r="AO166" s="14"/>
      <c r="AP166" s="14"/>
      <c r="AQ166" s="14"/>
      <c r="AR166" s="14"/>
      <c r="AS166" s="38"/>
      <c r="AT166" s="38"/>
      <c r="AU166" s="14"/>
    </row>
    <row r="167" spans="1:47" ht="18" customHeight="1">
      <c r="A167" s="8">
        <v>160</v>
      </c>
      <c r="B167" s="9"/>
      <c r="C167" s="9"/>
      <c r="D167" s="9"/>
      <c r="E167" s="10"/>
      <c r="F167" s="11"/>
      <c r="G167" s="11" t="s">
        <v>58</v>
      </c>
      <c r="H167" s="11" t="s">
        <v>61</v>
      </c>
      <c r="I167" s="12">
        <v>9762151979</v>
      </c>
      <c r="J167" s="11" t="s">
        <v>59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5" t="e">
        <f t="shared" si="4"/>
        <v>#DIV/0!</v>
      </c>
      <c r="U167" s="16" t="e">
        <f t="shared" si="5"/>
        <v>#DIV/0!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4"/>
      <c r="AM167" s="14"/>
      <c r="AN167" s="14"/>
      <c r="AO167" s="14"/>
      <c r="AP167" s="14"/>
      <c r="AQ167" s="14"/>
      <c r="AR167" s="14"/>
      <c r="AS167" s="38"/>
      <c r="AT167" s="38"/>
      <c r="AU167" s="14"/>
    </row>
    <row r="168" spans="1:47" ht="18" customHeight="1">
      <c r="A168" s="2"/>
      <c r="B168" s="39"/>
      <c r="C168" s="39"/>
      <c r="D168" s="39"/>
      <c r="E168" s="39"/>
      <c r="F168" s="39"/>
      <c r="G168" s="39"/>
      <c r="H168" s="39"/>
      <c r="I168" s="39"/>
      <c r="J168" s="39"/>
      <c r="K168" s="2"/>
      <c r="L168" s="13"/>
      <c r="M168" s="13"/>
      <c r="N168" s="13"/>
      <c r="O168" s="13"/>
      <c r="P168" s="13"/>
      <c r="Q168" s="2"/>
      <c r="R168" s="2"/>
      <c r="S168" s="2"/>
      <c r="T168" s="40" t="e">
        <f t="shared" si="4"/>
        <v>#DIV/0!</v>
      </c>
      <c r="U168" s="41" t="e">
        <f t="shared" si="5"/>
        <v>#DIV/0!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47" ht="18" customHeight="1">
      <c r="A169" s="2"/>
      <c r="B169" s="39"/>
      <c r="C169" s="39"/>
      <c r="D169" s="39"/>
      <c r="E169" s="39"/>
      <c r="F169" s="39"/>
      <c r="G169" s="39"/>
      <c r="H169" s="39"/>
      <c r="I169" s="39"/>
      <c r="J169" s="39"/>
      <c r="K169" s="2"/>
      <c r="L169" s="13"/>
      <c r="M169" s="13"/>
      <c r="N169" s="13"/>
      <c r="O169" s="13"/>
      <c r="P169" s="13"/>
      <c r="Q169" s="2"/>
      <c r="R169" s="2"/>
      <c r="S169" s="2"/>
      <c r="T169" s="15" t="e">
        <f t="shared" si="4"/>
        <v>#DIV/0!</v>
      </c>
      <c r="U169" s="16" t="e">
        <f t="shared" si="5"/>
        <v>#DIV/0!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47" ht="18" customHeight="1">
      <c r="A170" s="2"/>
      <c r="B170" s="39"/>
      <c r="C170" s="39"/>
      <c r="D170" s="39"/>
      <c r="E170" s="39"/>
      <c r="F170" s="39"/>
      <c r="G170" s="39"/>
      <c r="H170" s="39"/>
      <c r="I170" s="39"/>
      <c r="J170" s="39"/>
      <c r="K170" s="2"/>
      <c r="L170" s="13"/>
      <c r="M170" s="13"/>
      <c r="N170" s="13"/>
      <c r="O170" s="13"/>
      <c r="P170" s="13"/>
      <c r="Q170" s="2"/>
      <c r="R170" s="2"/>
      <c r="S170" s="2"/>
      <c r="T170" s="15" t="e">
        <f t="shared" si="4"/>
        <v>#DIV/0!</v>
      </c>
      <c r="U170" s="16" t="e">
        <f t="shared" si="5"/>
        <v>#DIV/0!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47" ht="18" customHeight="1">
      <c r="A171" s="2"/>
      <c r="B171" s="39"/>
      <c r="C171" s="39"/>
      <c r="D171" s="39"/>
      <c r="E171" s="39"/>
      <c r="F171" s="39"/>
      <c r="G171" s="39"/>
      <c r="H171" s="39"/>
      <c r="I171" s="39"/>
      <c r="J171" s="39"/>
      <c r="K171" s="2"/>
      <c r="L171" s="13"/>
      <c r="M171" s="13"/>
      <c r="N171" s="13"/>
      <c r="O171" s="13"/>
      <c r="P171" s="13"/>
      <c r="Q171" s="2"/>
      <c r="R171" s="2"/>
      <c r="S171" s="2"/>
      <c r="T171" s="15" t="e">
        <f t="shared" si="4"/>
        <v>#DIV/0!</v>
      </c>
      <c r="U171" s="16" t="e">
        <f t="shared" si="5"/>
        <v>#DIV/0!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47" ht="18" customHeight="1">
      <c r="A172" s="2"/>
      <c r="B172" s="39"/>
      <c r="C172" s="39"/>
      <c r="D172" s="39"/>
      <c r="E172" s="39"/>
      <c r="F172" s="39"/>
      <c r="G172" s="39"/>
      <c r="H172" s="39"/>
      <c r="I172" s="39"/>
      <c r="J172" s="39"/>
      <c r="K172" s="2"/>
      <c r="L172" s="13"/>
      <c r="M172" s="13"/>
      <c r="N172" s="13"/>
      <c r="O172" s="13"/>
      <c r="P172" s="13"/>
      <c r="Q172" s="2"/>
      <c r="R172" s="2"/>
      <c r="S172" s="2"/>
      <c r="T172" s="15" t="e">
        <f t="shared" si="4"/>
        <v>#DIV/0!</v>
      </c>
      <c r="U172" s="16" t="e">
        <f t="shared" si="5"/>
        <v>#DIV/0!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47" ht="18" customHeight="1">
      <c r="A173" s="2"/>
      <c r="B173" s="39"/>
      <c r="C173" s="39"/>
      <c r="D173" s="39"/>
      <c r="E173" s="39"/>
      <c r="F173" s="39"/>
      <c r="G173" s="39"/>
      <c r="H173" s="39"/>
      <c r="I173" s="39"/>
      <c r="J173" s="39"/>
      <c r="K173" s="2"/>
      <c r="L173" s="13"/>
      <c r="M173" s="13"/>
      <c r="N173" s="13"/>
      <c r="O173" s="13"/>
      <c r="P173" s="13"/>
      <c r="Q173" s="2"/>
      <c r="R173" s="2"/>
      <c r="S173" s="2"/>
      <c r="T173" s="15" t="e">
        <f t="shared" si="4"/>
        <v>#DIV/0!</v>
      </c>
      <c r="U173" s="16" t="e">
        <f t="shared" si="5"/>
        <v>#DIV/0!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47" ht="18" customHeight="1">
      <c r="A174" s="2"/>
      <c r="B174" s="39"/>
      <c r="C174" s="39"/>
      <c r="D174" s="39"/>
      <c r="E174" s="39"/>
      <c r="F174" s="39"/>
      <c r="G174" s="39"/>
      <c r="H174" s="39"/>
      <c r="I174" s="39"/>
      <c r="J174" s="39"/>
      <c r="K174" s="2"/>
      <c r="L174" s="13"/>
      <c r="M174" s="13"/>
      <c r="N174" s="13"/>
      <c r="O174" s="13"/>
      <c r="P174" s="13"/>
      <c r="Q174" s="2"/>
      <c r="R174" s="2"/>
      <c r="S174" s="2"/>
      <c r="T174" s="15" t="e">
        <f t="shared" si="4"/>
        <v>#DIV/0!</v>
      </c>
      <c r="U174" s="16" t="e">
        <f t="shared" si="5"/>
        <v>#DIV/0!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47" ht="18" customHeight="1">
      <c r="A175" s="2"/>
      <c r="B175" s="39"/>
      <c r="C175" s="39"/>
      <c r="D175" s="39"/>
      <c r="E175" s="39"/>
      <c r="F175" s="39"/>
      <c r="G175" s="39"/>
      <c r="H175" s="39"/>
      <c r="I175" s="39"/>
      <c r="J175" s="39"/>
      <c r="K175" s="2"/>
      <c r="L175" s="13"/>
      <c r="M175" s="13"/>
      <c r="N175" s="13"/>
      <c r="O175" s="13"/>
      <c r="P175" s="13"/>
      <c r="Q175" s="2"/>
      <c r="R175" s="2"/>
      <c r="S175" s="2"/>
      <c r="T175" s="15" t="e">
        <f t="shared" si="4"/>
        <v>#DIV/0!</v>
      </c>
      <c r="U175" s="16" t="e">
        <f t="shared" si="5"/>
        <v>#DIV/0!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47" ht="18" customHeight="1">
      <c r="A176" s="2"/>
      <c r="B176" s="39"/>
      <c r="C176" s="39"/>
      <c r="D176" s="39"/>
      <c r="E176" s="39"/>
      <c r="F176" s="39"/>
      <c r="G176" s="39"/>
      <c r="H176" s="39"/>
      <c r="I176" s="39"/>
      <c r="J176" s="39"/>
      <c r="K176" s="2"/>
      <c r="L176" s="13"/>
      <c r="M176" s="13"/>
      <c r="N176" s="13"/>
      <c r="O176" s="13"/>
      <c r="P176" s="13"/>
      <c r="Q176" s="2"/>
      <c r="R176" s="2"/>
      <c r="S176" s="2"/>
      <c r="T176" s="15" t="e">
        <f t="shared" si="4"/>
        <v>#DIV/0!</v>
      </c>
      <c r="U176" s="16" t="e">
        <f t="shared" si="5"/>
        <v>#DIV/0!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8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2"/>
      <c r="L177" s="13"/>
      <c r="M177" s="13"/>
      <c r="N177" s="13"/>
      <c r="O177" s="13"/>
      <c r="P177" s="13"/>
      <c r="Q177" s="2"/>
      <c r="R177" s="2"/>
      <c r="S177" s="2"/>
      <c r="T177" s="15" t="e">
        <f t="shared" si="4"/>
        <v>#DIV/0!</v>
      </c>
      <c r="U177" s="16" t="e">
        <f t="shared" si="5"/>
        <v>#DIV/0!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8" customHeight="1">
      <c r="A178" s="2"/>
      <c r="B178" s="39"/>
      <c r="C178" s="39"/>
      <c r="D178" s="39"/>
      <c r="E178" s="39"/>
      <c r="F178" s="39"/>
      <c r="G178" s="39"/>
      <c r="H178" s="39"/>
      <c r="I178" s="39"/>
      <c r="J178" s="39"/>
      <c r="K178" s="2"/>
      <c r="L178" s="13"/>
      <c r="M178" s="13"/>
      <c r="N178" s="13"/>
      <c r="O178" s="13"/>
      <c r="P178" s="13"/>
      <c r="Q178" s="2"/>
      <c r="R178" s="2"/>
      <c r="S178" s="2"/>
      <c r="T178" s="15" t="e">
        <f t="shared" si="4"/>
        <v>#DIV/0!</v>
      </c>
      <c r="U178" s="16" t="e">
        <f t="shared" si="5"/>
        <v>#DIV/0!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8" customHeight="1">
      <c r="A179" s="2"/>
      <c r="B179" s="39"/>
      <c r="C179" s="39"/>
      <c r="D179" s="39"/>
      <c r="E179" s="39"/>
      <c r="F179" s="39"/>
      <c r="G179" s="39"/>
      <c r="H179" s="39"/>
      <c r="I179" s="39"/>
      <c r="J179" s="39"/>
      <c r="K179" s="2"/>
      <c r="L179" s="13"/>
      <c r="M179" s="13"/>
      <c r="N179" s="13"/>
      <c r="O179" s="13"/>
      <c r="P179" s="13"/>
      <c r="Q179" s="2"/>
      <c r="R179" s="2"/>
      <c r="S179" s="2"/>
      <c r="T179" s="15" t="e">
        <f t="shared" si="4"/>
        <v>#DIV/0!</v>
      </c>
      <c r="U179" s="16" t="e">
        <f t="shared" si="5"/>
        <v>#DIV/0!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8" customHeight="1">
      <c r="A180" s="2"/>
      <c r="B180" s="39"/>
      <c r="C180" s="39"/>
      <c r="D180" s="39"/>
      <c r="E180" s="39"/>
      <c r="F180" s="39"/>
      <c r="G180" s="39"/>
      <c r="H180" s="39"/>
      <c r="I180" s="39"/>
      <c r="J180" s="39"/>
      <c r="K180" s="2"/>
      <c r="L180" s="13"/>
      <c r="M180" s="13"/>
      <c r="N180" s="13"/>
      <c r="O180" s="13"/>
      <c r="P180" s="13"/>
      <c r="Q180" s="2"/>
      <c r="R180" s="2"/>
      <c r="S180" s="2"/>
      <c r="T180" s="15" t="e">
        <f t="shared" si="4"/>
        <v>#DIV/0!</v>
      </c>
      <c r="U180" s="16" t="e">
        <f t="shared" si="5"/>
        <v>#DIV/0!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8" customHeight="1">
      <c r="A181" s="2"/>
      <c r="B181" s="39"/>
      <c r="C181" s="39"/>
      <c r="D181" s="39"/>
      <c r="E181" s="39"/>
      <c r="F181" s="39"/>
      <c r="G181" s="39"/>
      <c r="H181" s="39"/>
      <c r="I181" s="39"/>
      <c r="J181" s="39"/>
      <c r="K181" s="2"/>
      <c r="L181" s="13"/>
      <c r="M181" s="13"/>
      <c r="N181" s="13"/>
      <c r="O181" s="13"/>
      <c r="P181" s="13"/>
      <c r="Q181" s="2"/>
      <c r="R181" s="2"/>
      <c r="S181" s="2"/>
      <c r="T181" s="15" t="e">
        <f t="shared" si="4"/>
        <v>#DIV/0!</v>
      </c>
      <c r="U181" s="16" t="e">
        <f t="shared" si="5"/>
        <v>#DIV/0!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8" customHeight="1">
      <c r="A182" s="2"/>
      <c r="B182" s="39"/>
      <c r="C182" s="39"/>
      <c r="D182" s="39"/>
      <c r="E182" s="39"/>
      <c r="F182" s="39"/>
      <c r="G182" s="39"/>
      <c r="H182" s="39"/>
      <c r="I182" s="39"/>
      <c r="J182" s="39"/>
      <c r="K182" s="2"/>
      <c r="L182" s="13"/>
      <c r="M182" s="13"/>
      <c r="N182" s="13"/>
      <c r="O182" s="13"/>
      <c r="P182" s="13"/>
      <c r="Q182" s="2"/>
      <c r="R182" s="2"/>
      <c r="S182" s="2"/>
      <c r="T182" s="15" t="e">
        <f t="shared" si="4"/>
        <v>#DIV/0!</v>
      </c>
      <c r="U182" s="16" t="e">
        <f t="shared" si="5"/>
        <v>#DIV/0!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8" customHeight="1">
      <c r="A183" s="2"/>
      <c r="B183" s="39"/>
      <c r="C183" s="39"/>
      <c r="D183" s="39"/>
      <c r="E183" s="39"/>
      <c r="F183" s="39"/>
      <c r="G183" s="39"/>
      <c r="H183" s="39"/>
      <c r="I183" s="39"/>
      <c r="J183" s="39"/>
      <c r="K183" s="2"/>
      <c r="L183" s="13"/>
      <c r="M183" s="13"/>
      <c r="N183" s="13"/>
      <c r="O183" s="13"/>
      <c r="P183" s="13"/>
      <c r="Q183" s="2"/>
      <c r="R183" s="2"/>
      <c r="S183" s="2"/>
      <c r="T183" s="15" t="e">
        <f t="shared" si="4"/>
        <v>#DIV/0!</v>
      </c>
      <c r="U183" s="16" t="e">
        <f t="shared" si="5"/>
        <v>#DIV/0!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8" customHeight="1">
      <c r="A184" s="2"/>
      <c r="B184" s="39"/>
      <c r="C184" s="39"/>
      <c r="D184" s="39"/>
      <c r="E184" s="39"/>
      <c r="F184" s="39"/>
      <c r="G184" s="39"/>
      <c r="H184" s="39"/>
      <c r="I184" s="39"/>
      <c r="J184" s="39"/>
      <c r="K184" s="2"/>
      <c r="L184" s="13"/>
      <c r="M184" s="13"/>
      <c r="N184" s="13"/>
      <c r="O184" s="13"/>
      <c r="P184" s="13"/>
      <c r="Q184" s="2"/>
      <c r="R184" s="2"/>
      <c r="S184" s="2"/>
      <c r="T184" s="15" t="e">
        <f t="shared" si="4"/>
        <v>#DIV/0!</v>
      </c>
      <c r="U184" s="16" t="e">
        <f t="shared" si="5"/>
        <v>#DIV/0!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8" customHeight="1">
      <c r="A185" s="2"/>
      <c r="B185" s="39"/>
      <c r="C185" s="39"/>
      <c r="D185" s="39"/>
      <c r="E185" s="39"/>
      <c r="F185" s="39"/>
      <c r="G185" s="39"/>
      <c r="H185" s="39"/>
      <c r="I185" s="39"/>
      <c r="J185" s="39"/>
      <c r="K185" s="2"/>
      <c r="L185" s="13"/>
      <c r="M185" s="13"/>
      <c r="N185" s="13"/>
      <c r="O185" s="13"/>
      <c r="P185" s="13"/>
      <c r="Q185" s="2"/>
      <c r="R185" s="2"/>
      <c r="S185" s="2"/>
      <c r="T185" s="15" t="e">
        <f t="shared" si="4"/>
        <v>#DIV/0!</v>
      </c>
      <c r="U185" s="16" t="e">
        <f t="shared" si="5"/>
        <v>#DIV/0!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8" customHeight="1">
      <c r="A186" s="2"/>
      <c r="B186" s="39"/>
      <c r="C186" s="39"/>
      <c r="D186" s="39"/>
      <c r="E186" s="39"/>
      <c r="F186" s="39"/>
      <c r="G186" s="39"/>
      <c r="H186" s="39"/>
      <c r="I186" s="39"/>
      <c r="J186" s="39"/>
      <c r="K186" s="2"/>
      <c r="L186" s="13"/>
      <c r="M186" s="13"/>
      <c r="N186" s="13"/>
      <c r="O186" s="13"/>
      <c r="P186" s="13"/>
      <c r="Q186" s="2"/>
      <c r="R186" s="2"/>
      <c r="S186" s="2"/>
      <c r="T186" s="15" t="e">
        <f t="shared" si="4"/>
        <v>#DIV/0!</v>
      </c>
      <c r="U186" s="16" t="e">
        <f t="shared" si="5"/>
        <v>#DIV/0!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8" customHeight="1">
      <c r="A187" s="2"/>
      <c r="B187" s="39"/>
      <c r="C187" s="39"/>
      <c r="D187" s="39"/>
      <c r="E187" s="39"/>
      <c r="F187" s="39"/>
      <c r="G187" s="39"/>
      <c r="H187" s="39"/>
      <c r="I187" s="39"/>
      <c r="J187" s="39"/>
      <c r="K187" s="2"/>
      <c r="L187" s="13"/>
      <c r="M187" s="13"/>
      <c r="N187" s="13"/>
      <c r="O187" s="13"/>
      <c r="P187" s="13"/>
      <c r="Q187" s="2"/>
      <c r="R187" s="2"/>
      <c r="S187" s="2"/>
      <c r="T187" s="15" t="e">
        <f t="shared" si="4"/>
        <v>#DIV/0!</v>
      </c>
      <c r="U187" s="16" t="e">
        <f t="shared" si="5"/>
        <v>#DIV/0!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8" customHeight="1">
      <c r="A188" s="2"/>
      <c r="B188" s="39"/>
      <c r="C188" s="39"/>
      <c r="D188" s="39"/>
      <c r="E188" s="39"/>
      <c r="F188" s="39"/>
      <c r="G188" s="39"/>
      <c r="H188" s="39"/>
      <c r="I188" s="39"/>
      <c r="J188" s="39"/>
      <c r="K188" s="2"/>
      <c r="L188" s="13"/>
      <c r="M188" s="13"/>
      <c r="N188" s="13"/>
      <c r="O188" s="13"/>
      <c r="P188" s="13"/>
      <c r="Q188" s="2"/>
      <c r="R188" s="2"/>
      <c r="S188" s="2"/>
      <c r="T188" s="15" t="e">
        <f t="shared" si="4"/>
        <v>#DIV/0!</v>
      </c>
      <c r="U188" s="16" t="e">
        <f t="shared" si="5"/>
        <v>#DIV/0!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8" customHeight="1">
      <c r="A189" s="2"/>
      <c r="B189" s="39"/>
      <c r="C189" s="39"/>
      <c r="D189" s="39"/>
      <c r="E189" s="39"/>
      <c r="F189" s="39"/>
      <c r="G189" s="39"/>
      <c r="H189" s="39"/>
      <c r="I189" s="39"/>
      <c r="J189" s="39"/>
      <c r="K189" s="2"/>
      <c r="L189" s="13"/>
      <c r="M189" s="13"/>
      <c r="N189" s="13"/>
      <c r="O189" s="13"/>
      <c r="P189" s="13"/>
      <c r="Q189" s="2"/>
      <c r="R189" s="2"/>
      <c r="S189" s="2"/>
      <c r="T189" s="15" t="e">
        <f t="shared" si="4"/>
        <v>#DIV/0!</v>
      </c>
      <c r="U189" s="16" t="e">
        <f t="shared" si="5"/>
        <v>#DIV/0!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8" customHeight="1">
      <c r="A190" s="2"/>
      <c r="B190" s="39"/>
      <c r="C190" s="39"/>
      <c r="D190" s="39"/>
      <c r="E190" s="39"/>
      <c r="F190" s="39"/>
      <c r="G190" s="39"/>
      <c r="H190" s="39"/>
      <c r="I190" s="39"/>
      <c r="J190" s="39"/>
      <c r="K190" s="2"/>
      <c r="L190" s="13"/>
      <c r="M190" s="13"/>
      <c r="N190" s="13"/>
      <c r="O190" s="13"/>
      <c r="P190" s="13"/>
      <c r="Q190" s="2"/>
      <c r="R190" s="2"/>
      <c r="S190" s="2"/>
      <c r="T190" s="15" t="e">
        <f t="shared" si="4"/>
        <v>#DIV/0!</v>
      </c>
      <c r="U190" s="16" t="e">
        <f t="shared" si="5"/>
        <v>#DIV/0!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8" customHeight="1">
      <c r="A191" s="2"/>
      <c r="B191" s="39"/>
      <c r="C191" s="39"/>
      <c r="D191" s="39"/>
      <c r="E191" s="39"/>
      <c r="F191" s="39"/>
      <c r="G191" s="39"/>
      <c r="H191" s="39"/>
      <c r="I191" s="39"/>
      <c r="J191" s="39"/>
      <c r="K191" s="2"/>
      <c r="L191" s="13"/>
      <c r="M191" s="13"/>
      <c r="N191" s="13"/>
      <c r="O191" s="13"/>
      <c r="P191" s="13"/>
      <c r="Q191" s="2"/>
      <c r="R191" s="2"/>
      <c r="S191" s="2"/>
      <c r="T191" s="15" t="e">
        <f t="shared" si="4"/>
        <v>#DIV/0!</v>
      </c>
      <c r="U191" s="16" t="e">
        <f t="shared" si="5"/>
        <v>#DIV/0!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8" customHeight="1">
      <c r="A192" s="2"/>
      <c r="B192" s="39"/>
      <c r="C192" s="39"/>
      <c r="D192" s="39"/>
      <c r="E192" s="39"/>
      <c r="F192" s="39"/>
      <c r="G192" s="39"/>
      <c r="H192" s="39"/>
      <c r="I192" s="39"/>
      <c r="J192" s="39"/>
      <c r="K192" s="2"/>
      <c r="L192" s="13"/>
      <c r="M192" s="13"/>
      <c r="N192" s="13"/>
      <c r="O192" s="13"/>
      <c r="P192" s="13"/>
      <c r="Q192" s="2"/>
      <c r="R192" s="2"/>
      <c r="S192" s="2"/>
      <c r="T192" s="15" t="e">
        <f t="shared" si="4"/>
        <v>#DIV/0!</v>
      </c>
      <c r="U192" s="16" t="e">
        <f t="shared" si="5"/>
        <v>#DIV/0!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8" customHeight="1">
      <c r="A193" s="2"/>
      <c r="B193" s="39"/>
      <c r="C193" s="39"/>
      <c r="D193" s="39"/>
      <c r="E193" s="39"/>
      <c r="F193" s="39"/>
      <c r="G193" s="39"/>
      <c r="H193" s="39"/>
      <c r="I193" s="39"/>
      <c r="J193" s="39"/>
      <c r="K193" s="2"/>
      <c r="L193" s="13"/>
      <c r="M193" s="13"/>
      <c r="N193" s="13"/>
      <c r="O193" s="13"/>
      <c r="P193" s="13"/>
      <c r="Q193" s="2"/>
      <c r="R193" s="2"/>
      <c r="S193" s="2"/>
      <c r="T193" s="15" t="e">
        <f t="shared" si="4"/>
        <v>#DIV/0!</v>
      </c>
      <c r="U193" s="16" t="e">
        <f t="shared" si="5"/>
        <v>#DIV/0!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8" customHeight="1">
      <c r="A194" s="2"/>
      <c r="B194" s="39"/>
      <c r="C194" s="39"/>
      <c r="D194" s="39"/>
      <c r="E194" s="39"/>
      <c r="F194" s="39"/>
      <c r="G194" s="39"/>
      <c r="H194" s="39"/>
      <c r="I194" s="39"/>
      <c r="J194" s="39"/>
      <c r="K194" s="2"/>
      <c r="L194" s="13"/>
      <c r="M194" s="13"/>
      <c r="N194" s="13"/>
      <c r="O194" s="13"/>
      <c r="P194" s="13"/>
      <c r="Q194" s="2"/>
      <c r="R194" s="2"/>
      <c r="S194" s="2"/>
      <c r="T194" s="15" t="e">
        <f t="shared" si="4"/>
        <v>#DIV/0!</v>
      </c>
      <c r="U194" s="16" t="e">
        <f t="shared" si="5"/>
        <v>#DIV/0!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8" customHeight="1">
      <c r="A195" s="2"/>
      <c r="B195" s="39"/>
      <c r="C195" s="39"/>
      <c r="D195" s="39"/>
      <c r="E195" s="39"/>
      <c r="F195" s="39"/>
      <c r="G195" s="39"/>
      <c r="H195" s="39"/>
      <c r="I195" s="39"/>
      <c r="J195" s="39"/>
      <c r="K195" s="2"/>
      <c r="L195" s="2"/>
      <c r="M195" s="2"/>
      <c r="N195" s="2"/>
      <c r="O195" s="2"/>
      <c r="P195" s="13"/>
      <c r="Q195" s="2"/>
      <c r="R195" s="2"/>
      <c r="S195" s="2"/>
      <c r="T195" s="15" t="e">
        <f t="shared" si="4"/>
        <v>#DIV/0!</v>
      </c>
      <c r="U195" s="16" t="e">
        <f t="shared" si="5"/>
        <v>#DIV/0!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8" customHeight="1">
      <c r="A196" s="2"/>
      <c r="B196" s="39"/>
      <c r="C196" s="39"/>
      <c r="D196" s="39"/>
      <c r="E196" s="39"/>
      <c r="F196" s="39"/>
      <c r="G196" s="39"/>
      <c r="H196" s="39"/>
      <c r="I196" s="39"/>
      <c r="J196" s="39"/>
      <c r="K196" s="2"/>
      <c r="L196" s="2"/>
      <c r="M196" s="2"/>
      <c r="N196" s="2"/>
      <c r="O196" s="2"/>
      <c r="P196" s="13"/>
      <c r="Q196" s="2"/>
      <c r="R196" s="2"/>
      <c r="S196" s="2"/>
      <c r="T196" s="15" t="e">
        <f t="shared" si="4"/>
        <v>#DIV/0!</v>
      </c>
      <c r="U196" s="16" t="e">
        <f t="shared" si="5"/>
        <v>#DIV/0!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8" customHeight="1">
      <c r="A197" s="2"/>
      <c r="B197" s="39"/>
      <c r="C197" s="39"/>
      <c r="D197" s="39"/>
      <c r="E197" s="39"/>
      <c r="F197" s="39"/>
      <c r="G197" s="39"/>
      <c r="H197" s="39"/>
      <c r="I197" s="39"/>
      <c r="J197" s="39"/>
      <c r="K197" s="2"/>
      <c r="L197" s="2"/>
      <c r="M197" s="2"/>
      <c r="N197" s="2"/>
      <c r="O197" s="2"/>
      <c r="P197" s="13"/>
      <c r="Q197" s="2"/>
      <c r="R197" s="2"/>
      <c r="S197" s="2"/>
      <c r="T197" s="15" t="e">
        <f t="shared" si="4"/>
        <v>#DIV/0!</v>
      </c>
      <c r="U197" s="16" t="e">
        <f t="shared" si="5"/>
        <v>#DIV/0!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8" customHeight="1">
      <c r="A198" s="2"/>
      <c r="B198" s="39"/>
      <c r="C198" s="39"/>
      <c r="D198" s="39"/>
      <c r="E198" s="39"/>
      <c r="F198" s="39"/>
      <c r="G198" s="39"/>
      <c r="H198" s="39"/>
      <c r="I198" s="39"/>
      <c r="J198" s="39"/>
      <c r="K198" s="2"/>
      <c r="L198" s="2"/>
      <c r="M198" s="2"/>
      <c r="N198" s="2"/>
      <c r="O198" s="2"/>
      <c r="P198" s="13"/>
      <c r="Q198" s="2"/>
      <c r="R198" s="2"/>
      <c r="S198" s="2"/>
      <c r="T198" s="15" t="e">
        <f t="shared" si="4"/>
        <v>#DIV/0!</v>
      </c>
      <c r="U198" s="16" t="e">
        <f t="shared" si="5"/>
        <v>#DIV/0!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8" customHeight="1">
      <c r="A199" s="2"/>
      <c r="B199" s="39"/>
      <c r="C199" s="39"/>
      <c r="D199" s="39"/>
      <c r="E199" s="39"/>
      <c r="F199" s="39"/>
      <c r="G199" s="39"/>
      <c r="H199" s="39"/>
      <c r="I199" s="39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15" t="e">
        <f t="shared" si="4"/>
        <v>#DIV/0!</v>
      </c>
      <c r="U199" s="16" t="e">
        <f t="shared" si="5"/>
        <v>#DIV/0!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8" customHeight="1">
      <c r="A200" s="2"/>
      <c r="B200" s="39"/>
      <c r="C200" s="39"/>
      <c r="D200" s="39"/>
      <c r="E200" s="39"/>
      <c r="F200" s="39"/>
      <c r="G200" s="39"/>
      <c r="H200" s="39"/>
      <c r="I200" s="39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15" t="e">
        <f t="shared" ref="T200:T263" si="6">S200/R200^2</f>
        <v>#DIV/0!</v>
      </c>
      <c r="U200" s="16" t="e">
        <f t="shared" ref="U200:U263" si="7">IF(T200&lt;=18.5,"Underweight",IF(T200&lt;=24.9,"Normal",IF(T200&lt;=29.9,"Overweight",IF(T200&gt;30,"Obese"))))</f>
        <v>#DIV/0!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8" customHeight="1">
      <c r="A201" s="2"/>
      <c r="B201" s="39"/>
      <c r="C201" s="39"/>
      <c r="D201" s="39"/>
      <c r="E201" s="39"/>
      <c r="F201" s="39"/>
      <c r="G201" s="39"/>
      <c r="H201" s="39"/>
      <c r="I201" s="39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15" t="e">
        <f t="shared" si="6"/>
        <v>#DIV/0!</v>
      </c>
      <c r="U201" s="16" t="e">
        <f t="shared" si="7"/>
        <v>#DIV/0!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8" customHeight="1">
      <c r="A202" s="2"/>
      <c r="B202" s="39"/>
      <c r="C202" s="39"/>
      <c r="D202" s="39"/>
      <c r="E202" s="39"/>
      <c r="F202" s="39"/>
      <c r="G202" s="39"/>
      <c r="H202" s="39"/>
      <c r="I202" s="39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15" t="e">
        <f t="shared" si="6"/>
        <v>#DIV/0!</v>
      </c>
      <c r="U202" s="16" t="e">
        <f t="shared" si="7"/>
        <v>#DIV/0!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8" customHeight="1">
      <c r="A203" s="2"/>
      <c r="B203" s="39"/>
      <c r="C203" s="39"/>
      <c r="D203" s="39"/>
      <c r="E203" s="39"/>
      <c r="F203" s="39"/>
      <c r="G203" s="39"/>
      <c r="H203" s="39"/>
      <c r="I203" s="39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15" t="e">
        <f t="shared" si="6"/>
        <v>#DIV/0!</v>
      </c>
      <c r="U203" s="16" t="e">
        <f t="shared" si="7"/>
        <v>#DIV/0!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8" customHeight="1">
      <c r="A204" s="2"/>
      <c r="B204" s="39"/>
      <c r="C204" s="39"/>
      <c r="D204" s="39"/>
      <c r="E204" s="39"/>
      <c r="F204" s="39"/>
      <c r="G204" s="39"/>
      <c r="H204" s="39"/>
      <c r="I204" s="39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15" t="e">
        <f t="shared" si="6"/>
        <v>#DIV/0!</v>
      </c>
      <c r="U204" s="16" t="e">
        <f t="shared" si="7"/>
        <v>#DIV/0!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8" customHeight="1">
      <c r="A205" s="2"/>
      <c r="B205" s="39"/>
      <c r="C205" s="39"/>
      <c r="D205" s="39"/>
      <c r="E205" s="39"/>
      <c r="F205" s="39"/>
      <c r="G205" s="39"/>
      <c r="H205" s="39"/>
      <c r="I205" s="39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15" t="e">
        <f t="shared" si="6"/>
        <v>#DIV/0!</v>
      </c>
      <c r="U205" s="16" t="e">
        <f t="shared" si="7"/>
        <v>#DIV/0!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8" customHeight="1">
      <c r="A206" s="2"/>
      <c r="B206" s="39"/>
      <c r="C206" s="39"/>
      <c r="D206" s="39"/>
      <c r="E206" s="39"/>
      <c r="F206" s="39"/>
      <c r="G206" s="39"/>
      <c r="H206" s="39"/>
      <c r="I206" s="39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15" t="e">
        <f t="shared" si="6"/>
        <v>#DIV/0!</v>
      </c>
      <c r="U206" s="16" t="e">
        <f t="shared" si="7"/>
        <v>#DIV/0!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8" customHeight="1">
      <c r="A207" s="2"/>
      <c r="B207" s="39"/>
      <c r="C207" s="39"/>
      <c r="D207" s="39"/>
      <c r="E207" s="39"/>
      <c r="F207" s="39"/>
      <c r="G207" s="39"/>
      <c r="H207" s="39"/>
      <c r="I207" s="39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15" t="e">
        <f t="shared" si="6"/>
        <v>#DIV/0!</v>
      </c>
      <c r="U207" s="16" t="e">
        <f t="shared" si="7"/>
        <v>#DIV/0!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8" customHeight="1">
      <c r="A208" s="2"/>
      <c r="B208" s="39"/>
      <c r="C208" s="39"/>
      <c r="D208" s="39"/>
      <c r="E208" s="39"/>
      <c r="F208" s="39"/>
      <c r="G208" s="39"/>
      <c r="H208" s="39"/>
      <c r="I208" s="39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15" t="e">
        <f t="shared" si="6"/>
        <v>#DIV/0!</v>
      </c>
      <c r="U208" s="16" t="e">
        <f t="shared" si="7"/>
        <v>#DIV/0!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8" customHeight="1">
      <c r="A209" s="2"/>
      <c r="B209" s="39"/>
      <c r="C209" s="39"/>
      <c r="D209" s="39"/>
      <c r="E209" s="39"/>
      <c r="F209" s="39"/>
      <c r="G209" s="39"/>
      <c r="H209" s="39"/>
      <c r="I209" s="39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15" t="e">
        <f t="shared" si="6"/>
        <v>#DIV/0!</v>
      </c>
      <c r="U209" s="16" t="e">
        <f t="shared" si="7"/>
        <v>#DIV/0!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8" customHeight="1">
      <c r="A210" s="2"/>
      <c r="B210" s="39"/>
      <c r="C210" s="39"/>
      <c r="D210" s="39"/>
      <c r="E210" s="39"/>
      <c r="F210" s="39"/>
      <c r="G210" s="39"/>
      <c r="H210" s="39"/>
      <c r="I210" s="39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15" t="e">
        <f t="shared" si="6"/>
        <v>#DIV/0!</v>
      </c>
      <c r="U210" s="16" t="e">
        <f t="shared" si="7"/>
        <v>#DIV/0!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8" customHeight="1">
      <c r="A211" s="2"/>
      <c r="B211" s="39"/>
      <c r="C211" s="39"/>
      <c r="D211" s="39"/>
      <c r="E211" s="39"/>
      <c r="F211" s="39"/>
      <c r="G211" s="39"/>
      <c r="H211" s="39"/>
      <c r="I211" s="39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15" t="e">
        <f t="shared" si="6"/>
        <v>#DIV/0!</v>
      </c>
      <c r="U211" s="16" t="e">
        <f t="shared" si="7"/>
        <v>#DIV/0!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8" customHeight="1">
      <c r="A212" s="2"/>
      <c r="B212" s="39"/>
      <c r="C212" s="39"/>
      <c r="D212" s="39"/>
      <c r="E212" s="39"/>
      <c r="F212" s="39"/>
      <c r="G212" s="39"/>
      <c r="H212" s="39"/>
      <c r="I212" s="39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15" t="e">
        <f t="shared" si="6"/>
        <v>#DIV/0!</v>
      </c>
      <c r="U212" s="16" t="e">
        <f t="shared" si="7"/>
        <v>#DIV/0!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8" customHeight="1">
      <c r="A213" s="2"/>
      <c r="B213" s="39"/>
      <c r="C213" s="39"/>
      <c r="D213" s="39"/>
      <c r="E213" s="39"/>
      <c r="F213" s="39"/>
      <c r="G213" s="39"/>
      <c r="H213" s="39"/>
      <c r="I213" s="39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15" t="e">
        <f t="shared" si="6"/>
        <v>#DIV/0!</v>
      </c>
      <c r="U213" s="16" t="e">
        <f t="shared" si="7"/>
        <v>#DIV/0!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8" customHeight="1">
      <c r="A214" s="2"/>
      <c r="B214" s="39"/>
      <c r="C214" s="39"/>
      <c r="D214" s="39"/>
      <c r="E214" s="39"/>
      <c r="F214" s="39"/>
      <c r="G214" s="39"/>
      <c r="H214" s="39"/>
      <c r="I214" s="39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15" t="e">
        <f t="shared" si="6"/>
        <v>#DIV/0!</v>
      </c>
      <c r="U214" s="16" t="e">
        <f t="shared" si="7"/>
        <v>#DIV/0!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8" customHeight="1">
      <c r="A215" s="2"/>
      <c r="B215" s="39"/>
      <c r="C215" s="39"/>
      <c r="D215" s="39"/>
      <c r="E215" s="39"/>
      <c r="F215" s="39"/>
      <c r="G215" s="39"/>
      <c r="H215" s="39"/>
      <c r="I215" s="39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15" t="e">
        <f t="shared" si="6"/>
        <v>#DIV/0!</v>
      </c>
      <c r="U215" s="16" t="e">
        <f t="shared" si="7"/>
        <v>#DIV/0!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8" customHeight="1">
      <c r="A216" s="2"/>
      <c r="B216" s="39"/>
      <c r="C216" s="39"/>
      <c r="D216" s="39"/>
      <c r="E216" s="39"/>
      <c r="F216" s="39"/>
      <c r="G216" s="39"/>
      <c r="H216" s="39"/>
      <c r="I216" s="39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15" t="e">
        <f t="shared" si="6"/>
        <v>#DIV/0!</v>
      </c>
      <c r="U216" s="16" t="e">
        <f t="shared" si="7"/>
        <v>#DIV/0!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8" customHeight="1">
      <c r="A217" s="2"/>
      <c r="B217" s="39"/>
      <c r="C217" s="39"/>
      <c r="D217" s="39"/>
      <c r="E217" s="39"/>
      <c r="F217" s="39"/>
      <c r="G217" s="39"/>
      <c r="H217" s="39"/>
      <c r="I217" s="39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15" t="e">
        <f t="shared" si="6"/>
        <v>#DIV/0!</v>
      </c>
      <c r="U217" s="16" t="e">
        <f t="shared" si="7"/>
        <v>#DIV/0!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8" customHeight="1">
      <c r="A218" s="2"/>
      <c r="B218" s="39"/>
      <c r="C218" s="39"/>
      <c r="D218" s="39"/>
      <c r="E218" s="39"/>
      <c r="F218" s="39"/>
      <c r="G218" s="39"/>
      <c r="H218" s="39"/>
      <c r="I218" s="39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15" t="e">
        <f t="shared" si="6"/>
        <v>#DIV/0!</v>
      </c>
      <c r="U218" s="16" t="e">
        <f t="shared" si="7"/>
        <v>#DIV/0!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8" customHeight="1">
      <c r="A219" s="2"/>
      <c r="B219" s="39"/>
      <c r="C219" s="39"/>
      <c r="D219" s="39"/>
      <c r="E219" s="39"/>
      <c r="F219" s="39"/>
      <c r="G219" s="39"/>
      <c r="H219" s="39"/>
      <c r="I219" s="39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15" t="e">
        <f t="shared" si="6"/>
        <v>#DIV/0!</v>
      </c>
      <c r="U219" s="16" t="e">
        <f t="shared" si="7"/>
        <v>#DIV/0!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8" customHeight="1">
      <c r="A220" s="2"/>
      <c r="B220" s="39"/>
      <c r="C220" s="39"/>
      <c r="D220" s="39"/>
      <c r="E220" s="39"/>
      <c r="F220" s="39"/>
      <c r="G220" s="39"/>
      <c r="H220" s="39"/>
      <c r="I220" s="39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15" t="e">
        <f t="shared" si="6"/>
        <v>#DIV/0!</v>
      </c>
      <c r="U220" s="16" t="e">
        <f t="shared" si="7"/>
        <v>#DIV/0!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8" customHeight="1">
      <c r="A221" s="2"/>
      <c r="B221" s="39"/>
      <c r="C221" s="39"/>
      <c r="D221" s="39"/>
      <c r="E221" s="39"/>
      <c r="F221" s="39"/>
      <c r="G221" s="39"/>
      <c r="H221" s="39"/>
      <c r="I221" s="39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15" t="e">
        <f t="shared" si="6"/>
        <v>#DIV/0!</v>
      </c>
      <c r="U221" s="16" t="e">
        <f t="shared" si="7"/>
        <v>#DIV/0!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8" customHeight="1">
      <c r="A222" s="2"/>
      <c r="B222" s="39"/>
      <c r="C222" s="39"/>
      <c r="D222" s="39"/>
      <c r="E222" s="39"/>
      <c r="F222" s="39"/>
      <c r="G222" s="39"/>
      <c r="H222" s="39"/>
      <c r="I222" s="39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15" t="e">
        <f t="shared" si="6"/>
        <v>#DIV/0!</v>
      </c>
      <c r="U222" s="16" t="e">
        <f t="shared" si="7"/>
        <v>#DIV/0!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ht="18" customHeight="1">
      <c r="A223" s="2"/>
      <c r="B223" s="39"/>
      <c r="C223" s="39"/>
      <c r="D223" s="39"/>
      <c r="E223" s="39"/>
      <c r="F223" s="39"/>
      <c r="G223" s="39"/>
      <c r="H223" s="39"/>
      <c r="I223" s="39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15" t="e">
        <f t="shared" si="6"/>
        <v>#DIV/0!</v>
      </c>
      <c r="U223" s="16" t="e">
        <f t="shared" si="7"/>
        <v>#DIV/0!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ht="18" customHeight="1">
      <c r="A224" s="2"/>
      <c r="B224" s="39"/>
      <c r="C224" s="39"/>
      <c r="D224" s="39"/>
      <c r="E224" s="39"/>
      <c r="F224" s="39"/>
      <c r="G224" s="39"/>
      <c r="H224" s="39"/>
      <c r="I224" s="39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15" t="e">
        <f t="shared" si="6"/>
        <v>#DIV/0!</v>
      </c>
      <c r="U224" s="16" t="e">
        <f t="shared" si="7"/>
        <v>#DIV/0!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ht="18" customHeight="1">
      <c r="A225" s="2"/>
      <c r="B225" s="39"/>
      <c r="C225" s="39"/>
      <c r="D225" s="39"/>
      <c r="E225" s="39"/>
      <c r="F225" s="39"/>
      <c r="G225" s="39"/>
      <c r="H225" s="39"/>
      <c r="I225" s="39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15" t="e">
        <f t="shared" si="6"/>
        <v>#DIV/0!</v>
      </c>
      <c r="U225" s="16" t="e">
        <f t="shared" si="7"/>
        <v>#DIV/0!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ht="18" customHeight="1">
      <c r="A226" s="2"/>
      <c r="B226" s="39"/>
      <c r="C226" s="39"/>
      <c r="D226" s="39"/>
      <c r="E226" s="39"/>
      <c r="F226" s="39"/>
      <c r="G226" s="39"/>
      <c r="H226" s="39"/>
      <c r="I226" s="39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15" t="e">
        <f t="shared" si="6"/>
        <v>#DIV/0!</v>
      </c>
      <c r="U226" s="16" t="e">
        <f t="shared" si="7"/>
        <v>#DIV/0!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ht="18" customHeight="1">
      <c r="A227" s="2"/>
      <c r="B227" s="39"/>
      <c r="C227" s="39"/>
      <c r="D227" s="39"/>
      <c r="E227" s="39"/>
      <c r="F227" s="39"/>
      <c r="G227" s="39"/>
      <c r="H227" s="39"/>
      <c r="I227" s="39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15" t="e">
        <f t="shared" si="6"/>
        <v>#DIV/0!</v>
      </c>
      <c r="U227" s="16" t="e">
        <f t="shared" si="7"/>
        <v>#DIV/0!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ht="18" customHeight="1">
      <c r="A228" s="2"/>
      <c r="B228" s="39"/>
      <c r="C228" s="39"/>
      <c r="D228" s="39"/>
      <c r="E228" s="39"/>
      <c r="F228" s="39"/>
      <c r="G228" s="39"/>
      <c r="H228" s="39"/>
      <c r="I228" s="39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15" t="e">
        <f t="shared" si="6"/>
        <v>#DIV/0!</v>
      </c>
      <c r="U228" s="16" t="e">
        <f t="shared" si="7"/>
        <v>#DIV/0!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ht="18" customHeight="1">
      <c r="A229" s="2"/>
      <c r="B229" s="39"/>
      <c r="C229" s="39"/>
      <c r="D229" s="39"/>
      <c r="E229" s="39"/>
      <c r="F229" s="39"/>
      <c r="G229" s="39"/>
      <c r="H229" s="39"/>
      <c r="I229" s="39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15" t="e">
        <f t="shared" si="6"/>
        <v>#DIV/0!</v>
      </c>
      <c r="U229" s="16" t="e">
        <f t="shared" si="7"/>
        <v>#DIV/0!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ht="18" customHeight="1">
      <c r="A230" s="2"/>
      <c r="B230" s="39"/>
      <c r="C230" s="39"/>
      <c r="D230" s="39"/>
      <c r="E230" s="39"/>
      <c r="F230" s="39"/>
      <c r="G230" s="39"/>
      <c r="H230" s="39"/>
      <c r="I230" s="39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15" t="e">
        <f t="shared" si="6"/>
        <v>#DIV/0!</v>
      </c>
      <c r="U230" s="16" t="e">
        <f t="shared" si="7"/>
        <v>#DIV/0!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ht="18" customHeight="1">
      <c r="A231" s="2"/>
      <c r="B231" s="39"/>
      <c r="C231" s="39"/>
      <c r="D231" s="39"/>
      <c r="E231" s="39"/>
      <c r="F231" s="39"/>
      <c r="G231" s="39"/>
      <c r="H231" s="39"/>
      <c r="I231" s="39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15" t="e">
        <f t="shared" si="6"/>
        <v>#DIV/0!</v>
      </c>
      <c r="U231" s="16" t="e">
        <f t="shared" si="7"/>
        <v>#DIV/0!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ht="18" customHeight="1">
      <c r="A232" s="2"/>
      <c r="B232" s="39"/>
      <c r="C232" s="39"/>
      <c r="D232" s="39"/>
      <c r="E232" s="39"/>
      <c r="F232" s="39"/>
      <c r="G232" s="39"/>
      <c r="H232" s="39"/>
      <c r="I232" s="39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15" t="e">
        <f t="shared" si="6"/>
        <v>#DIV/0!</v>
      </c>
      <c r="U232" s="16" t="e">
        <f t="shared" si="7"/>
        <v>#DIV/0!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ht="18" customHeight="1">
      <c r="A233" s="2"/>
      <c r="B233" s="39"/>
      <c r="C233" s="39"/>
      <c r="D233" s="39"/>
      <c r="E233" s="39"/>
      <c r="F233" s="39"/>
      <c r="G233" s="39"/>
      <c r="H233" s="39"/>
      <c r="I233" s="39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15" t="e">
        <f t="shared" si="6"/>
        <v>#DIV/0!</v>
      </c>
      <c r="U233" s="16" t="e">
        <f t="shared" si="7"/>
        <v>#DIV/0!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ht="18" customHeight="1">
      <c r="A234" s="2"/>
      <c r="B234" s="39"/>
      <c r="C234" s="39"/>
      <c r="D234" s="39"/>
      <c r="E234" s="39"/>
      <c r="F234" s="39"/>
      <c r="G234" s="39"/>
      <c r="H234" s="39"/>
      <c r="I234" s="39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15" t="e">
        <f t="shared" si="6"/>
        <v>#DIV/0!</v>
      </c>
      <c r="U234" s="16" t="e">
        <f t="shared" si="7"/>
        <v>#DIV/0!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ht="18" customHeight="1">
      <c r="A235" s="2"/>
      <c r="B235" s="39"/>
      <c r="C235" s="39"/>
      <c r="D235" s="39"/>
      <c r="E235" s="39"/>
      <c r="F235" s="39"/>
      <c r="G235" s="39"/>
      <c r="H235" s="39"/>
      <c r="I235" s="39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15" t="e">
        <f t="shared" si="6"/>
        <v>#DIV/0!</v>
      </c>
      <c r="U235" s="16" t="e">
        <f t="shared" si="7"/>
        <v>#DIV/0!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ht="18" customHeight="1">
      <c r="A236" s="2"/>
      <c r="B236" s="39"/>
      <c r="C236" s="39"/>
      <c r="D236" s="39"/>
      <c r="E236" s="39"/>
      <c r="F236" s="39"/>
      <c r="G236" s="39"/>
      <c r="H236" s="39"/>
      <c r="I236" s="39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15" t="e">
        <f t="shared" si="6"/>
        <v>#DIV/0!</v>
      </c>
      <c r="U236" s="16" t="e">
        <f t="shared" si="7"/>
        <v>#DIV/0!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ht="18" customHeight="1">
      <c r="A237" s="2"/>
      <c r="B237" s="39"/>
      <c r="C237" s="39"/>
      <c r="D237" s="39"/>
      <c r="E237" s="39"/>
      <c r="F237" s="39"/>
      <c r="G237" s="39"/>
      <c r="H237" s="39"/>
      <c r="I237" s="39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15" t="e">
        <f t="shared" si="6"/>
        <v>#DIV/0!</v>
      </c>
      <c r="U237" s="16" t="e">
        <f t="shared" si="7"/>
        <v>#DIV/0!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ht="18" customHeight="1">
      <c r="A238" s="2"/>
      <c r="B238" s="39"/>
      <c r="C238" s="39"/>
      <c r="D238" s="39"/>
      <c r="E238" s="39"/>
      <c r="F238" s="39"/>
      <c r="G238" s="39"/>
      <c r="H238" s="39"/>
      <c r="I238" s="39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15" t="e">
        <f t="shared" si="6"/>
        <v>#DIV/0!</v>
      </c>
      <c r="U238" s="16" t="e">
        <f t="shared" si="7"/>
        <v>#DIV/0!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ht="18" customHeight="1">
      <c r="A239" s="2"/>
      <c r="B239" s="39"/>
      <c r="C239" s="39"/>
      <c r="D239" s="39"/>
      <c r="E239" s="39"/>
      <c r="F239" s="39"/>
      <c r="G239" s="39"/>
      <c r="H239" s="39"/>
      <c r="I239" s="39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15" t="e">
        <f t="shared" si="6"/>
        <v>#DIV/0!</v>
      </c>
      <c r="U239" s="16" t="e">
        <f t="shared" si="7"/>
        <v>#DIV/0!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ht="18" customHeight="1">
      <c r="A240" s="2"/>
      <c r="B240" s="39"/>
      <c r="C240" s="39"/>
      <c r="D240" s="39"/>
      <c r="E240" s="39"/>
      <c r="F240" s="39"/>
      <c r="G240" s="39"/>
      <c r="H240" s="39"/>
      <c r="I240" s="39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15" t="e">
        <f t="shared" si="6"/>
        <v>#DIV/0!</v>
      </c>
      <c r="U240" s="16" t="e">
        <f t="shared" si="7"/>
        <v>#DIV/0!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49" ht="18" customHeight="1">
      <c r="A241" s="2"/>
      <c r="B241" s="39"/>
      <c r="C241" s="39"/>
      <c r="D241" s="39"/>
      <c r="E241" s="39"/>
      <c r="F241" s="39"/>
      <c r="G241" s="39"/>
      <c r="H241" s="39"/>
      <c r="I241" s="39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15" t="e">
        <f t="shared" si="6"/>
        <v>#DIV/0!</v>
      </c>
      <c r="U241" s="16" t="e">
        <f t="shared" si="7"/>
        <v>#DIV/0!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49" ht="18" customHeight="1">
      <c r="A242" s="2"/>
      <c r="B242" s="39"/>
      <c r="C242" s="39"/>
      <c r="D242" s="39"/>
      <c r="E242" s="39"/>
      <c r="F242" s="39"/>
      <c r="G242" s="39"/>
      <c r="H242" s="39"/>
      <c r="I242" s="39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15" t="e">
        <f t="shared" si="6"/>
        <v>#DIV/0!</v>
      </c>
      <c r="U242" s="16" t="e">
        <f t="shared" si="7"/>
        <v>#DIV/0!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49" ht="18" customHeight="1">
      <c r="A243" s="2"/>
      <c r="B243" s="39"/>
      <c r="C243" s="39"/>
      <c r="D243" s="39"/>
      <c r="E243" s="39"/>
      <c r="F243" s="39"/>
      <c r="G243" s="39"/>
      <c r="H243" s="39"/>
      <c r="I243" s="39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15" t="e">
        <f t="shared" si="6"/>
        <v>#DIV/0!</v>
      </c>
      <c r="U243" s="16" t="e">
        <f t="shared" si="7"/>
        <v>#DIV/0!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49" ht="18" customHeight="1">
      <c r="A244" s="2"/>
      <c r="B244" s="39"/>
      <c r="C244" s="39"/>
      <c r="D244" s="39"/>
      <c r="E244" s="39"/>
      <c r="F244" s="39"/>
      <c r="G244" s="39"/>
      <c r="H244" s="39"/>
      <c r="I244" s="39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15" t="e">
        <f t="shared" si="6"/>
        <v>#DIV/0!</v>
      </c>
      <c r="U244" s="16" t="e">
        <f t="shared" si="7"/>
        <v>#DIV/0!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49" ht="15.75" customHeight="1">
      <c r="A245" s="2"/>
      <c r="B245" s="39"/>
      <c r="C245" s="39"/>
      <c r="D245" s="39"/>
      <c r="E245" s="39"/>
      <c r="F245" s="39"/>
      <c r="G245" s="39"/>
      <c r="H245" s="39"/>
      <c r="I245" s="39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15" t="e">
        <f t="shared" si="6"/>
        <v>#DIV/0!</v>
      </c>
      <c r="U245" s="16" t="e">
        <f t="shared" si="7"/>
        <v>#DIV/0!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49" ht="15.75" customHeight="1">
      <c r="A246" s="2"/>
      <c r="B246" s="39"/>
      <c r="C246" s="39"/>
      <c r="D246" s="39"/>
      <c r="E246" s="39"/>
      <c r="F246" s="39"/>
      <c r="G246" s="39"/>
      <c r="H246" s="39"/>
      <c r="I246" s="39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15" t="e">
        <f t="shared" si="6"/>
        <v>#DIV/0!</v>
      </c>
      <c r="U246" s="16" t="e">
        <f t="shared" si="7"/>
        <v>#DIV/0!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49" ht="15.75" customHeight="1">
      <c r="A247" s="2"/>
      <c r="B247" s="39"/>
      <c r="C247" s="39"/>
      <c r="D247" s="39"/>
      <c r="E247" s="39"/>
      <c r="F247" s="39"/>
      <c r="G247" s="39"/>
      <c r="H247" s="39"/>
      <c r="I247" s="39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15" t="e">
        <f t="shared" si="6"/>
        <v>#DIV/0!</v>
      </c>
      <c r="U247" s="16" t="e">
        <f t="shared" si="7"/>
        <v>#DIV/0!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49" ht="15.75" customHeight="1">
      <c r="A248" s="2"/>
      <c r="B248" s="39"/>
      <c r="C248" s="39"/>
      <c r="D248" s="39"/>
      <c r="E248" s="39"/>
      <c r="F248" s="39"/>
      <c r="G248" s="39"/>
      <c r="H248" s="39"/>
      <c r="I248" s="39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15" t="e">
        <f t="shared" si="6"/>
        <v>#DIV/0!</v>
      </c>
      <c r="U248" s="16" t="e">
        <f t="shared" si="7"/>
        <v>#DIV/0!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49" ht="15.75" customHeight="1">
      <c r="A249" s="2"/>
      <c r="B249" s="39"/>
      <c r="C249" s="39"/>
      <c r="D249" s="39"/>
      <c r="E249" s="39"/>
      <c r="F249" s="39"/>
      <c r="G249" s="39"/>
      <c r="H249" s="39"/>
      <c r="I249" s="39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15" t="e">
        <f t="shared" si="6"/>
        <v>#DIV/0!</v>
      </c>
      <c r="U249" s="16" t="e">
        <f t="shared" si="7"/>
        <v>#DIV/0!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49" ht="15.75" customHeight="1">
      <c r="A250" s="2"/>
      <c r="B250" s="39"/>
      <c r="C250" s="39"/>
      <c r="D250" s="39"/>
      <c r="E250" s="39"/>
      <c r="F250" s="39"/>
      <c r="G250" s="39"/>
      <c r="H250" s="39"/>
      <c r="I250" s="39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15" t="e">
        <f t="shared" si="6"/>
        <v>#DIV/0!</v>
      </c>
      <c r="U250" s="16" t="e">
        <f t="shared" si="7"/>
        <v>#DIV/0!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W250" t="s">
        <v>83</v>
      </c>
    </row>
    <row r="251" spans="1:49" ht="15.75" customHeight="1">
      <c r="A251" s="2"/>
      <c r="B251" s="39"/>
      <c r="C251" s="39"/>
      <c r="D251" s="39"/>
      <c r="E251" s="39"/>
      <c r="F251" s="39"/>
      <c r="G251" s="39"/>
      <c r="H251" s="39"/>
      <c r="I251" s="39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15" t="e">
        <f t="shared" si="6"/>
        <v>#DIV/0!</v>
      </c>
      <c r="U251" s="16" t="e">
        <f t="shared" si="7"/>
        <v>#DIV/0!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W251" t="s">
        <v>84</v>
      </c>
    </row>
    <row r="252" spans="1:49" ht="15.75" customHeight="1">
      <c r="A252" s="2"/>
      <c r="B252" s="39"/>
      <c r="C252" s="39"/>
      <c r="D252" s="39"/>
      <c r="E252" s="39"/>
      <c r="F252" s="39"/>
      <c r="G252" s="39"/>
      <c r="H252" s="39"/>
      <c r="I252" s="39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15" t="e">
        <f t="shared" si="6"/>
        <v>#DIV/0!</v>
      </c>
      <c r="U252" s="16" t="e">
        <f t="shared" si="7"/>
        <v>#DIV/0!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49" ht="15.75" customHeight="1">
      <c r="A253" s="2"/>
      <c r="B253" s="39"/>
      <c r="C253" s="39"/>
      <c r="D253" s="39"/>
      <c r="E253" s="39"/>
      <c r="F253" s="39"/>
      <c r="G253" s="39"/>
      <c r="H253" s="39"/>
      <c r="I253" s="39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15" t="e">
        <f t="shared" si="6"/>
        <v>#DIV/0!</v>
      </c>
      <c r="U253" s="16" t="e">
        <f t="shared" si="7"/>
        <v>#DIV/0!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49" ht="15.75" customHeight="1">
      <c r="A254" s="2"/>
      <c r="B254" s="39"/>
      <c r="C254" s="39"/>
      <c r="D254" s="39"/>
      <c r="E254" s="39"/>
      <c r="F254" s="39"/>
      <c r="G254" s="39"/>
      <c r="H254" s="39"/>
      <c r="I254" s="39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15" t="e">
        <f t="shared" si="6"/>
        <v>#DIV/0!</v>
      </c>
      <c r="U254" s="16" t="e">
        <f t="shared" si="7"/>
        <v>#DIV/0!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49" ht="15.75" customHeight="1">
      <c r="A255" s="2"/>
      <c r="B255" s="39"/>
      <c r="C255" s="39"/>
      <c r="D255" s="39"/>
      <c r="E255" s="39"/>
      <c r="F255" s="39"/>
      <c r="G255" s="39"/>
      <c r="H255" s="39"/>
      <c r="I255" s="39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15" t="e">
        <f t="shared" si="6"/>
        <v>#DIV/0!</v>
      </c>
      <c r="U255" s="16" t="e">
        <f t="shared" si="7"/>
        <v>#DIV/0!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49" ht="15.75" customHeight="1">
      <c r="A256" s="2"/>
      <c r="B256" s="39"/>
      <c r="C256" s="39"/>
      <c r="D256" s="39"/>
      <c r="E256" s="39"/>
      <c r="F256" s="39"/>
      <c r="G256" s="39"/>
      <c r="H256" s="39"/>
      <c r="I256" s="39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15" t="e">
        <f t="shared" si="6"/>
        <v>#DIV/0!</v>
      </c>
      <c r="U256" s="16" t="e">
        <f t="shared" si="7"/>
        <v>#DIV/0!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ht="15.75" customHeight="1">
      <c r="A257" s="2"/>
      <c r="B257" s="39"/>
      <c r="C257" s="39"/>
      <c r="D257" s="39"/>
      <c r="E257" s="39"/>
      <c r="F257" s="39"/>
      <c r="G257" s="39"/>
      <c r="H257" s="39"/>
      <c r="I257" s="39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15" t="e">
        <f t="shared" si="6"/>
        <v>#DIV/0!</v>
      </c>
      <c r="U257" s="16" t="e">
        <f t="shared" si="7"/>
        <v>#DIV/0!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15" t="e">
        <f t="shared" si="6"/>
        <v>#DIV/0!</v>
      </c>
      <c r="U258" s="16" t="e">
        <f t="shared" si="7"/>
        <v>#DIV/0!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ht="15.75" customHeight="1">
      <c r="A259" s="2"/>
      <c r="B259" s="39"/>
      <c r="C259" s="39"/>
      <c r="D259" s="39"/>
      <c r="E259" s="39"/>
      <c r="F259" s="39"/>
      <c r="G259" s="39"/>
      <c r="H259" s="39"/>
      <c r="I259" s="39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15" t="e">
        <f t="shared" si="6"/>
        <v>#DIV/0!</v>
      </c>
      <c r="U259" s="16" t="e">
        <f t="shared" si="7"/>
        <v>#DIV/0!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ht="15.75" customHeight="1">
      <c r="A260" s="2"/>
      <c r="B260" s="39"/>
      <c r="C260" s="39"/>
      <c r="D260" s="39"/>
      <c r="E260" s="39"/>
      <c r="F260" s="39"/>
      <c r="G260" s="39"/>
      <c r="H260" s="39"/>
      <c r="I260" s="39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15" t="e">
        <f t="shared" si="6"/>
        <v>#DIV/0!</v>
      </c>
      <c r="U260" s="16" t="e">
        <f t="shared" si="7"/>
        <v>#DIV/0!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ht="15.75" customHeight="1">
      <c r="A261" s="2"/>
      <c r="B261" s="39"/>
      <c r="C261" s="39"/>
      <c r="D261" s="39"/>
      <c r="E261" s="39"/>
      <c r="F261" s="39"/>
      <c r="G261" s="39"/>
      <c r="H261" s="39"/>
      <c r="I261" s="39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15" t="e">
        <f t="shared" si="6"/>
        <v>#DIV/0!</v>
      </c>
      <c r="U261" s="16" t="e">
        <f t="shared" si="7"/>
        <v>#DIV/0!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ht="15.75" customHeight="1">
      <c r="A262" s="2"/>
      <c r="B262" s="39"/>
      <c r="C262" s="39"/>
      <c r="D262" s="39"/>
      <c r="E262" s="39"/>
      <c r="F262" s="39"/>
      <c r="G262" s="39"/>
      <c r="H262" s="39"/>
      <c r="I262" s="39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15" t="e">
        <f t="shared" si="6"/>
        <v>#DIV/0!</v>
      </c>
      <c r="U262" s="16" t="e">
        <f t="shared" si="7"/>
        <v>#DIV/0!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ht="15.75" customHeight="1">
      <c r="A263" s="2"/>
      <c r="B263" s="39"/>
      <c r="C263" s="39"/>
      <c r="D263" s="39"/>
      <c r="E263" s="39"/>
      <c r="F263" s="39"/>
      <c r="G263" s="39"/>
      <c r="H263" s="39"/>
      <c r="I263" s="39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15" t="e">
        <f t="shared" si="6"/>
        <v>#DIV/0!</v>
      </c>
      <c r="U263" s="16" t="e">
        <f t="shared" si="7"/>
        <v>#DIV/0!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ht="15.75" customHeight="1">
      <c r="A264" s="2"/>
      <c r="B264" s="39"/>
      <c r="C264" s="39"/>
      <c r="D264" s="39"/>
      <c r="E264" s="39"/>
      <c r="F264" s="39"/>
      <c r="G264" s="39"/>
      <c r="H264" s="39"/>
      <c r="I264" s="39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15" t="e">
        <f t="shared" ref="T264:T327" si="8">S264/R264^2</f>
        <v>#DIV/0!</v>
      </c>
      <c r="U264" s="16" t="e">
        <f t="shared" ref="U264:U327" si="9">IF(T264&lt;=18.5,"Underweight",IF(T264&lt;=24.9,"Normal",IF(T264&lt;=29.9,"Overweight",IF(T264&gt;30,"Obese"))))</f>
        <v>#DIV/0!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ht="15.75" customHeight="1">
      <c r="A265" s="2"/>
      <c r="B265" s="39"/>
      <c r="C265" s="39"/>
      <c r="D265" s="39"/>
      <c r="E265" s="39"/>
      <c r="F265" s="39"/>
      <c r="G265" s="39"/>
      <c r="H265" s="39"/>
      <c r="I265" s="39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15" t="e">
        <f t="shared" si="8"/>
        <v>#DIV/0!</v>
      </c>
      <c r="U265" s="16" t="e">
        <f t="shared" si="9"/>
        <v>#DIV/0!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ht="15.75" customHeight="1">
      <c r="A266" s="2"/>
      <c r="B266" s="39"/>
      <c r="C266" s="39"/>
      <c r="D266" s="39"/>
      <c r="E266" s="39"/>
      <c r="F266" s="39"/>
      <c r="G266" s="39"/>
      <c r="H266" s="39"/>
      <c r="I266" s="39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15" t="e">
        <f t="shared" si="8"/>
        <v>#DIV/0!</v>
      </c>
      <c r="U266" s="16" t="e">
        <f t="shared" si="9"/>
        <v>#DIV/0!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ht="15.75" customHeight="1">
      <c r="A267" s="2"/>
      <c r="B267" s="39"/>
      <c r="C267" s="39"/>
      <c r="D267" s="39"/>
      <c r="E267" s="39"/>
      <c r="F267" s="39"/>
      <c r="G267" s="39"/>
      <c r="H267" s="39"/>
      <c r="I267" s="39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15" t="e">
        <f t="shared" si="8"/>
        <v>#DIV/0!</v>
      </c>
      <c r="U267" s="16" t="e">
        <f t="shared" si="9"/>
        <v>#DIV/0!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ht="15.75" customHeight="1">
      <c r="A268" s="2"/>
      <c r="B268" s="39"/>
      <c r="C268" s="39"/>
      <c r="D268" s="39"/>
      <c r="E268" s="39"/>
      <c r="F268" s="39"/>
      <c r="G268" s="39"/>
      <c r="H268" s="39"/>
      <c r="I268" s="39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15" t="e">
        <f t="shared" si="8"/>
        <v>#DIV/0!</v>
      </c>
      <c r="U268" s="16" t="e">
        <f t="shared" si="9"/>
        <v>#DIV/0!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ht="15.75" customHeight="1">
      <c r="A269" s="2"/>
      <c r="B269" s="39"/>
      <c r="C269" s="39"/>
      <c r="D269" s="39"/>
      <c r="E269" s="39"/>
      <c r="F269" s="39"/>
      <c r="G269" s="39"/>
      <c r="H269" s="39"/>
      <c r="I269" s="39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15" t="e">
        <f t="shared" si="8"/>
        <v>#DIV/0!</v>
      </c>
      <c r="U269" s="16" t="e">
        <f t="shared" si="9"/>
        <v>#DIV/0!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ht="15.75" customHeight="1">
      <c r="A270" s="2"/>
      <c r="B270" s="39"/>
      <c r="C270" s="39"/>
      <c r="D270" s="39"/>
      <c r="E270" s="39"/>
      <c r="F270" s="39"/>
      <c r="G270" s="39"/>
      <c r="H270" s="39"/>
      <c r="I270" s="39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15" t="e">
        <f t="shared" si="8"/>
        <v>#DIV/0!</v>
      </c>
      <c r="U270" s="16" t="e">
        <f t="shared" si="9"/>
        <v>#DIV/0!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ht="15.75" customHeight="1">
      <c r="A271" s="2"/>
      <c r="B271" s="39"/>
      <c r="C271" s="39"/>
      <c r="D271" s="39"/>
      <c r="E271" s="39"/>
      <c r="F271" s="39"/>
      <c r="G271" s="39"/>
      <c r="H271" s="39"/>
      <c r="I271" s="39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15" t="e">
        <f t="shared" si="8"/>
        <v>#DIV/0!</v>
      </c>
      <c r="U271" s="16" t="e">
        <f t="shared" si="9"/>
        <v>#DIV/0!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ht="15.75" customHeight="1">
      <c r="A272" s="2"/>
      <c r="B272" s="39"/>
      <c r="C272" s="39"/>
      <c r="D272" s="39"/>
      <c r="E272" s="39"/>
      <c r="F272" s="39"/>
      <c r="G272" s="39"/>
      <c r="H272" s="39"/>
      <c r="I272" s="39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15" t="e">
        <f t="shared" si="8"/>
        <v>#DIV/0!</v>
      </c>
      <c r="U272" s="16" t="e">
        <f t="shared" si="9"/>
        <v>#DIV/0!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ht="15.75" customHeight="1">
      <c r="A273" s="2"/>
      <c r="B273" s="39"/>
      <c r="C273" s="39"/>
      <c r="D273" s="39"/>
      <c r="E273" s="39"/>
      <c r="F273" s="39"/>
      <c r="G273" s="39"/>
      <c r="H273" s="39"/>
      <c r="I273" s="39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15" t="e">
        <f t="shared" si="8"/>
        <v>#DIV/0!</v>
      </c>
      <c r="U273" s="16" t="e">
        <f t="shared" si="9"/>
        <v>#DIV/0!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ht="15.75" customHeight="1">
      <c r="A274" s="2"/>
      <c r="B274" s="39"/>
      <c r="C274" s="39"/>
      <c r="D274" s="39"/>
      <c r="E274" s="39"/>
      <c r="F274" s="39"/>
      <c r="G274" s="39"/>
      <c r="H274" s="39"/>
      <c r="I274" s="39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15" t="e">
        <f t="shared" si="8"/>
        <v>#DIV/0!</v>
      </c>
      <c r="U274" s="16" t="e">
        <f t="shared" si="9"/>
        <v>#DIV/0!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ht="15.75" customHeight="1">
      <c r="A275" s="2"/>
      <c r="B275" s="39"/>
      <c r="C275" s="39"/>
      <c r="D275" s="39"/>
      <c r="E275" s="39"/>
      <c r="F275" s="39"/>
      <c r="G275" s="39"/>
      <c r="H275" s="39"/>
      <c r="I275" s="39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15" t="e">
        <f t="shared" si="8"/>
        <v>#DIV/0!</v>
      </c>
      <c r="U275" s="16" t="e">
        <f t="shared" si="9"/>
        <v>#DIV/0!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ht="15.75" customHeight="1">
      <c r="A276" s="2"/>
      <c r="B276" s="39"/>
      <c r="C276" s="39"/>
      <c r="D276" s="39"/>
      <c r="E276" s="39"/>
      <c r="F276" s="39"/>
      <c r="G276" s="39"/>
      <c r="H276" s="39"/>
      <c r="I276" s="39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15" t="e">
        <f t="shared" si="8"/>
        <v>#DIV/0!</v>
      </c>
      <c r="U276" s="16" t="e">
        <f t="shared" si="9"/>
        <v>#DIV/0!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ht="15.75" customHeight="1">
      <c r="A277" s="2"/>
      <c r="B277" s="39"/>
      <c r="C277" s="39"/>
      <c r="D277" s="39"/>
      <c r="E277" s="39"/>
      <c r="F277" s="39"/>
      <c r="G277" s="39"/>
      <c r="H277" s="39"/>
      <c r="I277" s="39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15" t="e">
        <f t="shared" si="8"/>
        <v>#DIV/0!</v>
      </c>
      <c r="U277" s="16" t="e">
        <f t="shared" si="9"/>
        <v>#DIV/0!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ht="15.75" customHeight="1">
      <c r="A278" s="2"/>
      <c r="B278" s="39"/>
      <c r="C278" s="39"/>
      <c r="D278" s="39"/>
      <c r="E278" s="39"/>
      <c r="F278" s="39"/>
      <c r="G278" s="39"/>
      <c r="H278" s="39"/>
      <c r="I278" s="39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15" t="e">
        <f t="shared" si="8"/>
        <v>#DIV/0!</v>
      </c>
      <c r="U278" s="16" t="e">
        <f t="shared" si="9"/>
        <v>#DIV/0!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ht="15.75" customHeight="1">
      <c r="A279" s="2"/>
      <c r="B279" s="39"/>
      <c r="C279" s="39"/>
      <c r="D279" s="39"/>
      <c r="E279" s="39"/>
      <c r="F279" s="39"/>
      <c r="G279" s="39"/>
      <c r="H279" s="39"/>
      <c r="I279" s="39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15" t="e">
        <f t="shared" si="8"/>
        <v>#DIV/0!</v>
      </c>
      <c r="U279" s="16" t="e">
        <f t="shared" si="9"/>
        <v>#DIV/0!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ht="15.75" customHeight="1">
      <c r="A280" s="2"/>
      <c r="B280" s="39"/>
      <c r="C280" s="39"/>
      <c r="D280" s="39"/>
      <c r="E280" s="39"/>
      <c r="F280" s="39"/>
      <c r="G280" s="39"/>
      <c r="H280" s="39"/>
      <c r="I280" s="39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15" t="e">
        <f t="shared" si="8"/>
        <v>#DIV/0!</v>
      </c>
      <c r="U280" s="16" t="e">
        <f t="shared" si="9"/>
        <v>#DIV/0!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ht="15.75" customHeight="1">
      <c r="A281" s="2"/>
      <c r="B281" s="39"/>
      <c r="C281" s="39"/>
      <c r="D281" s="39"/>
      <c r="E281" s="39"/>
      <c r="F281" s="39"/>
      <c r="G281" s="39"/>
      <c r="H281" s="39"/>
      <c r="I281" s="39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15" t="e">
        <f t="shared" si="8"/>
        <v>#DIV/0!</v>
      </c>
      <c r="U281" s="16" t="e">
        <f t="shared" si="9"/>
        <v>#DIV/0!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ht="15.75" customHeight="1">
      <c r="A282" s="2"/>
      <c r="B282" s="39"/>
      <c r="C282" s="39"/>
      <c r="D282" s="39"/>
      <c r="E282" s="39"/>
      <c r="F282" s="39"/>
      <c r="G282" s="39"/>
      <c r="H282" s="39"/>
      <c r="I282" s="39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15" t="e">
        <f t="shared" si="8"/>
        <v>#DIV/0!</v>
      </c>
      <c r="U282" s="16" t="e">
        <f t="shared" si="9"/>
        <v>#DIV/0!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ht="15.75" customHeight="1">
      <c r="A283" s="2"/>
      <c r="B283" s="39"/>
      <c r="C283" s="39"/>
      <c r="D283" s="39"/>
      <c r="E283" s="39"/>
      <c r="F283" s="39"/>
      <c r="G283" s="39"/>
      <c r="H283" s="39"/>
      <c r="I283" s="39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15" t="e">
        <f t="shared" si="8"/>
        <v>#DIV/0!</v>
      </c>
      <c r="U283" s="16" t="e">
        <f t="shared" si="9"/>
        <v>#DIV/0!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ht="15.75" customHeight="1">
      <c r="A284" s="2"/>
      <c r="B284" s="39"/>
      <c r="C284" s="39"/>
      <c r="D284" s="39"/>
      <c r="E284" s="39"/>
      <c r="F284" s="39"/>
      <c r="G284" s="39"/>
      <c r="H284" s="39"/>
      <c r="I284" s="39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15" t="e">
        <f t="shared" si="8"/>
        <v>#DIV/0!</v>
      </c>
      <c r="U284" s="16" t="e">
        <f t="shared" si="9"/>
        <v>#DIV/0!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ht="15.75" customHeight="1">
      <c r="A285" s="2"/>
      <c r="B285" s="39"/>
      <c r="C285" s="39"/>
      <c r="D285" s="39"/>
      <c r="E285" s="39"/>
      <c r="F285" s="39"/>
      <c r="G285" s="39"/>
      <c r="H285" s="39"/>
      <c r="I285" s="39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15" t="e">
        <f t="shared" si="8"/>
        <v>#DIV/0!</v>
      </c>
      <c r="U285" s="16" t="e">
        <f t="shared" si="9"/>
        <v>#DIV/0!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ht="15.75" customHeight="1">
      <c r="A286" s="2"/>
      <c r="B286" s="39"/>
      <c r="C286" s="39"/>
      <c r="D286" s="39"/>
      <c r="E286" s="39"/>
      <c r="F286" s="39"/>
      <c r="G286" s="39"/>
      <c r="H286" s="39"/>
      <c r="I286" s="39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15" t="e">
        <f t="shared" si="8"/>
        <v>#DIV/0!</v>
      </c>
      <c r="U286" s="16" t="e">
        <f t="shared" si="9"/>
        <v>#DIV/0!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ht="15.75" customHeight="1">
      <c r="A287" s="2"/>
      <c r="B287" s="39"/>
      <c r="C287" s="39"/>
      <c r="D287" s="39"/>
      <c r="E287" s="39"/>
      <c r="F287" s="39"/>
      <c r="G287" s="39"/>
      <c r="H287" s="39"/>
      <c r="I287" s="39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15" t="e">
        <f t="shared" si="8"/>
        <v>#DIV/0!</v>
      </c>
      <c r="U287" s="16" t="e">
        <f t="shared" si="9"/>
        <v>#DIV/0!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ht="15.75" customHeight="1">
      <c r="A288" s="2"/>
      <c r="B288" s="39"/>
      <c r="C288" s="39"/>
      <c r="D288" s="39"/>
      <c r="E288" s="39"/>
      <c r="F288" s="39"/>
      <c r="G288" s="39"/>
      <c r="H288" s="39"/>
      <c r="I288" s="39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15" t="e">
        <f t="shared" si="8"/>
        <v>#DIV/0!</v>
      </c>
      <c r="U288" s="16" t="e">
        <f t="shared" si="9"/>
        <v>#DIV/0!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ht="15.75" customHeight="1">
      <c r="A289" s="2"/>
      <c r="B289" s="39"/>
      <c r="C289" s="39"/>
      <c r="D289" s="39"/>
      <c r="E289" s="39"/>
      <c r="F289" s="39"/>
      <c r="G289" s="39"/>
      <c r="H289" s="39"/>
      <c r="I289" s="39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15" t="e">
        <f t="shared" si="8"/>
        <v>#DIV/0!</v>
      </c>
      <c r="U289" s="16" t="e">
        <f t="shared" si="9"/>
        <v>#DIV/0!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ht="15.75" customHeight="1">
      <c r="A290" s="2"/>
      <c r="B290" s="39"/>
      <c r="C290" s="39"/>
      <c r="D290" s="39"/>
      <c r="E290" s="39"/>
      <c r="F290" s="39"/>
      <c r="G290" s="39"/>
      <c r="H290" s="39"/>
      <c r="I290" s="39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15" t="e">
        <f t="shared" si="8"/>
        <v>#DIV/0!</v>
      </c>
      <c r="U290" s="16" t="e">
        <f t="shared" si="9"/>
        <v>#DIV/0!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ht="15.75" customHeight="1">
      <c r="A291" s="2"/>
      <c r="B291" s="39"/>
      <c r="C291" s="39"/>
      <c r="D291" s="39"/>
      <c r="E291" s="39"/>
      <c r="F291" s="39"/>
      <c r="G291" s="39"/>
      <c r="H291" s="39"/>
      <c r="I291" s="39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15" t="e">
        <f t="shared" si="8"/>
        <v>#DIV/0!</v>
      </c>
      <c r="U291" s="16" t="e">
        <f t="shared" si="9"/>
        <v>#DIV/0!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ht="15.75" customHeight="1">
      <c r="A292" s="2"/>
      <c r="B292" s="39"/>
      <c r="C292" s="39"/>
      <c r="D292" s="39"/>
      <c r="E292" s="39"/>
      <c r="F292" s="39"/>
      <c r="G292" s="39"/>
      <c r="H292" s="39"/>
      <c r="I292" s="39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15" t="e">
        <f t="shared" si="8"/>
        <v>#DIV/0!</v>
      </c>
      <c r="U292" s="16" t="e">
        <f t="shared" si="9"/>
        <v>#DIV/0!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ht="15.75" customHeight="1">
      <c r="A293" s="2"/>
      <c r="B293" s="39"/>
      <c r="C293" s="39"/>
      <c r="D293" s="39"/>
      <c r="E293" s="39"/>
      <c r="F293" s="39"/>
      <c r="G293" s="39"/>
      <c r="H293" s="39"/>
      <c r="I293" s="39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15" t="e">
        <f t="shared" si="8"/>
        <v>#DIV/0!</v>
      </c>
      <c r="U293" s="16" t="e">
        <f t="shared" si="9"/>
        <v>#DIV/0!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ht="15.75" customHeight="1">
      <c r="A294" s="2"/>
      <c r="B294" s="39"/>
      <c r="C294" s="39"/>
      <c r="D294" s="39"/>
      <c r="E294" s="39"/>
      <c r="F294" s="39"/>
      <c r="G294" s="39"/>
      <c r="H294" s="39"/>
      <c r="I294" s="39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15" t="e">
        <f t="shared" si="8"/>
        <v>#DIV/0!</v>
      </c>
      <c r="U294" s="16" t="e">
        <f t="shared" si="9"/>
        <v>#DIV/0!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ht="15.75" customHeight="1">
      <c r="A295" s="2"/>
      <c r="B295" s="39"/>
      <c r="C295" s="39"/>
      <c r="D295" s="39"/>
      <c r="E295" s="39"/>
      <c r="F295" s="39"/>
      <c r="G295" s="39"/>
      <c r="H295" s="39"/>
      <c r="I295" s="39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15" t="e">
        <f t="shared" si="8"/>
        <v>#DIV/0!</v>
      </c>
      <c r="U295" s="16" t="e">
        <f t="shared" si="9"/>
        <v>#DIV/0!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ht="15.75" customHeight="1">
      <c r="A296" s="2"/>
      <c r="B296" s="39"/>
      <c r="C296" s="39"/>
      <c r="D296" s="39"/>
      <c r="E296" s="39"/>
      <c r="F296" s="39"/>
      <c r="G296" s="39"/>
      <c r="H296" s="39"/>
      <c r="I296" s="39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15" t="e">
        <f t="shared" si="8"/>
        <v>#DIV/0!</v>
      </c>
      <c r="U296" s="16" t="e">
        <f t="shared" si="9"/>
        <v>#DIV/0!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ht="15.75" customHeight="1">
      <c r="A297" s="2"/>
      <c r="B297" s="39"/>
      <c r="C297" s="39"/>
      <c r="D297" s="39"/>
      <c r="E297" s="39"/>
      <c r="F297" s="39"/>
      <c r="G297" s="39"/>
      <c r="H297" s="39"/>
      <c r="I297" s="39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15" t="e">
        <f t="shared" si="8"/>
        <v>#DIV/0!</v>
      </c>
      <c r="U297" s="16" t="e">
        <f t="shared" si="9"/>
        <v>#DIV/0!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ht="15.75" customHeight="1">
      <c r="A298" s="2"/>
      <c r="B298" s="39"/>
      <c r="C298" s="39"/>
      <c r="D298" s="39"/>
      <c r="E298" s="39"/>
      <c r="F298" s="39"/>
      <c r="G298" s="39"/>
      <c r="H298" s="39"/>
      <c r="I298" s="39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15" t="e">
        <f t="shared" si="8"/>
        <v>#DIV/0!</v>
      </c>
      <c r="U298" s="16" t="e">
        <f t="shared" si="9"/>
        <v>#DIV/0!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ht="15.75" customHeight="1">
      <c r="A299" s="2"/>
      <c r="B299" s="39"/>
      <c r="C299" s="39"/>
      <c r="D299" s="39"/>
      <c r="E299" s="39"/>
      <c r="F299" s="39"/>
      <c r="G299" s="39"/>
      <c r="H299" s="39"/>
      <c r="I299" s="39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15" t="e">
        <f t="shared" si="8"/>
        <v>#DIV/0!</v>
      </c>
      <c r="U299" s="16" t="e">
        <f t="shared" si="9"/>
        <v>#DIV/0!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ht="15.75" customHeight="1">
      <c r="A300" s="2"/>
      <c r="B300" s="39"/>
      <c r="C300" s="39"/>
      <c r="D300" s="39"/>
      <c r="E300" s="39"/>
      <c r="F300" s="39"/>
      <c r="G300" s="39"/>
      <c r="H300" s="39"/>
      <c r="I300" s="39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15" t="e">
        <f t="shared" si="8"/>
        <v>#DIV/0!</v>
      </c>
      <c r="U300" s="16" t="e">
        <f t="shared" si="9"/>
        <v>#DIV/0!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ht="15.75" customHeight="1">
      <c r="A301" s="2"/>
      <c r="B301" s="39"/>
      <c r="C301" s="39"/>
      <c r="D301" s="39"/>
      <c r="E301" s="39"/>
      <c r="F301" s="39"/>
      <c r="G301" s="39"/>
      <c r="H301" s="39"/>
      <c r="I301" s="39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15" t="e">
        <f t="shared" si="8"/>
        <v>#DIV/0!</v>
      </c>
      <c r="U301" s="16" t="e">
        <f t="shared" si="9"/>
        <v>#DIV/0!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ht="15.75" customHeight="1">
      <c r="A302" s="2"/>
      <c r="B302" s="39"/>
      <c r="C302" s="39"/>
      <c r="D302" s="39"/>
      <c r="E302" s="39"/>
      <c r="F302" s="39"/>
      <c r="G302" s="39"/>
      <c r="H302" s="39"/>
      <c r="I302" s="39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15" t="e">
        <f t="shared" si="8"/>
        <v>#DIV/0!</v>
      </c>
      <c r="U302" s="16" t="e">
        <f t="shared" si="9"/>
        <v>#DIV/0!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ht="15.75" customHeight="1">
      <c r="A303" s="2"/>
      <c r="B303" s="39"/>
      <c r="C303" s="39"/>
      <c r="D303" s="39"/>
      <c r="E303" s="39"/>
      <c r="F303" s="39"/>
      <c r="G303" s="39"/>
      <c r="H303" s="39"/>
      <c r="I303" s="39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15" t="e">
        <f t="shared" si="8"/>
        <v>#DIV/0!</v>
      </c>
      <c r="U303" s="16" t="e">
        <f t="shared" si="9"/>
        <v>#DIV/0!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ht="15.75" customHeight="1">
      <c r="A304" s="2"/>
      <c r="B304" s="39"/>
      <c r="C304" s="39"/>
      <c r="D304" s="39"/>
      <c r="E304" s="39"/>
      <c r="F304" s="39"/>
      <c r="G304" s="39"/>
      <c r="H304" s="39"/>
      <c r="I304" s="39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15" t="e">
        <f t="shared" si="8"/>
        <v>#DIV/0!</v>
      </c>
      <c r="U304" s="16" t="e">
        <f t="shared" si="9"/>
        <v>#DIV/0!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ht="15.75" customHeight="1">
      <c r="A305" s="2"/>
      <c r="B305" s="39"/>
      <c r="C305" s="39"/>
      <c r="D305" s="39"/>
      <c r="E305" s="39"/>
      <c r="F305" s="39"/>
      <c r="G305" s="39"/>
      <c r="H305" s="39"/>
      <c r="I305" s="39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15" t="e">
        <f t="shared" si="8"/>
        <v>#DIV/0!</v>
      </c>
      <c r="U305" s="16" t="e">
        <f t="shared" si="9"/>
        <v>#DIV/0!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ht="15.75" customHeight="1">
      <c r="A306" s="2"/>
      <c r="B306" s="39"/>
      <c r="C306" s="39"/>
      <c r="D306" s="39"/>
      <c r="E306" s="39"/>
      <c r="F306" s="39"/>
      <c r="G306" s="39"/>
      <c r="H306" s="39"/>
      <c r="I306" s="39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15" t="e">
        <f t="shared" si="8"/>
        <v>#DIV/0!</v>
      </c>
      <c r="U306" s="16" t="e">
        <f t="shared" si="9"/>
        <v>#DIV/0!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ht="15.75" customHeight="1">
      <c r="A307" s="2"/>
      <c r="B307" s="39"/>
      <c r="C307" s="39"/>
      <c r="D307" s="39"/>
      <c r="E307" s="39"/>
      <c r="F307" s="39"/>
      <c r="G307" s="39"/>
      <c r="H307" s="39"/>
      <c r="I307" s="39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15" t="e">
        <f t="shared" si="8"/>
        <v>#DIV/0!</v>
      </c>
      <c r="U307" s="16" t="e">
        <f t="shared" si="9"/>
        <v>#DIV/0!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ht="15.75" customHeight="1">
      <c r="A308" s="2"/>
      <c r="B308" s="39"/>
      <c r="C308" s="39"/>
      <c r="D308" s="39"/>
      <c r="E308" s="39"/>
      <c r="F308" s="39"/>
      <c r="G308" s="39"/>
      <c r="H308" s="39"/>
      <c r="I308" s="39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15" t="e">
        <f t="shared" si="8"/>
        <v>#DIV/0!</v>
      </c>
      <c r="U308" s="16" t="e">
        <f t="shared" si="9"/>
        <v>#DIV/0!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ht="15.75" customHeight="1">
      <c r="A309" s="2"/>
      <c r="B309" s="39"/>
      <c r="C309" s="39"/>
      <c r="D309" s="39"/>
      <c r="E309" s="39"/>
      <c r="F309" s="39"/>
      <c r="G309" s="39"/>
      <c r="H309" s="39"/>
      <c r="I309" s="39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15" t="e">
        <f t="shared" si="8"/>
        <v>#DIV/0!</v>
      </c>
      <c r="U309" s="16" t="e">
        <f t="shared" si="9"/>
        <v>#DIV/0!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ht="15.75" customHeight="1">
      <c r="A310" s="2"/>
      <c r="B310" s="39"/>
      <c r="C310" s="39"/>
      <c r="D310" s="39"/>
      <c r="E310" s="39"/>
      <c r="F310" s="39"/>
      <c r="G310" s="39"/>
      <c r="H310" s="39"/>
      <c r="I310" s="39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15" t="e">
        <f t="shared" si="8"/>
        <v>#DIV/0!</v>
      </c>
      <c r="U310" s="16" t="e">
        <f t="shared" si="9"/>
        <v>#DIV/0!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ht="15.75" customHeight="1">
      <c r="A311" s="2"/>
      <c r="B311" s="39"/>
      <c r="C311" s="39"/>
      <c r="D311" s="39"/>
      <c r="E311" s="39"/>
      <c r="F311" s="39"/>
      <c r="G311" s="39"/>
      <c r="H311" s="39"/>
      <c r="I311" s="39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15" t="e">
        <f t="shared" si="8"/>
        <v>#DIV/0!</v>
      </c>
      <c r="U311" s="16" t="e">
        <f t="shared" si="9"/>
        <v>#DIV/0!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ht="15.75" customHeight="1">
      <c r="A312" s="2"/>
      <c r="B312" s="39"/>
      <c r="C312" s="39"/>
      <c r="D312" s="39"/>
      <c r="E312" s="39"/>
      <c r="F312" s="39"/>
      <c r="G312" s="39"/>
      <c r="H312" s="39"/>
      <c r="I312" s="39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15" t="e">
        <f t="shared" si="8"/>
        <v>#DIV/0!</v>
      </c>
      <c r="U312" s="16" t="e">
        <f t="shared" si="9"/>
        <v>#DIV/0!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ht="15.75" customHeight="1">
      <c r="A313" s="2"/>
      <c r="B313" s="39"/>
      <c r="C313" s="39"/>
      <c r="D313" s="39"/>
      <c r="E313" s="39"/>
      <c r="F313" s="39"/>
      <c r="G313" s="39"/>
      <c r="H313" s="39"/>
      <c r="I313" s="39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15" t="e">
        <f t="shared" si="8"/>
        <v>#DIV/0!</v>
      </c>
      <c r="U313" s="16" t="e">
        <f t="shared" si="9"/>
        <v>#DIV/0!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ht="15.75" customHeight="1">
      <c r="A314" s="2"/>
      <c r="B314" s="39"/>
      <c r="C314" s="39"/>
      <c r="D314" s="39"/>
      <c r="E314" s="39"/>
      <c r="F314" s="39"/>
      <c r="G314" s="39"/>
      <c r="H314" s="39"/>
      <c r="I314" s="39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15" t="e">
        <f t="shared" si="8"/>
        <v>#DIV/0!</v>
      </c>
      <c r="U314" s="16" t="e">
        <f t="shared" si="9"/>
        <v>#DIV/0!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ht="15.75" customHeight="1">
      <c r="A315" s="2"/>
      <c r="B315" s="39"/>
      <c r="C315" s="39"/>
      <c r="D315" s="39"/>
      <c r="E315" s="39"/>
      <c r="F315" s="39"/>
      <c r="G315" s="39"/>
      <c r="H315" s="39"/>
      <c r="I315" s="39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15" t="e">
        <f t="shared" si="8"/>
        <v>#DIV/0!</v>
      </c>
      <c r="U315" s="16" t="e">
        <f t="shared" si="9"/>
        <v>#DIV/0!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ht="15.75" customHeight="1">
      <c r="A316" s="2"/>
      <c r="B316" s="39"/>
      <c r="C316" s="39"/>
      <c r="D316" s="39"/>
      <c r="E316" s="39"/>
      <c r="F316" s="39"/>
      <c r="G316" s="39"/>
      <c r="H316" s="39"/>
      <c r="I316" s="39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15" t="e">
        <f t="shared" si="8"/>
        <v>#DIV/0!</v>
      </c>
      <c r="U316" s="16" t="e">
        <f t="shared" si="9"/>
        <v>#DIV/0!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ht="15.75" customHeight="1">
      <c r="A317" s="2"/>
      <c r="B317" s="39"/>
      <c r="C317" s="39"/>
      <c r="D317" s="39"/>
      <c r="E317" s="39"/>
      <c r="F317" s="39"/>
      <c r="G317" s="39"/>
      <c r="H317" s="39"/>
      <c r="I317" s="39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15" t="e">
        <f t="shared" si="8"/>
        <v>#DIV/0!</v>
      </c>
      <c r="U317" s="16" t="e">
        <f t="shared" si="9"/>
        <v>#DIV/0!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ht="15.75" customHeight="1">
      <c r="A318" s="2"/>
      <c r="B318" s="39"/>
      <c r="C318" s="39"/>
      <c r="D318" s="39"/>
      <c r="E318" s="39"/>
      <c r="F318" s="39"/>
      <c r="G318" s="39"/>
      <c r="H318" s="39"/>
      <c r="I318" s="39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15" t="e">
        <f t="shared" si="8"/>
        <v>#DIV/0!</v>
      </c>
      <c r="U318" s="16" t="e">
        <f t="shared" si="9"/>
        <v>#DIV/0!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ht="15.75" customHeight="1">
      <c r="A319" s="2"/>
      <c r="B319" s="39"/>
      <c r="C319" s="39"/>
      <c r="D319" s="39"/>
      <c r="E319" s="39"/>
      <c r="F319" s="39"/>
      <c r="G319" s="39"/>
      <c r="H319" s="39"/>
      <c r="I319" s="39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15" t="e">
        <f t="shared" si="8"/>
        <v>#DIV/0!</v>
      </c>
      <c r="U319" s="16" t="e">
        <f t="shared" si="9"/>
        <v>#DIV/0!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ht="15.75" customHeight="1">
      <c r="A320" s="2"/>
      <c r="B320" s="39"/>
      <c r="C320" s="39"/>
      <c r="D320" s="39"/>
      <c r="E320" s="39"/>
      <c r="F320" s="39"/>
      <c r="G320" s="39"/>
      <c r="H320" s="39"/>
      <c r="I320" s="39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15" t="e">
        <f t="shared" si="8"/>
        <v>#DIV/0!</v>
      </c>
      <c r="U320" s="16" t="e">
        <f t="shared" si="9"/>
        <v>#DIV/0!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ht="15.75" customHeight="1">
      <c r="A321" s="2"/>
      <c r="B321" s="39"/>
      <c r="C321" s="39"/>
      <c r="D321" s="39"/>
      <c r="E321" s="39"/>
      <c r="F321" s="39"/>
      <c r="G321" s="39"/>
      <c r="H321" s="39"/>
      <c r="I321" s="39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15" t="e">
        <f t="shared" si="8"/>
        <v>#DIV/0!</v>
      </c>
      <c r="U321" s="16" t="e">
        <f t="shared" si="9"/>
        <v>#DIV/0!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ht="15.75" customHeight="1">
      <c r="A322" s="2"/>
      <c r="B322" s="39"/>
      <c r="C322" s="39"/>
      <c r="D322" s="39"/>
      <c r="E322" s="39"/>
      <c r="F322" s="39"/>
      <c r="G322" s="39"/>
      <c r="H322" s="39"/>
      <c r="I322" s="39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15" t="e">
        <f t="shared" si="8"/>
        <v>#DIV/0!</v>
      </c>
      <c r="U322" s="16" t="e">
        <f t="shared" si="9"/>
        <v>#DIV/0!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ht="15.75" customHeight="1">
      <c r="A323" s="2"/>
      <c r="B323" s="39"/>
      <c r="C323" s="39"/>
      <c r="D323" s="39"/>
      <c r="E323" s="39"/>
      <c r="F323" s="39"/>
      <c r="G323" s="39"/>
      <c r="H323" s="39"/>
      <c r="I323" s="39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15" t="e">
        <f t="shared" si="8"/>
        <v>#DIV/0!</v>
      </c>
      <c r="U323" s="16" t="e">
        <f t="shared" si="9"/>
        <v>#DIV/0!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ht="15.75" customHeight="1">
      <c r="A324" s="2"/>
      <c r="B324" s="39"/>
      <c r="C324" s="39"/>
      <c r="D324" s="39"/>
      <c r="E324" s="39"/>
      <c r="F324" s="39"/>
      <c r="G324" s="39"/>
      <c r="H324" s="39"/>
      <c r="I324" s="39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15" t="e">
        <f t="shared" si="8"/>
        <v>#DIV/0!</v>
      </c>
      <c r="U324" s="16" t="e">
        <f t="shared" si="9"/>
        <v>#DIV/0!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ht="15.75" customHeight="1">
      <c r="A325" s="2"/>
      <c r="B325" s="39"/>
      <c r="C325" s="39"/>
      <c r="D325" s="39"/>
      <c r="E325" s="39"/>
      <c r="F325" s="39"/>
      <c r="G325" s="39"/>
      <c r="H325" s="39"/>
      <c r="I325" s="39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15" t="e">
        <f t="shared" si="8"/>
        <v>#DIV/0!</v>
      </c>
      <c r="U325" s="16" t="e">
        <f t="shared" si="9"/>
        <v>#DIV/0!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ht="15.75" customHeight="1">
      <c r="A326" s="2"/>
      <c r="B326" s="39"/>
      <c r="C326" s="39"/>
      <c r="D326" s="39"/>
      <c r="E326" s="39"/>
      <c r="F326" s="39"/>
      <c r="G326" s="39"/>
      <c r="H326" s="39"/>
      <c r="I326" s="39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15" t="e">
        <f t="shared" si="8"/>
        <v>#DIV/0!</v>
      </c>
      <c r="U326" s="16" t="e">
        <f t="shared" si="9"/>
        <v>#DIV/0!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ht="15.75" customHeight="1">
      <c r="A327" s="2"/>
      <c r="B327" s="39"/>
      <c r="C327" s="39"/>
      <c r="D327" s="39"/>
      <c r="E327" s="39"/>
      <c r="F327" s="39"/>
      <c r="G327" s="39"/>
      <c r="H327" s="39"/>
      <c r="I327" s="39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15" t="e">
        <f t="shared" si="8"/>
        <v>#DIV/0!</v>
      </c>
      <c r="U327" s="16" t="e">
        <f t="shared" si="9"/>
        <v>#DIV/0!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ht="15.75" customHeight="1">
      <c r="A328" s="2"/>
      <c r="B328" s="39"/>
      <c r="C328" s="39"/>
      <c r="D328" s="39"/>
      <c r="E328" s="39"/>
      <c r="F328" s="39"/>
      <c r="G328" s="39"/>
      <c r="H328" s="39"/>
      <c r="I328" s="39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15" t="e">
        <f t="shared" ref="T328:T391" si="10">S328/R328^2</f>
        <v>#DIV/0!</v>
      </c>
      <c r="U328" s="16" t="e">
        <f t="shared" ref="U328:U391" si="11">IF(T328&lt;=18.5,"Underweight",IF(T328&lt;=24.9,"Normal",IF(T328&lt;=29.9,"Overweight",IF(T328&gt;30,"Obese"))))</f>
        <v>#DIV/0!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ht="15.75" customHeight="1">
      <c r="A329" s="2"/>
      <c r="B329" s="39"/>
      <c r="C329" s="39"/>
      <c r="D329" s="39"/>
      <c r="E329" s="39"/>
      <c r="F329" s="39"/>
      <c r="G329" s="39"/>
      <c r="H329" s="39"/>
      <c r="I329" s="39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15" t="e">
        <f t="shared" si="10"/>
        <v>#DIV/0!</v>
      </c>
      <c r="U329" s="16" t="e">
        <f t="shared" si="11"/>
        <v>#DIV/0!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ht="15.75" customHeight="1">
      <c r="A330" s="2"/>
      <c r="B330" s="39"/>
      <c r="C330" s="39"/>
      <c r="D330" s="39"/>
      <c r="E330" s="39"/>
      <c r="F330" s="39"/>
      <c r="G330" s="39"/>
      <c r="H330" s="39"/>
      <c r="I330" s="39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15" t="e">
        <f t="shared" si="10"/>
        <v>#DIV/0!</v>
      </c>
      <c r="U330" s="16" t="e">
        <f t="shared" si="11"/>
        <v>#DIV/0!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ht="15.75" customHeight="1">
      <c r="A331" s="2"/>
      <c r="B331" s="39"/>
      <c r="C331" s="39"/>
      <c r="D331" s="39"/>
      <c r="E331" s="39"/>
      <c r="F331" s="39"/>
      <c r="G331" s="39"/>
      <c r="H331" s="39"/>
      <c r="I331" s="39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15" t="e">
        <f t="shared" si="10"/>
        <v>#DIV/0!</v>
      </c>
      <c r="U331" s="16" t="e">
        <f t="shared" si="11"/>
        <v>#DIV/0!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ht="15.75" customHeight="1">
      <c r="A332" s="2"/>
      <c r="B332" s="39"/>
      <c r="C332" s="39"/>
      <c r="D332" s="39"/>
      <c r="E332" s="39"/>
      <c r="F332" s="39"/>
      <c r="G332" s="39"/>
      <c r="H332" s="39"/>
      <c r="I332" s="39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15" t="e">
        <f t="shared" si="10"/>
        <v>#DIV/0!</v>
      </c>
      <c r="U332" s="16" t="e">
        <f t="shared" si="11"/>
        <v>#DIV/0!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ht="15.75" customHeight="1">
      <c r="A333" s="2"/>
      <c r="B333" s="39"/>
      <c r="C333" s="39"/>
      <c r="D333" s="39"/>
      <c r="E333" s="39"/>
      <c r="F333" s="39"/>
      <c r="G333" s="39"/>
      <c r="H333" s="39"/>
      <c r="I333" s="39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15" t="e">
        <f t="shared" si="10"/>
        <v>#DIV/0!</v>
      </c>
      <c r="U333" s="16" t="e">
        <f t="shared" si="11"/>
        <v>#DIV/0!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ht="15.75" customHeight="1">
      <c r="A334" s="2"/>
      <c r="B334" s="39"/>
      <c r="C334" s="39"/>
      <c r="D334" s="39"/>
      <c r="E334" s="39"/>
      <c r="F334" s="39"/>
      <c r="G334" s="39"/>
      <c r="H334" s="39"/>
      <c r="I334" s="39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15" t="e">
        <f t="shared" si="10"/>
        <v>#DIV/0!</v>
      </c>
      <c r="U334" s="16" t="e">
        <f t="shared" si="11"/>
        <v>#DIV/0!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ht="15.75" customHeight="1">
      <c r="A335" s="2"/>
      <c r="B335" s="39"/>
      <c r="C335" s="39"/>
      <c r="D335" s="39"/>
      <c r="E335" s="39"/>
      <c r="F335" s="39"/>
      <c r="G335" s="39"/>
      <c r="H335" s="39"/>
      <c r="I335" s="39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15" t="e">
        <f t="shared" si="10"/>
        <v>#DIV/0!</v>
      </c>
      <c r="U335" s="16" t="e">
        <f t="shared" si="11"/>
        <v>#DIV/0!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ht="15.75" customHeight="1">
      <c r="A336" s="2"/>
      <c r="B336" s="39"/>
      <c r="C336" s="39"/>
      <c r="D336" s="39"/>
      <c r="E336" s="39"/>
      <c r="F336" s="39"/>
      <c r="G336" s="39"/>
      <c r="H336" s="39"/>
      <c r="I336" s="39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15" t="e">
        <f t="shared" si="10"/>
        <v>#DIV/0!</v>
      </c>
      <c r="U336" s="16" t="e">
        <f t="shared" si="11"/>
        <v>#DIV/0!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ht="15.75" customHeight="1">
      <c r="A337" s="2"/>
      <c r="B337" s="39"/>
      <c r="C337" s="39"/>
      <c r="D337" s="39"/>
      <c r="E337" s="39"/>
      <c r="F337" s="39"/>
      <c r="G337" s="39"/>
      <c r="H337" s="39"/>
      <c r="I337" s="39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15" t="e">
        <f t="shared" si="10"/>
        <v>#DIV/0!</v>
      </c>
      <c r="U337" s="16" t="e">
        <f t="shared" si="11"/>
        <v>#DIV/0!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ht="15.75" customHeight="1">
      <c r="A338" s="2"/>
      <c r="B338" s="39"/>
      <c r="C338" s="39"/>
      <c r="D338" s="39"/>
      <c r="E338" s="39"/>
      <c r="F338" s="39"/>
      <c r="G338" s="39"/>
      <c r="H338" s="39"/>
      <c r="I338" s="39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15" t="e">
        <f t="shared" si="10"/>
        <v>#DIV/0!</v>
      </c>
      <c r="U338" s="16" t="e">
        <f t="shared" si="11"/>
        <v>#DIV/0!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ht="15.75" customHeight="1">
      <c r="A339" s="2"/>
      <c r="B339" s="39"/>
      <c r="C339" s="39"/>
      <c r="D339" s="39"/>
      <c r="E339" s="39"/>
      <c r="F339" s="39"/>
      <c r="G339" s="39"/>
      <c r="H339" s="39"/>
      <c r="I339" s="39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15" t="e">
        <f t="shared" si="10"/>
        <v>#DIV/0!</v>
      </c>
      <c r="U339" s="16" t="e">
        <f t="shared" si="11"/>
        <v>#DIV/0!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ht="15.75" customHeight="1">
      <c r="A340" s="2"/>
      <c r="B340" s="39"/>
      <c r="C340" s="39"/>
      <c r="D340" s="39"/>
      <c r="E340" s="39"/>
      <c r="F340" s="39"/>
      <c r="G340" s="39"/>
      <c r="H340" s="39"/>
      <c r="I340" s="39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15" t="e">
        <f t="shared" si="10"/>
        <v>#DIV/0!</v>
      </c>
      <c r="U340" s="16" t="e">
        <f t="shared" si="11"/>
        <v>#DIV/0!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ht="15.75" customHeight="1">
      <c r="A341" s="2"/>
      <c r="B341" s="39"/>
      <c r="C341" s="39"/>
      <c r="D341" s="39"/>
      <c r="E341" s="39"/>
      <c r="F341" s="39"/>
      <c r="G341" s="39"/>
      <c r="H341" s="39"/>
      <c r="I341" s="39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15" t="e">
        <f t="shared" si="10"/>
        <v>#DIV/0!</v>
      </c>
      <c r="U341" s="16" t="e">
        <f t="shared" si="11"/>
        <v>#DIV/0!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15" t="e">
        <f t="shared" si="10"/>
        <v>#DIV/0!</v>
      </c>
      <c r="U342" s="16" t="e">
        <f t="shared" si="11"/>
        <v>#DIV/0!</v>
      </c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</row>
    <row r="343" spans="1:37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15" t="e">
        <f t="shared" si="10"/>
        <v>#DIV/0!</v>
      </c>
      <c r="U343" s="16" t="e">
        <f t="shared" si="11"/>
        <v>#DIV/0!</v>
      </c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</row>
    <row r="344" spans="1:37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15" t="e">
        <f t="shared" si="10"/>
        <v>#DIV/0!</v>
      </c>
      <c r="U344" s="16" t="e">
        <f t="shared" si="11"/>
        <v>#DIV/0!</v>
      </c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</row>
    <row r="345" spans="1:37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15" t="e">
        <f t="shared" si="10"/>
        <v>#DIV/0!</v>
      </c>
      <c r="U345" s="16" t="e">
        <f t="shared" si="11"/>
        <v>#DIV/0!</v>
      </c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</row>
    <row r="346" spans="1:37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15" t="e">
        <f t="shared" si="10"/>
        <v>#DIV/0!</v>
      </c>
      <c r="U346" s="16" t="e">
        <f t="shared" si="11"/>
        <v>#DIV/0!</v>
      </c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</row>
    <row r="347" spans="1:3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15" t="e">
        <f t="shared" si="10"/>
        <v>#DIV/0!</v>
      </c>
      <c r="U347" s="16" t="e">
        <f t="shared" si="11"/>
        <v>#DIV/0!</v>
      </c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</row>
    <row r="348" spans="1:37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15" t="e">
        <f t="shared" si="10"/>
        <v>#DIV/0!</v>
      </c>
      <c r="U348" s="16" t="e">
        <f t="shared" si="11"/>
        <v>#DIV/0!</v>
      </c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</row>
    <row r="349" spans="1:37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15" t="e">
        <f t="shared" si="10"/>
        <v>#DIV/0!</v>
      </c>
      <c r="U349" s="16" t="e">
        <f t="shared" si="11"/>
        <v>#DIV/0!</v>
      </c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</row>
    <row r="350" spans="1:37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15" t="e">
        <f t="shared" si="10"/>
        <v>#DIV/0!</v>
      </c>
      <c r="U350" s="16" t="e">
        <f t="shared" si="11"/>
        <v>#DIV/0!</v>
      </c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</row>
    <row r="351" spans="1:37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15" t="e">
        <f t="shared" si="10"/>
        <v>#DIV/0!</v>
      </c>
      <c r="U351" s="16" t="e">
        <f t="shared" si="11"/>
        <v>#DIV/0!</v>
      </c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</row>
    <row r="352" spans="1:37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15" t="e">
        <f t="shared" si="10"/>
        <v>#DIV/0!</v>
      </c>
      <c r="U352" s="16" t="e">
        <f t="shared" si="11"/>
        <v>#DIV/0!</v>
      </c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</row>
    <row r="353" spans="1:37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15" t="e">
        <f t="shared" si="10"/>
        <v>#DIV/0!</v>
      </c>
      <c r="U353" s="16" t="e">
        <f t="shared" si="11"/>
        <v>#DIV/0!</v>
      </c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</row>
    <row r="354" spans="1:37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15" t="e">
        <f t="shared" si="10"/>
        <v>#DIV/0!</v>
      </c>
      <c r="U354" s="16" t="e">
        <f t="shared" si="11"/>
        <v>#DIV/0!</v>
      </c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</row>
    <row r="355" spans="1:37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15" t="e">
        <f t="shared" si="10"/>
        <v>#DIV/0!</v>
      </c>
      <c r="U355" s="16" t="e">
        <f t="shared" si="11"/>
        <v>#DIV/0!</v>
      </c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</row>
    <row r="356" spans="1:37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15" t="e">
        <f t="shared" si="10"/>
        <v>#DIV/0!</v>
      </c>
      <c r="U356" s="16" t="e">
        <f t="shared" si="11"/>
        <v>#DIV/0!</v>
      </c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</row>
    <row r="357" spans="1:3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15" t="e">
        <f t="shared" si="10"/>
        <v>#DIV/0!</v>
      </c>
      <c r="U357" s="16" t="e">
        <f t="shared" si="11"/>
        <v>#DIV/0!</v>
      </c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</row>
    <row r="358" spans="1:37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15" t="e">
        <f t="shared" si="10"/>
        <v>#DIV/0!</v>
      </c>
      <c r="U358" s="16" t="e">
        <f t="shared" si="11"/>
        <v>#DIV/0!</v>
      </c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</row>
    <row r="359" spans="1:37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15" t="e">
        <f t="shared" si="10"/>
        <v>#DIV/0!</v>
      </c>
      <c r="U359" s="16" t="e">
        <f t="shared" si="11"/>
        <v>#DIV/0!</v>
      </c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</row>
    <row r="360" spans="1:37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15" t="e">
        <f t="shared" si="10"/>
        <v>#DIV/0!</v>
      </c>
      <c r="U360" s="16" t="e">
        <f t="shared" si="11"/>
        <v>#DIV/0!</v>
      </c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</row>
    <row r="361" spans="1:37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15" t="e">
        <f t="shared" si="10"/>
        <v>#DIV/0!</v>
      </c>
      <c r="U361" s="16" t="e">
        <f t="shared" si="11"/>
        <v>#DIV/0!</v>
      </c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</row>
    <row r="362" spans="1:37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15" t="e">
        <f t="shared" si="10"/>
        <v>#DIV/0!</v>
      </c>
      <c r="U362" s="16" t="e">
        <f t="shared" si="11"/>
        <v>#DIV/0!</v>
      </c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</row>
    <row r="363" spans="1:37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15" t="e">
        <f t="shared" si="10"/>
        <v>#DIV/0!</v>
      </c>
      <c r="U363" s="16" t="e">
        <f t="shared" si="11"/>
        <v>#DIV/0!</v>
      </c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</row>
    <row r="364" spans="1:37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15" t="e">
        <f t="shared" si="10"/>
        <v>#DIV/0!</v>
      </c>
      <c r="U364" s="16" t="e">
        <f t="shared" si="11"/>
        <v>#DIV/0!</v>
      </c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</row>
    <row r="365" spans="1:37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15" t="e">
        <f t="shared" si="10"/>
        <v>#DIV/0!</v>
      </c>
      <c r="U365" s="16" t="e">
        <f t="shared" si="11"/>
        <v>#DIV/0!</v>
      </c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</row>
    <row r="366" spans="1:37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15" t="e">
        <f t="shared" si="10"/>
        <v>#DIV/0!</v>
      </c>
      <c r="U366" s="16" t="e">
        <f t="shared" si="11"/>
        <v>#DIV/0!</v>
      </c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</row>
    <row r="367" spans="1:3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15" t="e">
        <f t="shared" si="10"/>
        <v>#DIV/0!</v>
      </c>
      <c r="U367" s="16" t="e">
        <f t="shared" si="11"/>
        <v>#DIV/0!</v>
      </c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</row>
    <row r="368" spans="1:37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15" t="e">
        <f t="shared" si="10"/>
        <v>#DIV/0!</v>
      </c>
      <c r="U368" s="16" t="e">
        <f t="shared" si="11"/>
        <v>#DIV/0!</v>
      </c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</row>
    <row r="369" spans="1:37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15" t="e">
        <f t="shared" si="10"/>
        <v>#DIV/0!</v>
      </c>
      <c r="U369" s="16" t="e">
        <f t="shared" si="11"/>
        <v>#DIV/0!</v>
      </c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</row>
    <row r="370" spans="1:37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15" t="e">
        <f t="shared" si="10"/>
        <v>#DIV/0!</v>
      </c>
      <c r="U370" s="16" t="e">
        <f t="shared" si="11"/>
        <v>#DIV/0!</v>
      </c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</row>
    <row r="371" spans="1:37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15" t="e">
        <f t="shared" si="10"/>
        <v>#DIV/0!</v>
      </c>
      <c r="U371" s="16" t="e">
        <f t="shared" si="11"/>
        <v>#DIV/0!</v>
      </c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</row>
    <row r="372" spans="1:37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15" t="e">
        <f t="shared" si="10"/>
        <v>#DIV/0!</v>
      </c>
      <c r="U372" s="16" t="e">
        <f t="shared" si="11"/>
        <v>#DIV/0!</v>
      </c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</row>
    <row r="373" spans="1:37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15" t="e">
        <f t="shared" si="10"/>
        <v>#DIV/0!</v>
      </c>
      <c r="U373" s="16" t="e">
        <f t="shared" si="11"/>
        <v>#DIV/0!</v>
      </c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</row>
    <row r="374" spans="1:37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15" t="e">
        <f t="shared" si="10"/>
        <v>#DIV/0!</v>
      </c>
      <c r="U374" s="16" t="e">
        <f t="shared" si="11"/>
        <v>#DIV/0!</v>
      </c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</row>
    <row r="375" spans="1:37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15" t="e">
        <f t="shared" si="10"/>
        <v>#DIV/0!</v>
      </c>
      <c r="U375" s="16" t="e">
        <f t="shared" si="11"/>
        <v>#DIV/0!</v>
      </c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</row>
    <row r="376" spans="1:37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15" t="e">
        <f t="shared" si="10"/>
        <v>#DIV/0!</v>
      </c>
      <c r="U376" s="16" t="e">
        <f t="shared" si="11"/>
        <v>#DIV/0!</v>
      </c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</row>
    <row r="377" spans="1:3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15" t="e">
        <f t="shared" si="10"/>
        <v>#DIV/0!</v>
      </c>
      <c r="U377" s="16" t="e">
        <f t="shared" si="11"/>
        <v>#DIV/0!</v>
      </c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</row>
    <row r="378" spans="1:37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15" t="e">
        <f t="shared" si="10"/>
        <v>#DIV/0!</v>
      </c>
      <c r="U378" s="16" t="e">
        <f t="shared" si="11"/>
        <v>#DIV/0!</v>
      </c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</row>
    <row r="379" spans="1:37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15" t="e">
        <f t="shared" si="10"/>
        <v>#DIV/0!</v>
      </c>
      <c r="U379" s="16" t="e">
        <f t="shared" si="11"/>
        <v>#DIV/0!</v>
      </c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</row>
    <row r="380" spans="1:37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15" t="e">
        <f t="shared" si="10"/>
        <v>#DIV/0!</v>
      </c>
      <c r="U380" s="16" t="e">
        <f t="shared" si="11"/>
        <v>#DIV/0!</v>
      </c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</row>
    <row r="381" spans="1:37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15" t="e">
        <f t="shared" si="10"/>
        <v>#DIV/0!</v>
      </c>
      <c r="U381" s="16" t="e">
        <f t="shared" si="11"/>
        <v>#DIV/0!</v>
      </c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</row>
    <row r="382" spans="1:37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15" t="e">
        <f t="shared" si="10"/>
        <v>#DIV/0!</v>
      </c>
      <c r="U382" s="16" t="e">
        <f t="shared" si="11"/>
        <v>#DIV/0!</v>
      </c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</row>
    <row r="383" spans="1:37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15" t="e">
        <f t="shared" si="10"/>
        <v>#DIV/0!</v>
      </c>
      <c r="U383" s="16" t="e">
        <f t="shared" si="11"/>
        <v>#DIV/0!</v>
      </c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</row>
    <row r="384" spans="1:37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15" t="e">
        <f t="shared" si="10"/>
        <v>#DIV/0!</v>
      </c>
      <c r="U384" s="16" t="e">
        <f t="shared" si="11"/>
        <v>#DIV/0!</v>
      </c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</row>
    <row r="385" spans="1:37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15" t="e">
        <f t="shared" si="10"/>
        <v>#DIV/0!</v>
      </c>
      <c r="U385" s="16" t="e">
        <f t="shared" si="11"/>
        <v>#DIV/0!</v>
      </c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</row>
    <row r="386" spans="1:37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15" t="e">
        <f t="shared" si="10"/>
        <v>#DIV/0!</v>
      </c>
      <c r="U386" s="16" t="e">
        <f t="shared" si="11"/>
        <v>#DIV/0!</v>
      </c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</row>
    <row r="387" spans="1:3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15" t="e">
        <f t="shared" si="10"/>
        <v>#DIV/0!</v>
      </c>
      <c r="U387" s="16" t="e">
        <f t="shared" si="11"/>
        <v>#DIV/0!</v>
      </c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</row>
    <row r="388" spans="1:37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15" t="e">
        <f t="shared" si="10"/>
        <v>#DIV/0!</v>
      </c>
      <c r="U388" s="16" t="e">
        <f t="shared" si="11"/>
        <v>#DIV/0!</v>
      </c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</row>
    <row r="389" spans="1:37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15" t="e">
        <f t="shared" si="10"/>
        <v>#DIV/0!</v>
      </c>
      <c r="U389" s="16" t="e">
        <f t="shared" si="11"/>
        <v>#DIV/0!</v>
      </c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</row>
    <row r="390" spans="1:37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15" t="e">
        <f t="shared" si="10"/>
        <v>#DIV/0!</v>
      </c>
      <c r="U390" s="16" t="e">
        <f t="shared" si="11"/>
        <v>#DIV/0!</v>
      </c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</row>
    <row r="391" spans="1:37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15" t="e">
        <f t="shared" si="10"/>
        <v>#DIV/0!</v>
      </c>
      <c r="U391" s="16" t="e">
        <f t="shared" si="11"/>
        <v>#DIV/0!</v>
      </c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</row>
    <row r="392" spans="1:37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15" t="e">
        <f t="shared" ref="T392:T455" si="12">S392/R392^2</f>
        <v>#DIV/0!</v>
      </c>
      <c r="U392" s="16" t="e">
        <f t="shared" ref="U392:U455" si="13">IF(T392&lt;=18.5,"Underweight",IF(T392&lt;=24.9,"Normal",IF(T392&lt;=29.9,"Overweight",IF(T392&gt;30,"Obese"))))</f>
        <v>#DIV/0!</v>
      </c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</row>
    <row r="393" spans="1:37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15" t="e">
        <f t="shared" si="12"/>
        <v>#DIV/0!</v>
      </c>
      <c r="U393" s="16" t="e">
        <f t="shared" si="13"/>
        <v>#DIV/0!</v>
      </c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</row>
    <row r="394" spans="1:37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15" t="e">
        <f t="shared" si="12"/>
        <v>#DIV/0!</v>
      </c>
      <c r="U394" s="16" t="e">
        <f t="shared" si="13"/>
        <v>#DIV/0!</v>
      </c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</row>
    <row r="395" spans="1:37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15" t="e">
        <f t="shared" si="12"/>
        <v>#DIV/0!</v>
      </c>
      <c r="U395" s="16" t="e">
        <f t="shared" si="13"/>
        <v>#DIV/0!</v>
      </c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</row>
    <row r="396" spans="1:37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15" t="e">
        <f t="shared" si="12"/>
        <v>#DIV/0!</v>
      </c>
      <c r="U396" s="16" t="e">
        <f t="shared" si="13"/>
        <v>#DIV/0!</v>
      </c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</row>
    <row r="397" spans="1:3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15" t="e">
        <f t="shared" si="12"/>
        <v>#DIV/0!</v>
      </c>
      <c r="U397" s="16" t="e">
        <f t="shared" si="13"/>
        <v>#DIV/0!</v>
      </c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</row>
    <row r="398" spans="1:37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15" t="e">
        <f t="shared" si="12"/>
        <v>#DIV/0!</v>
      </c>
      <c r="U398" s="16" t="e">
        <f t="shared" si="13"/>
        <v>#DIV/0!</v>
      </c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</row>
    <row r="399" spans="1:37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15" t="e">
        <f t="shared" si="12"/>
        <v>#DIV/0!</v>
      </c>
      <c r="U399" s="16" t="e">
        <f t="shared" si="13"/>
        <v>#DIV/0!</v>
      </c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</row>
    <row r="400" spans="1:37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15" t="e">
        <f t="shared" si="12"/>
        <v>#DIV/0!</v>
      </c>
      <c r="U400" s="16" t="e">
        <f t="shared" si="13"/>
        <v>#DIV/0!</v>
      </c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</row>
    <row r="401" spans="1:37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15" t="e">
        <f t="shared" si="12"/>
        <v>#DIV/0!</v>
      </c>
      <c r="U401" s="16" t="e">
        <f t="shared" si="13"/>
        <v>#DIV/0!</v>
      </c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</row>
    <row r="402" spans="1:37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15" t="e">
        <f t="shared" si="12"/>
        <v>#DIV/0!</v>
      </c>
      <c r="U402" s="16" t="e">
        <f t="shared" si="13"/>
        <v>#DIV/0!</v>
      </c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</row>
    <row r="403" spans="1:37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15" t="e">
        <f t="shared" si="12"/>
        <v>#DIV/0!</v>
      </c>
      <c r="U403" s="16" t="e">
        <f t="shared" si="13"/>
        <v>#DIV/0!</v>
      </c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</row>
    <row r="404" spans="1:37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15" t="e">
        <f t="shared" si="12"/>
        <v>#DIV/0!</v>
      </c>
      <c r="U404" s="16" t="e">
        <f t="shared" si="13"/>
        <v>#DIV/0!</v>
      </c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</row>
    <row r="405" spans="1:37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15" t="e">
        <f t="shared" si="12"/>
        <v>#DIV/0!</v>
      </c>
      <c r="U405" s="16" t="e">
        <f t="shared" si="13"/>
        <v>#DIV/0!</v>
      </c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</row>
    <row r="406" spans="1:37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15" t="e">
        <f t="shared" si="12"/>
        <v>#DIV/0!</v>
      </c>
      <c r="U406" s="16" t="e">
        <f t="shared" si="13"/>
        <v>#DIV/0!</v>
      </c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</row>
    <row r="407" spans="1:3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15" t="e">
        <f t="shared" si="12"/>
        <v>#DIV/0!</v>
      </c>
      <c r="U407" s="16" t="e">
        <f t="shared" si="13"/>
        <v>#DIV/0!</v>
      </c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</row>
    <row r="408" spans="1:37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15" t="e">
        <f t="shared" si="12"/>
        <v>#DIV/0!</v>
      </c>
      <c r="U408" s="16" t="e">
        <f t="shared" si="13"/>
        <v>#DIV/0!</v>
      </c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</row>
    <row r="409" spans="1:37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15" t="e">
        <f t="shared" si="12"/>
        <v>#DIV/0!</v>
      </c>
      <c r="U409" s="16" t="e">
        <f t="shared" si="13"/>
        <v>#DIV/0!</v>
      </c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</row>
    <row r="410" spans="1:37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15" t="e">
        <f t="shared" si="12"/>
        <v>#DIV/0!</v>
      </c>
      <c r="U410" s="16" t="e">
        <f t="shared" si="13"/>
        <v>#DIV/0!</v>
      </c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</row>
    <row r="411" spans="1:37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15" t="e">
        <f t="shared" si="12"/>
        <v>#DIV/0!</v>
      </c>
      <c r="U411" s="16" t="e">
        <f t="shared" si="13"/>
        <v>#DIV/0!</v>
      </c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</row>
    <row r="412" spans="1:37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15" t="e">
        <f t="shared" si="12"/>
        <v>#DIV/0!</v>
      </c>
      <c r="U412" s="16" t="e">
        <f t="shared" si="13"/>
        <v>#DIV/0!</v>
      </c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</row>
    <row r="413" spans="1:37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15" t="e">
        <f t="shared" si="12"/>
        <v>#DIV/0!</v>
      </c>
      <c r="U413" s="16" t="e">
        <f t="shared" si="13"/>
        <v>#DIV/0!</v>
      </c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</row>
    <row r="414" spans="1:37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15" t="e">
        <f t="shared" si="12"/>
        <v>#DIV/0!</v>
      </c>
      <c r="U414" s="16" t="e">
        <f t="shared" si="13"/>
        <v>#DIV/0!</v>
      </c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</row>
    <row r="415" spans="1:37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15" t="e">
        <f t="shared" si="12"/>
        <v>#DIV/0!</v>
      </c>
      <c r="U415" s="16" t="e">
        <f t="shared" si="13"/>
        <v>#DIV/0!</v>
      </c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</row>
    <row r="416" spans="1:37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15" t="e">
        <f t="shared" si="12"/>
        <v>#DIV/0!</v>
      </c>
      <c r="U416" s="16" t="e">
        <f t="shared" si="13"/>
        <v>#DIV/0!</v>
      </c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</row>
    <row r="417" spans="1:3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15" t="e">
        <f t="shared" si="12"/>
        <v>#DIV/0!</v>
      </c>
      <c r="U417" s="16" t="e">
        <f t="shared" si="13"/>
        <v>#DIV/0!</v>
      </c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</row>
    <row r="418" spans="1:37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15" t="e">
        <f t="shared" si="12"/>
        <v>#DIV/0!</v>
      </c>
      <c r="U418" s="16" t="e">
        <f t="shared" si="13"/>
        <v>#DIV/0!</v>
      </c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</row>
    <row r="419" spans="1:37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15" t="e">
        <f t="shared" si="12"/>
        <v>#DIV/0!</v>
      </c>
      <c r="U419" s="16" t="e">
        <f t="shared" si="13"/>
        <v>#DIV/0!</v>
      </c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</row>
    <row r="420" spans="1:37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15" t="e">
        <f t="shared" si="12"/>
        <v>#DIV/0!</v>
      </c>
      <c r="U420" s="16" t="e">
        <f t="shared" si="13"/>
        <v>#DIV/0!</v>
      </c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</row>
    <row r="421" spans="1:37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15" t="e">
        <f t="shared" si="12"/>
        <v>#DIV/0!</v>
      </c>
      <c r="U421" s="16" t="e">
        <f t="shared" si="13"/>
        <v>#DIV/0!</v>
      </c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</row>
    <row r="422" spans="1:37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15" t="e">
        <f t="shared" si="12"/>
        <v>#DIV/0!</v>
      </c>
      <c r="U422" s="16" t="e">
        <f t="shared" si="13"/>
        <v>#DIV/0!</v>
      </c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</row>
    <row r="423" spans="1:37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15" t="e">
        <f t="shared" si="12"/>
        <v>#DIV/0!</v>
      </c>
      <c r="U423" s="16" t="e">
        <f t="shared" si="13"/>
        <v>#DIV/0!</v>
      </c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</row>
    <row r="424" spans="1:37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15" t="e">
        <f t="shared" si="12"/>
        <v>#DIV/0!</v>
      </c>
      <c r="U424" s="16" t="e">
        <f t="shared" si="13"/>
        <v>#DIV/0!</v>
      </c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</row>
    <row r="425" spans="1:37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15" t="e">
        <f t="shared" si="12"/>
        <v>#DIV/0!</v>
      </c>
      <c r="U425" s="16" t="e">
        <f t="shared" si="13"/>
        <v>#DIV/0!</v>
      </c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</row>
    <row r="426" spans="1:37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15" t="e">
        <f t="shared" si="12"/>
        <v>#DIV/0!</v>
      </c>
      <c r="U426" s="16" t="e">
        <f t="shared" si="13"/>
        <v>#DIV/0!</v>
      </c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</row>
    <row r="427" spans="1:3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15" t="e">
        <f t="shared" si="12"/>
        <v>#DIV/0!</v>
      </c>
      <c r="U427" s="16" t="e">
        <f t="shared" si="13"/>
        <v>#DIV/0!</v>
      </c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</row>
    <row r="428" spans="1:37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15" t="e">
        <f t="shared" si="12"/>
        <v>#DIV/0!</v>
      </c>
      <c r="U428" s="16" t="e">
        <f t="shared" si="13"/>
        <v>#DIV/0!</v>
      </c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</row>
    <row r="429" spans="1:37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15" t="e">
        <f t="shared" si="12"/>
        <v>#DIV/0!</v>
      </c>
      <c r="U429" s="16" t="e">
        <f t="shared" si="13"/>
        <v>#DIV/0!</v>
      </c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</row>
    <row r="430" spans="1:37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15" t="e">
        <f t="shared" si="12"/>
        <v>#DIV/0!</v>
      </c>
      <c r="U430" s="16" t="e">
        <f t="shared" si="13"/>
        <v>#DIV/0!</v>
      </c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</row>
    <row r="431" spans="1:37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15" t="e">
        <f t="shared" si="12"/>
        <v>#DIV/0!</v>
      </c>
      <c r="U431" s="16" t="e">
        <f t="shared" si="13"/>
        <v>#DIV/0!</v>
      </c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</row>
    <row r="432" spans="1:37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15" t="e">
        <f t="shared" si="12"/>
        <v>#DIV/0!</v>
      </c>
      <c r="U432" s="16" t="e">
        <f t="shared" si="13"/>
        <v>#DIV/0!</v>
      </c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</row>
    <row r="433" spans="1:37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15" t="e">
        <f t="shared" si="12"/>
        <v>#DIV/0!</v>
      </c>
      <c r="U433" s="16" t="e">
        <f t="shared" si="13"/>
        <v>#DIV/0!</v>
      </c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</row>
    <row r="434" spans="1:37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15" t="e">
        <f t="shared" si="12"/>
        <v>#DIV/0!</v>
      </c>
      <c r="U434" s="16" t="e">
        <f t="shared" si="13"/>
        <v>#DIV/0!</v>
      </c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</row>
    <row r="435" spans="1:37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15" t="e">
        <f t="shared" si="12"/>
        <v>#DIV/0!</v>
      </c>
      <c r="U435" s="16" t="e">
        <f t="shared" si="13"/>
        <v>#DIV/0!</v>
      </c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</row>
    <row r="436" spans="1:37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15" t="e">
        <f t="shared" si="12"/>
        <v>#DIV/0!</v>
      </c>
      <c r="U436" s="16" t="e">
        <f t="shared" si="13"/>
        <v>#DIV/0!</v>
      </c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</row>
    <row r="437" spans="1: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15" t="e">
        <f t="shared" si="12"/>
        <v>#DIV/0!</v>
      </c>
      <c r="U437" s="16" t="e">
        <f t="shared" si="13"/>
        <v>#DIV/0!</v>
      </c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</row>
    <row r="438" spans="1:37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15" t="e">
        <f t="shared" si="12"/>
        <v>#DIV/0!</v>
      </c>
      <c r="U438" s="16" t="e">
        <f t="shared" si="13"/>
        <v>#DIV/0!</v>
      </c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</row>
    <row r="439" spans="1:37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15" t="e">
        <f t="shared" si="12"/>
        <v>#DIV/0!</v>
      </c>
      <c r="U439" s="16" t="e">
        <f t="shared" si="13"/>
        <v>#DIV/0!</v>
      </c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</row>
    <row r="440" spans="1:37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15" t="e">
        <f t="shared" si="12"/>
        <v>#DIV/0!</v>
      </c>
      <c r="U440" s="16" t="e">
        <f t="shared" si="13"/>
        <v>#DIV/0!</v>
      </c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</row>
    <row r="441" spans="1:37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15" t="e">
        <f t="shared" si="12"/>
        <v>#DIV/0!</v>
      </c>
      <c r="U441" s="16" t="e">
        <f t="shared" si="13"/>
        <v>#DIV/0!</v>
      </c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</row>
    <row r="442" spans="1:37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15" t="e">
        <f t="shared" si="12"/>
        <v>#DIV/0!</v>
      </c>
      <c r="U442" s="16" t="e">
        <f t="shared" si="13"/>
        <v>#DIV/0!</v>
      </c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</row>
    <row r="443" spans="1:37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15" t="e">
        <f t="shared" si="12"/>
        <v>#DIV/0!</v>
      </c>
      <c r="U443" s="16" t="e">
        <f t="shared" si="13"/>
        <v>#DIV/0!</v>
      </c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</row>
    <row r="444" spans="1:37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15" t="e">
        <f t="shared" si="12"/>
        <v>#DIV/0!</v>
      </c>
      <c r="U444" s="16" t="e">
        <f t="shared" si="13"/>
        <v>#DIV/0!</v>
      </c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</row>
    <row r="445" spans="1:37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15" t="e">
        <f t="shared" si="12"/>
        <v>#DIV/0!</v>
      </c>
      <c r="U445" s="16" t="e">
        <f t="shared" si="13"/>
        <v>#DIV/0!</v>
      </c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</row>
    <row r="446" spans="1:37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15" t="e">
        <f t="shared" si="12"/>
        <v>#DIV/0!</v>
      </c>
      <c r="U446" s="16" t="e">
        <f t="shared" si="13"/>
        <v>#DIV/0!</v>
      </c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</row>
    <row r="447" spans="1:3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15" t="e">
        <f t="shared" si="12"/>
        <v>#DIV/0!</v>
      </c>
      <c r="U447" s="16" t="e">
        <f t="shared" si="13"/>
        <v>#DIV/0!</v>
      </c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</row>
    <row r="448" spans="1:37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15" t="e">
        <f t="shared" si="12"/>
        <v>#DIV/0!</v>
      </c>
      <c r="U448" s="16" t="e">
        <f t="shared" si="13"/>
        <v>#DIV/0!</v>
      </c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</row>
    <row r="449" spans="1:37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15" t="e">
        <f t="shared" si="12"/>
        <v>#DIV/0!</v>
      </c>
      <c r="U449" s="16" t="e">
        <f t="shared" si="13"/>
        <v>#DIV/0!</v>
      </c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</row>
    <row r="450" spans="1:37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15" t="e">
        <f t="shared" si="12"/>
        <v>#DIV/0!</v>
      </c>
      <c r="U450" s="16" t="e">
        <f t="shared" si="13"/>
        <v>#DIV/0!</v>
      </c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</row>
    <row r="451" spans="1:37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15" t="e">
        <f t="shared" si="12"/>
        <v>#DIV/0!</v>
      </c>
      <c r="U451" s="16" t="e">
        <f t="shared" si="13"/>
        <v>#DIV/0!</v>
      </c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</row>
    <row r="452" spans="1:37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15" t="e">
        <f t="shared" si="12"/>
        <v>#DIV/0!</v>
      </c>
      <c r="U452" s="16" t="e">
        <f t="shared" si="13"/>
        <v>#DIV/0!</v>
      </c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</row>
    <row r="453" spans="1:37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15" t="e">
        <f t="shared" si="12"/>
        <v>#DIV/0!</v>
      </c>
      <c r="U453" s="16" t="e">
        <f t="shared" si="13"/>
        <v>#DIV/0!</v>
      </c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</row>
    <row r="454" spans="1:37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15" t="e">
        <f t="shared" si="12"/>
        <v>#DIV/0!</v>
      </c>
      <c r="U454" s="16" t="e">
        <f t="shared" si="13"/>
        <v>#DIV/0!</v>
      </c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</row>
    <row r="455" spans="1:37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15" t="e">
        <f t="shared" si="12"/>
        <v>#DIV/0!</v>
      </c>
      <c r="U455" s="16" t="e">
        <f t="shared" si="13"/>
        <v>#DIV/0!</v>
      </c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</row>
    <row r="456" spans="1:37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15" t="e">
        <f t="shared" ref="T456:T519" si="14">S456/R456^2</f>
        <v>#DIV/0!</v>
      </c>
      <c r="U456" s="16" t="e">
        <f t="shared" ref="U456:U519" si="15">IF(T456&lt;=18.5,"Underweight",IF(T456&lt;=24.9,"Normal",IF(T456&lt;=29.9,"Overweight",IF(T456&gt;30,"Obese"))))</f>
        <v>#DIV/0!</v>
      </c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</row>
    <row r="457" spans="1:3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15" t="e">
        <f t="shared" si="14"/>
        <v>#DIV/0!</v>
      </c>
      <c r="U457" s="16" t="e">
        <f t="shared" si="15"/>
        <v>#DIV/0!</v>
      </c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</row>
    <row r="458" spans="1:37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15" t="e">
        <f t="shared" si="14"/>
        <v>#DIV/0!</v>
      </c>
      <c r="U458" s="16" t="e">
        <f t="shared" si="15"/>
        <v>#DIV/0!</v>
      </c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</row>
    <row r="459" spans="1:37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15" t="e">
        <f t="shared" si="14"/>
        <v>#DIV/0!</v>
      </c>
      <c r="U459" s="16" t="e">
        <f t="shared" si="15"/>
        <v>#DIV/0!</v>
      </c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</row>
    <row r="460" spans="1:37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15" t="e">
        <f t="shared" si="14"/>
        <v>#DIV/0!</v>
      </c>
      <c r="U460" s="16" t="e">
        <f t="shared" si="15"/>
        <v>#DIV/0!</v>
      </c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</row>
    <row r="461" spans="1:37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15" t="e">
        <f t="shared" si="14"/>
        <v>#DIV/0!</v>
      </c>
      <c r="U461" s="16" t="e">
        <f t="shared" si="15"/>
        <v>#DIV/0!</v>
      </c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</row>
    <row r="462" spans="1:37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15" t="e">
        <f t="shared" si="14"/>
        <v>#DIV/0!</v>
      </c>
      <c r="U462" s="16" t="e">
        <f t="shared" si="15"/>
        <v>#DIV/0!</v>
      </c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</row>
    <row r="463" spans="1:37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15" t="e">
        <f t="shared" si="14"/>
        <v>#DIV/0!</v>
      </c>
      <c r="U463" s="16" t="e">
        <f t="shared" si="15"/>
        <v>#DIV/0!</v>
      </c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</row>
    <row r="464" spans="1:37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15" t="e">
        <f t="shared" si="14"/>
        <v>#DIV/0!</v>
      </c>
      <c r="U464" s="16" t="e">
        <f t="shared" si="15"/>
        <v>#DIV/0!</v>
      </c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</row>
    <row r="465" spans="1:37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15" t="e">
        <f t="shared" si="14"/>
        <v>#DIV/0!</v>
      </c>
      <c r="U465" s="16" t="e">
        <f t="shared" si="15"/>
        <v>#DIV/0!</v>
      </c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</row>
    <row r="466" spans="1:37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15" t="e">
        <f t="shared" si="14"/>
        <v>#DIV/0!</v>
      </c>
      <c r="U466" s="16" t="e">
        <f t="shared" si="15"/>
        <v>#DIV/0!</v>
      </c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</row>
    <row r="467" spans="1:3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15" t="e">
        <f t="shared" si="14"/>
        <v>#DIV/0!</v>
      </c>
      <c r="U467" s="16" t="e">
        <f t="shared" si="15"/>
        <v>#DIV/0!</v>
      </c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</row>
    <row r="468" spans="1:37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15" t="e">
        <f t="shared" si="14"/>
        <v>#DIV/0!</v>
      </c>
      <c r="U468" s="16" t="e">
        <f t="shared" si="15"/>
        <v>#DIV/0!</v>
      </c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</row>
    <row r="469" spans="1:37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15" t="e">
        <f t="shared" si="14"/>
        <v>#DIV/0!</v>
      </c>
      <c r="U469" s="16" t="e">
        <f t="shared" si="15"/>
        <v>#DIV/0!</v>
      </c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</row>
    <row r="470" spans="1:37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15" t="e">
        <f t="shared" si="14"/>
        <v>#DIV/0!</v>
      </c>
      <c r="U470" s="16" t="e">
        <f t="shared" si="15"/>
        <v>#DIV/0!</v>
      </c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</row>
    <row r="471" spans="1:37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15" t="e">
        <f t="shared" si="14"/>
        <v>#DIV/0!</v>
      </c>
      <c r="U471" s="16" t="e">
        <f t="shared" si="15"/>
        <v>#DIV/0!</v>
      </c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</row>
    <row r="472" spans="1:37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15" t="e">
        <f t="shared" si="14"/>
        <v>#DIV/0!</v>
      </c>
      <c r="U472" s="16" t="e">
        <f t="shared" si="15"/>
        <v>#DIV/0!</v>
      </c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</row>
    <row r="473" spans="1:37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15" t="e">
        <f t="shared" si="14"/>
        <v>#DIV/0!</v>
      </c>
      <c r="U473" s="16" t="e">
        <f t="shared" si="15"/>
        <v>#DIV/0!</v>
      </c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</row>
    <row r="474" spans="1:37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15" t="e">
        <f t="shared" si="14"/>
        <v>#DIV/0!</v>
      </c>
      <c r="U474" s="16" t="e">
        <f t="shared" si="15"/>
        <v>#DIV/0!</v>
      </c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</row>
    <row r="475" spans="1:37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15" t="e">
        <f t="shared" si="14"/>
        <v>#DIV/0!</v>
      </c>
      <c r="U475" s="16" t="e">
        <f t="shared" si="15"/>
        <v>#DIV/0!</v>
      </c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</row>
    <row r="476" spans="1:37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15" t="e">
        <f t="shared" si="14"/>
        <v>#DIV/0!</v>
      </c>
      <c r="U476" s="16" t="e">
        <f t="shared" si="15"/>
        <v>#DIV/0!</v>
      </c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</row>
    <row r="477" spans="1:3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15" t="e">
        <f t="shared" si="14"/>
        <v>#DIV/0!</v>
      </c>
      <c r="U477" s="16" t="e">
        <f t="shared" si="15"/>
        <v>#DIV/0!</v>
      </c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</row>
    <row r="478" spans="1:37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15" t="e">
        <f t="shared" si="14"/>
        <v>#DIV/0!</v>
      </c>
      <c r="U478" s="16" t="e">
        <f t="shared" si="15"/>
        <v>#DIV/0!</v>
      </c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</row>
    <row r="479" spans="1:37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15" t="e">
        <f t="shared" si="14"/>
        <v>#DIV/0!</v>
      </c>
      <c r="U479" s="16" t="e">
        <f t="shared" si="15"/>
        <v>#DIV/0!</v>
      </c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</row>
    <row r="480" spans="1:37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15" t="e">
        <f t="shared" si="14"/>
        <v>#DIV/0!</v>
      </c>
      <c r="U480" s="16" t="e">
        <f t="shared" si="15"/>
        <v>#DIV/0!</v>
      </c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</row>
    <row r="481" spans="1:37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15" t="e">
        <f t="shared" si="14"/>
        <v>#DIV/0!</v>
      </c>
      <c r="U481" s="16" t="e">
        <f t="shared" si="15"/>
        <v>#DIV/0!</v>
      </c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</row>
    <row r="482" spans="1:37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15" t="e">
        <f t="shared" si="14"/>
        <v>#DIV/0!</v>
      </c>
      <c r="U482" s="16" t="e">
        <f t="shared" si="15"/>
        <v>#DIV/0!</v>
      </c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</row>
    <row r="483" spans="1:37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15" t="e">
        <f t="shared" si="14"/>
        <v>#DIV/0!</v>
      </c>
      <c r="U483" s="16" t="e">
        <f t="shared" si="15"/>
        <v>#DIV/0!</v>
      </c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</row>
    <row r="484" spans="1:37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15" t="e">
        <f t="shared" si="14"/>
        <v>#DIV/0!</v>
      </c>
      <c r="U484" s="16" t="e">
        <f t="shared" si="15"/>
        <v>#DIV/0!</v>
      </c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</row>
    <row r="485" spans="1:37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15" t="e">
        <f t="shared" si="14"/>
        <v>#DIV/0!</v>
      </c>
      <c r="U485" s="16" t="e">
        <f t="shared" si="15"/>
        <v>#DIV/0!</v>
      </c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</row>
    <row r="486" spans="1:37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15" t="e">
        <f t="shared" si="14"/>
        <v>#DIV/0!</v>
      </c>
      <c r="U486" s="16" t="e">
        <f t="shared" si="15"/>
        <v>#DIV/0!</v>
      </c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</row>
    <row r="487" spans="1:3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15" t="e">
        <f t="shared" si="14"/>
        <v>#DIV/0!</v>
      </c>
      <c r="U487" s="16" t="e">
        <f t="shared" si="15"/>
        <v>#DIV/0!</v>
      </c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</row>
    <row r="488" spans="1:37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15" t="e">
        <f t="shared" si="14"/>
        <v>#DIV/0!</v>
      </c>
      <c r="U488" s="16" t="e">
        <f t="shared" si="15"/>
        <v>#DIV/0!</v>
      </c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</row>
    <row r="489" spans="1:37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15" t="e">
        <f t="shared" si="14"/>
        <v>#DIV/0!</v>
      </c>
      <c r="U489" s="16" t="e">
        <f t="shared" si="15"/>
        <v>#DIV/0!</v>
      </c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</row>
    <row r="490" spans="1:37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15" t="e">
        <f t="shared" si="14"/>
        <v>#DIV/0!</v>
      </c>
      <c r="U490" s="16" t="e">
        <f t="shared" si="15"/>
        <v>#DIV/0!</v>
      </c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</row>
    <row r="491" spans="1:37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15" t="e">
        <f t="shared" si="14"/>
        <v>#DIV/0!</v>
      </c>
      <c r="U491" s="16" t="e">
        <f t="shared" si="15"/>
        <v>#DIV/0!</v>
      </c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</row>
    <row r="492" spans="1:37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15" t="e">
        <f t="shared" si="14"/>
        <v>#DIV/0!</v>
      </c>
      <c r="U492" s="16" t="e">
        <f t="shared" si="15"/>
        <v>#DIV/0!</v>
      </c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</row>
    <row r="493" spans="1:37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15" t="e">
        <f t="shared" si="14"/>
        <v>#DIV/0!</v>
      </c>
      <c r="U493" s="16" t="e">
        <f t="shared" si="15"/>
        <v>#DIV/0!</v>
      </c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</row>
    <row r="494" spans="1:37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15" t="e">
        <f t="shared" si="14"/>
        <v>#DIV/0!</v>
      </c>
      <c r="U494" s="16" t="e">
        <f t="shared" si="15"/>
        <v>#DIV/0!</v>
      </c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</row>
    <row r="495" spans="1:37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15" t="e">
        <f t="shared" si="14"/>
        <v>#DIV/0!</v>
      </c>
      <c r="U495" s="16" t="e">
        <f t="shared" si="15"/>
        <v>#DIV/0!</v>
      </c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</row>
    <row r="496" spans="1:37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15" t="e">
        <f t="shared" si="14"/>
        <v>#DIV/0!</v>
      </c>
      <c r="U496" s="16" t="e">
        <f t="shared" si="15"/>
        <v>#DIV/0!</v>
      </c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</row>
    <row r="497" spans="1:3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15" t="e">
        <f t="shared" si="14"/>
        <v>#DIV/0!</v>
      </c>
      <c r="U497" s="16" t="e">
        <f t="shared" si="15"/>
        <v>#DIV/0!</v>
      </c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</row>
    <row r="498" spans="1:37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15" t="e">
        <f t="shared" si="14"/>
        <v>#DIV/0!</v>
      </c>
      <c r="U498" s="16" t="e">
        <f t="shared" si="15"/>
        <v>#DIV/0!</v>
      </c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</row>
    <row r="499" spans="1:37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15" t="e">
        <f t="shared" si="14"/>
        <v>#DIV/0!</v>
      </c>
      <c r="U499" s="16" t="e">
        <f t="shared" si="15"/>
        <v>#DIV/0!</v>
      </c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</row>
    <row r="500" spans="1:37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15" t="e">
        <f t="shared" si="14"/>
        <v>#DIV/0!</v>
      </c>
      <c r="U500" s="16" t="e">
        <f t="shared" si="15"/>
        <v>#DIV/0!</v>
      </c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</row>
    <row r="501" spans="1:37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15" t="e">
        <f t="shared" si="14"/>
        <v>#DIV/0!</v>
      </c>
      <c r="U501" s="16" t="e">
        <f t="shared" si="15"/>
        <v>#DIV/0!</v>
      </c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</row>
    <row r="502" spans="1:37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15" t="e">
        <f t="shared" si="14"/>
        <v>#DIV/0!</v>
      </c>
      <c r="U502" s="16" t="e">
        <f t="shared" si="15"/>
        <v>#DIV/0!</v>
      </c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</row>
    <row r="503" spans="1:37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15" t="e">
        <f t="shared" si="14"/>
        <v>#DIV/0!</v>
      </c>
      <c r="U503" s="16" t="e">
        <f t="shared" si="15"/>
        <v>#DIV/0!</v>
      </c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</row>
    <row r="504" spans="1:37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15" t="e">
        <f t="shared" si="14"/>
        <v>#DIV/0!</v>
      </c>
      <c r="U504" s="16" t="e">
        <f t="shared" si="15"/>
        <v>#DIV/0!</v>
      </c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</row>
    <row r="505" spans="1:37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15" t="e">
        <f t="shared" si="14"/>
        <v>#DIV/0!</v>
      </c>
      <c r="U505" s="16" t="e">
        <f t="shared" si="15"/>
        <v>#DIV/0!</v>
      </c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</row>
    <row r="506" spans="1:37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15" t="e">
        <f t="shared" si="14"/>
        <v>#DIV/0!</v>
      </c>
      <c r="U506" s="16" t="e">
        <f t="shared" si="15"/>
        <v>#DIV/0!</v>
      </c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</row>
    <row r="507" spans="1:3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15" t="e">
        <f t="shared" si="14"/>
        <v>#DIV/0!</v>
      </c>
      <c r="U507" s="16" t="e">
        <f t="shared" si="15"/>
        <v>#DIV/0!</v>
      </c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</row>
    <row r="508" spans="1:37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15" t="e">
        <f t="shared" si="14"/>
        <v>#DIV/0!</v>
      </c>
      <c r="U508" s="16" t="e">
        <f t="shared" si="15"/>
        <v>#DIV/0!</v>
      </c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</row>
    <row r="509" spans="1:37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15" t="e">
        <f t="shared" si="14"/>
        <v>#DIV/0!</v>
      </c>
      <c r="U509" s="16" t="e">
        <f t="shared" si="15"/>
        <v>#DIV/0!</v>
      </c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</row>
    <row r="510" spans="1:37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15" t="e">
        <f t="shared" si="14"/>
        <v>#DIV/0!</v>
      </c>
      <c r="U510" s="16" t="e">
        <f t="shared" si="15"/>
        <v>#DIV/0!</v>
      </c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</row>
    <row r="511" spans="1:37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15" t="e">
        <f t="shared" si="14"/>
        <v>#DIV/0!</v>
      </c>
      <c r="U511" s="16" t="e">
        <f t="shared" si="15"/>
        <v>#DIV/0!</v>
      </c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</row>
    <row r="512" spans="1:37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15" t="e">
        <f t="shared" si="14"/>
        <v>#DIV/0!</v>
      </c>
      <c r="U512" s="16" t="e">
        <f t="shared" si="15"/>
        <v>#DIV/0!</v>
      </c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</row>
    <row r="513" spans="1:37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15" t="e">
        <f t="shared" si="14"/>
        <v>#DIV/0!</v>
      </c>
      <c r="U513" s="16" t="e">
        <f t="shared" si="15"/>
        <v>#DIV/0!</v>
      </c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</row>
    <row r="514" spans="1:37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15" t="e">
        <f t="shared" si="14"/>
        <v>#DIV/0!</v>
      </c>
      <c r="U514" s="16" t="e">
        <f t="shared" si="15"/>
        <v>#DIV/0!</v>
      </c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</row>
    <row r="515" spans="1:37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15" t="e">
        <f t="shared" si="14"/>
        <v>#DIV/0!</v>
      </c>
      <c r="U515" s="16" t="e">
        <f t="shared" si="15"/>
        <v>#DIV/0!</v>
      </c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</row>
    <row r="516" spans="1:37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15" t="e">
        <f t="shared" si="14"/>
        <v>#DIV/0!</v>
      </c>
      <c r="U516" s="16" t="e">
        <f t="shared" si="15"/>
        <v>#DIV/0!</v>
      </c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</row>
    <row r="517" spans="1:3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15" t="e">
        <f t="shared" si="14"/>
        <v>#DIV/0!</v>
      </c>
      <c r="U517" s="16" t="e">
        <f t="shared" si="15"/>
        <v>#DIV/0!</v>
      </c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</row>
    <row r="518" spans="1:37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15" t="e">
        <f t="shared" si="14"/>
        <v>#DIV/0!</v>
      </c>
      <c r="U518" s="16" t="e">
        <f t="shared" si="15"/>
        <v>#DIV/0!</v>
      </c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</row>
    <row r="519" spans="1:37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15" t="e">
        <f t="shared" si="14"/>
        <v>#DIV/0!</v>
      </c>
      <c r="U519" s="16" t="e">
        <f t="shared" si="15"/>
        <v>#DIV/0!</v>
      </c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</row>
    <row r="520" spans="1:37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15" t="e">
        <f t="shared" ref="T520:T583" si="16">S520/R520^2</f>
        <v>#DIV/0!</v>
      </c>
      <c r="U520" s="16" t="e">
        <f t="shared" ref="U520:U583" si="17">IF(T520&lt;=18.5,"Underweight",IF(T520&lt;=24.9,"Normal",IF(T520&lt;=29.9,"Overweight",IF(T520&gt;30,"Obese"))))</f>
        <v>#DIV/0!</v>
      </c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</row>
    <row r="521" spans="1:37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15" t="e">
        <f t="shared" si="16"/>
        <v>#DIV/0!</v>
      </c>
      <c r="U521" s="16" t="e">
        <f t="shared" si="17"/>
        <v>#DIV/0!</v>
      </c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</row>
    <row r="522" spans="1:37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15" t="e">
        <f t="shared" si="16"/>
        <v>#DIV/0!</v>
      </c>
      <c r="U522" s="16" t="e">
        <f t="shared" si="17"/>
        <v>#DIV/0!</v>
      </c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</row>
    <row r="523" spans="1:37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15" t="e">
        <f t="shared" si="16"/>
        <v>#DIV/0!</v>
      </c>
      <c r="U523" s="16" t="e">
        <f t="shared" si="17"/>
        <v>#DIV/0!</v>
      </c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</row>
    <row r="524" spans="1:37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15" t="e">
        <f t="shared" si="16"/>
        <v>#DIV/0!</v>
      </c>
      <c r="U524" s="16" t="e">
        <f t="shared" si="17"/>
        <v>#DIV/0!</v>
      </c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</row>
    <row r="525" spans="1:37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15" t="e">
        <f t="shared" si="16"/>
        <v>#DIV/0!</v>
      </c>
      <c r="U525" s="16" t="e">
        <f t="shared" si="17"/>
        <v>#DIV/0!</v>
      </c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</row>
    <row r="526" spans="1:37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15" t="e">
        <f t="shared" si="16"/>
        <v>#DIV/0!</v>
      </c>
      <c r="U526" s="16" t="e">
        <f t="shared" si="17"/>
        <v>#DIV/0!</v>
      </c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</row>
    <row r="527" spans="1:3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15" t="e">
        <f t="shared" si="16"/>
        <v>#DIV/0!</v>
      </c>
      <c r="U527" s="16" t="e">
        <f t="shared" si="17"/>
        <v>#DIV/0!</v>
      </c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</row>
    <row r="528" spans="1:37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15" t="e">
        <f t="shared" si="16"/>
        <v>#DIV/0!</v>
      </c>
      <c r="U528" s="16" t="e">
        <f t="shared" si="17"/>
        <v>#DIV/0!</v>
      </c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</row>
    <row r="529" spans="1:37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15" t="e">
        <f t="shared" si="16"/>
        <v>#DIV/0!</v>
      </c>
      <c r="U529" s="16" t="e">
        <f t="shared" si="17"/>
        <v>#DIV/0!</v>
      </c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</row>
    <row r="530" spans="1:37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15" t="e">
        <f t="shared" si="16"/>
        <v>#DIV/0!</v>
      </c>
      <c r="U530" s="16" t="e">
        <f t="shared" si="17"/>
        <v>#DIV/0!</v>
      </c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</row>
    <row r="531" spans="1:37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15" t="e">
        <f t="shared" si="16"/>
        <v>#DIV/0!</v>
      </c>
      <c r="U531" s="16" t="e">
        <f t="shared" si="17"/>
        <v>#DIV/0!</v>
      </c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</row>
    <row r="532" spans="1:37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15" t="e">
        <f t="shared" si="16"/>
        <v>#DIV/0!</v>
      </c>
      <c r="U532" s="16" t="e">
        <f t="shared" si="17"/>
        <v>#DIV/0!</v>
      </c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</row>
    <row r="533" spans="1:37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15" t="e">
        <f t="shared" si="16"/>
        <v>#DIV/0!</v>
      </c>
      <c r="U533" s="16" t="e">
        <f t="shared" si="17"/>
        <v>#DIV/0!</v>
      </c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</row>
    <row r="534" spans="1:37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15" t="e">
        <f t="shared" si="16"/>
        <v>#DIV/0!</v>
      </c>
      <c r="U534" s="16" t="e">
        <f t="shared" si="17"/>
        <v>#DIV/0!</v>
      </c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</row>
    <row r="535" spans="1:37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15" t="e">
        <f t="shared" si="16"/>
        <v>#DIV/0!</v>
      </c>
      <c r="U535" s="16" t="e">
        <f t="shared" si="17"/>
        <v>#DIV/0!</v>
      </c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</row>
    <row r="536" spans="1:37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15" t="e">
        <f t="shared" si="16"/>
        <v>#DIV/0!</v>
      </c>
      <c r="U536" s="16" t="e">
        <f t="shared" si="17"/>
        <v>#DIV/0!</v>
      </c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</row>
    <row r="537" spans="1: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15" t="e">
        <f t="shared" si="16"/>
        <v>#DIV/0!</v>
      </c>
      <c r="U537" s="16" t="e">
        <f t="shared" si="17"/>
        <v>#DIV/0!</v>
      </c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</row>
    <row r="538" spans="1:37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15" t="e">
        <f t="shared" si="16"/>
        <v>#DIV/0!</v>
      </c>
      <c r="U538" s="16" t="e">
        <f t="shared" si="17"/>
        <v>#DIV/0!</v>
      </c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</row>
    <row r="539" spans="1:37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15" t="e">
        <f t="shared" si="16"/>
        <v>#DIV/0!</v>
      </c>
      <c r="U539" s="16" t="e">
        <f t="shared" si="17"/>
        <v>#DIV/0!</v>
      </c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</row>
    <row r="540" spans="1:37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15" t="e">
        <f t="shared" si="16"/>
        <v>#DIV/0!</v>
      </c>
      <c r="U540" s="16" t="e">
        <f t="shared" si="17"/>
        <v>#DIV/0!</v>
      </c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</row>
    <row r="541" spans="1:37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15" t="e">
        <f t="shared" si="16"/>
        <v>#DIV/0!</v>
      </c>
      <c r="U541" s="16" t="e">
        <f t="shared" si="17"/>
        <v>#DIV/0!</v>
      </c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</row>
    <row r="542" spans="1:37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15" t="e">
        <f t="shared" si="16"/>
        <v>#DIV/0!</v>
      </c>
      <c r="U542" s="16" t="e">
        <f t="shared" si="17"/>
        <v>#DIV/0!</v>
      </c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</row>
    <row r="543" spans="1:37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15" t="e">
        <f t="shared" si="16"/>
        <v>#DIV/0!</v>
      </c>
      <c r="U543" s="16" t="e">
        <f t="shared" si="17"/>
        <v>#DIV/0!</v>
      </c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</row>
    <row r="544" spans="1:37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15" t="e">
        <f t="shared" si="16"/>
        <v>#DIV/0!</v>
      </c>
      <c r="U544" s="16" t="e">
        <f t="shared" si="17"/>
        <v>#DIV/0!</v>
      </c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</row>
    <row r="545" spans="1:37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15" t="e">
        <f t="shared" si="16"/>
        <v>#DIV/0!</v>
      </c>
      <c r="U545" s="16" t="e">
        <f t="shared" si="17"/>
        <v>#DIV/0!</v>
      </c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</row>
    <row r="546" spans="1:37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15" t="e">
        <f t="shared" si="16"/>
        <v>#DIV/0!</v>
      </c>
      <c r="U546" s="16" t="e">
        <f t="shared" si="17"/>
        <v>#DIV/0!</v>
      </c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</row>
    <row r="547" spans="1:3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15" t="e">
        <f t="shared" si="16"/>
        <v>#DIV/0!</v>
      </c>
      <c r="U547" s="16" t="e">
        <f t="shared" si="17"/>
        <v>#DIV/0!</v>
      </c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</row>
    <row r="548" spans="1:37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15" t="e">
        <f t="shared" si="16"/>
        <v>#DIV/0!</v>
      </c>
      <c r="U548" s="16" t="e">
        <f t="shared" si="17"/>
        <v>#DIV/0!</v>
      </c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</row>
    <row r="549" spans="1:37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15" t="e">
        <f t="shared" si="16"/>
        <v>#DIV/0!</v>
      </c>
      <c r="U549" s="16" t="e">
        <f t="shared" si="17"/>
        <v>#DIV/0!</v>
      </c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</row>
    <row r="550" spans="1:37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15" t="e">
        <f t="shared" si="16"/>
        <v>#DIV/0!</v>
      </c>
      <c r="U550" s="16" t="e">
        <f t="shared" si="17"/>
        <v>#DIV/0!</v>
      </c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</row>
    <row r="551" spans="1:37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15" t="e">
        <f t="shared" si="16"/>
        <v>#DIV/0!</v>
      </c>
      <c r="U551" s="16" t="e">
        <f t="shared" si="17"/>
        <v>#DIV/0!</v>
      </c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</row>
    <row r="552" spans="1:37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15" t="e">
        <f t="shared" si="16"/>
        <v>#DIV/0!</v>
      </c>
      <c r="U552" s="16" t="e">
        <f t="shared" si="17"/>
        <v>#DIV/0!</v>
      </c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</row>
    <row r="553" spans="1:37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15" t="e">
        <f t="shared" si="16"/>
        <v>#DIV/0!</v>
      </c>
      <c r="U553" s="16" t="e">
        <f t="shared" si="17"/>
        <v>#DIV/0!</v>
      </c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</row>
    <row r="554" spans="1:37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15" t="e">
        <f t="shared" si="16"/>
        <v>#DIV/0!</v>
      </c>
      <c r="U554" s="16" t="e">
        <f t="shared" si="17"/>
        <v>#DIV/0!</v>
      </c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</row>
    <row r="555" spans="1:37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15" t="e">
        <f t="shared" si="16"/>
        <v>#DIV/0!</v>
      </c>
      <c r="U555" s="16" t="e">
        <f t="shared" si="17"/>
        <v>#DIV/0!</v>
      </c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</row>
    <row r="556" spans="1:37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15" t="e">
        <f t="shared" si="16"/>
        <v>#DIV/0!</v>
      </c>
      <c r="U556" s="16" t="e">
        <f t="shared" si="17"/>
        <v>#DIV/0!</v>
      </c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</row>
    <row r="557" spans="1:3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15" t="e">
        <f t="shared" si="16"/>
        <v>#DIV/0!</v>
      </c>
      <c r="U557" s="16" t="e">
        <f t="shared" si="17"/>
        <v>#DIV/0!</v>
      </c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</row>
    <row r="558" spans="1:37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15" t="e">
        <f t="shared" si="16"/>
        <v>#DIV/0!</v>
      </c>
      <c r="U558" s="16" t="e">
        <f t="shared" si="17"/>
        <v>#DIV/0!</v>
      </c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</row>
    <row r="559" spans="1:37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15" t="e">
        <f t="shared" si="16"/>
        <v>#DIV/0!</v>
      </c>
      <c r="U559" s="16" t="e">
        <f t="shared" si="17"/>
        <v>#DIV/0!</v>
      </c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</row>
    <row r="560" spans="1:37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15" t="e">
        <f t="shared" si="16"/>
        <v>#DIV/0!</v>
      </c>
      <c r="U560" s="16" t="e">
        <f t="shared" si="17"/>
        <v>#DIV/0!</v>
      </c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</row>
    <row r="561" spans="1:37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15" t="e">
        <f t="shared" si="16"/>
        <v>#DIV/0!</v>
      </c>
      <c r="U561" s="16" t="e">
        <f t="shared" si="17"/>
        <v>#DIV/0!</v>
      </c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</row>
    <row r="562" spans="1:37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15" t="e">
        <f t="shared" si="16"/>
        <v>#DIV/0!</v>
      </c>
      <c r="U562" s="16" t="e">
        <f t="shared" si="17"/>
        <v>#DIV/0!</v>
      </c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</row>
    <row r="563" spans="1:37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15" t="e">
        <f t="shared" si="16"/>
        <v>#DIV/0!</v>
      </c>
      <c r="U563" s="16" t="e">
        <f t="shared" si="17"/>
        <v>#DIV/0!</v>
      </c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</row>
    <row r="564" spans="1:37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15" t="e">
        <f t="shared" si="16"/>
        <v>#DIV/0!</v>
      </c>
      <c r="U564" s="16" t="e">
        <f t="shared" si="17"/>
        <v>#DIV/0!</v>
      </c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</row>
    <row r="565" spans="1:37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15" t="e">
        <f t="shared" si="16"/>
        <v>#DIV/0!</v>
      </c>
      <c r="U565" s="16" t="e">
        <f t="shared" si="17"/>
        <v>#DIV/0!</v>
      </c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</row>
    <row r="566" spans="1:37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15" t="e">
        <f t="shared" si="16"/>
        <v>#DIV/0!</v>
      </c>
      <c r="U566" s="16" t="e">
        <f t="shared" si="17"/>
        <v>#DIV/0!</v>
      </c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</row>
    <row r="567" spans="1:3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15" t="e">
        <f t="shared" si="16"/>
        <v>#DIV/0!</v>
      </c>
      <c r="U567" s="16" t="e">
        <f t="shared" si="17"/>
        <v>#DIV/0!</v>
      </c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</row>
    <row r="568" spans="1:37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15" t="e">
        <f t="shared" si="16"/>
        <v>#DIV/0!</v>
      </c>
      <c r="U568" s="16" t="e">
        <f t="shared" si="17"/>
        <v>#DIV/0!</v>
      </c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</row>
    <row r="569" spans="1:37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15" t="e">
        <f t="shared" si="16"/>
        <v>#DIV/0!</v>
      </c>
      <c r="U569" s="16" t="e">
        <f t="shared" si="17"/>
        <v>#DIV/0!</v>
      </c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</row>
    <row r="570" spans="1:37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15" t="e">
        <f t="shared" si="16"/>
        <v>#DIV/0!</v>
      </c>
      <c r="U570" s="16" t="e">
        <f t="shared" si="17"/>
        <v>#DIV/0!</v>
      </c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</row>
    <row r="571" spans="1:37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15" t="e">
        <f t="shared" si="16"/>
        <v>#DIV/0!</v>
      </c>
      <c r="U571" s="16" t="e">
        <f t="shared" si="17"/>
        <v>#DIV/0!</v>
      </c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</row>
    <row r="572" spans="1:37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15" t="e">
        <f t="shared" si="16"/>
        <v>#DIV/0!</v>
      </c>
      <c r="U572" s="16" t="e">
        <f t="shared" si="17"/>
        <v>#DIV/0!</v>
      </c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</row>
    <row r="573" spans="1:37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15" t="e">
        <f t="shared" si="16"/>
        <v>#DIV/0!</v>
      </c>
      <c r="U573" s="16" t="e">
        <f t="shared" si="17"/>
        <v>#DIV/0!</v>
      </c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</row>
    <row r="574" spans="1:37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15" t="e">
        <f t="shared" si="16"/>
        <v>#DIV/0!</v>
      </c>
      <c r="U574" s="16" t="e">
        <f t="shared" si="17"/>
        <v>#DIV/0!</v>
      </c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</row>
    <row r="575" spans="1:37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15" t="e">
        <f t="shared" si="16"/>
        <v>#DIV/0!</v>
      </c>
      <c r="U575" s="16" t="e">
        <f t="shared" si="17"/>
        <v>#DIV/0!</v>
      </c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</row>
    <row r="576" spans="1:37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15" t="e">
        <f t="shared" si="16"/>
        <v>#DIV/0!</v>
      </c>
      <c r="U576" s="16" t="e">
        <f t="shared" si="17"/>
        <v>#DIV/0!</v>
      </c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</row>
    <row r="577" spans="1:3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15" t="e">
        <f t="shared" si="16"/>
        <v>#DIV/0!</v>
      </c>
      <c r="U577" s="16" t="e">
        <f t="shared" si="17"/>
        <v>#DIV/0!</v>
      </c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</row>
    <row r="578" spans="1:37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15" t="e">
        <f t="shared" si="16"/>
        <v>#DIV/0!</v>
      </c>
      <c r="U578" s="16" t="e">
        <f t="shared" si="17"/>
        <v>#DIV/0!</v>
      </c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</row>
    <row r="579" spans="1:37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15" t="e">
        <f t="shared" si="16"/>
        <v>#DIV/0!</v>
      </c>
      <c r="U579" s="16" t="e">
        <f t="shared" si="17"/>
        <v>#DIV/0!</v>
      </c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</row>
    <row r="580" spans="1:37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15" t="e">
        <f t="shared" si="16"/>
        <v>#DIV/0!</v>
      </c>
      <c r="U580" s="16" t="e">
        <f t="shared" si="17"/>
        <v>#DIV/0!</v>
      </c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</row>
    <row r="581" spans="1:37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15" t="e">
        <f t="shared" si="16"/>
        <v>#DIV/0!</v>
      </c>
      <c r="U581" s="16" t="e">
        <f t="shared" si="17"/>
        <v>#DIV/0!</v>
      </c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</row>
    <row r="582" spans="1:37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15" t="e">
        <f t="shared" si="16"/>
        <v>#DIV/0!</v>
      </c>
      <c r="U582" s="16" t="e">
        <f t="shared" si="17"/>
        <v>#DIV/0!</v>
      </c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</row>
    <row r="583" spans="1:37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15" t="e">
        <f t="shared" si="16"/>
        <v>#DIV/0!</v>
      </c>
      <c r="U583" s="16" t="e">
        <f t="shared" si="17"/>
        <v>#DIV/0!</v>
      </c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</row>
    <row r="584" spans="1:37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15" t="e">
        <f t="shared" ref="T584:T647" si="18">S584/R584^2</f>
        <v>#DIV/0!</v>
      </c>
      <c r="U584" s="16" t="e">
        <f t="shared" ref="U584:U647" si="19">IF(T584&lt;=18.5,"Underweight",IF(T584&lt;=24.9,"Normal",IF(T584&lt;=29.9,"Overweight",IF(T584&gt;30,"Obese"))))</f>
        <v>#DIV/0!</v>
      </c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</row>
    <row r="585" spans="1:37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15" t="e">
        <f t="shared" si="18"/>
        <v>#DIV/0!</v>
      </c>
      <c r="U585" s="16" t="e">
        <f t="shared" si="19"/>
        <v>#DIV/0!</v>
      </c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</row>
    <row r="586" spans="1:37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15" t="e">
        <f t="shared" si="18"/>
        <v>#DIV/0!</v>
      </c>
      <c r="U586" s="16" t="e">
        <f t="shared" si="19"/>
        <v>#DIV/0!</v>
      </c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</row>
    <row r="587" spans="1:3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15" t="e">
        <f t="shared" si="18"/>
        <v>#DIV/0!</v>
      </c>
      <c r="U587" s="16" t="e">
        <f t="shared" si="19"/>
        <v>#DIV/0!</v>
      </c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</row>
    <row r="588" spans="1:37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15" t="e">
        <f t="shared" si="18"/>
        <v>#DIV/0!</v>
      </c>
      <c r="U588" s="16" t="e">
        <f t="shared" si="19"/>
        <v>#DIV/0!</v>
      </c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</row>
    <row r="589" spans="1:37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15" t="e">
        <f t="shared" si="18"/>
        <v>#DIV/0!</v>
      </c>
      <c r="U589" s="16" t="e">
        <f t="shared" si="19"/>
        <v>#DIV/0!</v>
      </c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</row>
    <row r="590" spans="1:37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15" t="e">
        <f t="shared" si="18"/>
        <v>#DIV/0!</v>
      </c>
      <c r="U590" s="16" t="e">
        <f t="shared" si="19"/>
        <v>#DIV/0!</v>
      </c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</row>
    <row r="591" spans="1:37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15" t="e">
        <f t="shared" si="18"/>
        <v>#DIV/0!</v>
      </c>
      <c r="U591" s="16" t="e">
        <f t="shared" si="19"/>
        <v>#DIV/0!</v>
      </c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</row>
    <row r="592" spans="1:37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15" t="e">
        <f t="shared" si="18"/>
        <v>#DIV/0!</v>
      </c>
      <c r="U592" s="16" t="e">
        <f t="shared" si="19"/>
        <v>#DIV/0!</v>
      </c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</row>
    <row r="593" spans="1:37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15" t="e">
        <f t="shared" si="18"/>
        <v>#DIV/0!</v>
      </c>
      <c r="U593" s="16" t="e">
        <f t="shared" si="19"/>
        <v>#DIV/0!</v>
      </c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</row>
    <row r="594" spans="1:37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15" t="e">
        <f t="shared" si="18"/>
        <v>#DIV/0!</v>
      </c>
      <c r="U594" s="16" t="e">
        <f t="shared" si="19"/>
        <v>#DIV/0!</v>
      </c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</row>
    <row r="595" spans="1:37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15" t="e">
        <f t="shared" si="18"/>
        <v>#DIV/0!</v>
      </c>
      <c r="U595" s="16" t="e">
        <f t="shared" si="19"/>
        <v>#DIV/0!</v>
      </c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</row>
    <row r="596" spans="1:37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15" t="e">
        <f t="shared" si="18"/>
        <v>#DIV/0!</v>
      </c>
      <c r="U596" s="16" t="e">
        <f t="shared" si="19"/>
        <v>#DIV/0!</v>
      </c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</row>
    <row r="597" spans="1:3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15" t="e">
        <f t="shared" si="18"/>
        <v>#DIV/0!</v>
      </c>
      <c r="U597" s="16" t="e">
        <f t="shared" si="19"/>
        <v>#DIV/0!</v>
      </c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</row>
    <row r="598" spans="1:37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15" t="e">
        <f t="shared" si="18"/>
        <v>#DIV/0!</v>
      </c>
      <c r="U598" s="16" t="e">
        <f t="shared" si="19"/>
        <v>#DIV/0!</v>
      </c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</row>
    <row r="599" spans="1:37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15" t="e">
        <f t="shared" si="18"/>
        <v>#DIV/0!</v>
      </c>
      <c r="U599" s="16" t="e">
        <f t="shared" si="19"/>
        <v>#DIV/0!</v>
      </c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</row>
    <row r="600" spans="1:37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15" t="e">
        <f t="shared" si="18"/>
        <v>#DIV/0!</v>
      </c>
      <c r="U600" s="16" t="e">
        <f t="shared" si="19"/>
        <v>#DIV/0!</v>
      </c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</row>
    <row r="601" spans="1:37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15" t="e">
        <f t="shared" si="18"/>
        <v>#DIV/0!</v>
      </c>
      <c r="U601" s="16" t="e">
        <f t="shared" si="19"/>
        <v>#DIV/0!</v>
      </c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</row>
    <row r="602" spans="1:37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15" t="e">
        <f t="shared" si="18"/>
        <v>#DIV/0!</v>
      </c>
      <c r="U602" s="16" t="e">
        <f t="shared" si="19"/>
        <v>#DIV/0!</v>
      </c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</row>
    <row r="603" spans="1:37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15" t="e">
        <f t="shared" si="18"/>
        <v>#DIV/0!</v>
      </c>
      <c r="U603" s="16" t="e">
        <f t="shared" si="19"/>
        <v>#DIV/0!</v>
      </c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</row>
    <row r="604" spans="1:37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15" t="e">
        <f t="shared" si="18"/>
        <v>#DIV/0!</v>
      </c>
      <c r="U604" s="16" t="e">
        <f t="shared" si="19"/>
        <v>#DIV/0!</v>
      </c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</row>
    <row r="605" spans="1:37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15" t="e">
        <f t="shared" si="18"/>
        <v>#DIV/0!</v>
      </c>
      <c r="U605" s="16" t="e">
        <f t="shared" si="19"/>
        <v>#DIV/0!</v>
      </c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</row>
    <row r="606" spans="1:37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15" t="e">
        <f t="shared" si="18"/>
        <v>#DIV/0!</v>
      </c>
      <c r="U606" s="16" t="e">
        <f t="shared" si="19"/>
        <v>#DIV/0!</v>
      </c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</row>
    <row r="607" spans="1:3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15" t="e">
        <f t="shared" si="18"/>
        <v>#DIV/0!</v>
      </c>
      <c r="U607" s="16" t="e">
        <f t="shared" si="19"/>
        <v>#DIV/0!</v>
      </c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</row>
    <row r="608" spans="1:37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15" t="e">
        <f t="shared" si="18"/>
        <v>#DIV/0!</v>
      </c>
      <c r="U608" s="16" t="e">
        <f t="shared" si="19"/>
        <v>#DIV/0!</v>
      </c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</row>
    <row r="609" spans="1:37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15" t="e">
        <f t="shared" si="18"/>
        <v>#DIV/0!</v>
      </c>
      <c r="U609" s="16" t="e">
        <f t="shared" si="19"/>
        <v>#DIV/0!</v>
      </c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</row>
    <row r="610" spans="1:37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15" t="e">
        <f t="shared" si="18"/>
        <v>#DIV/0!</v>
      </c>
      <c r="U610" s="16" t="e">
        <f t="shared" si="19"/>
        <v>#DIV/0!</v>
      </c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</row>
    <row r="611" spans="1:37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15" t="e">
        <f t="shared" si="18"/>
        <v>#DIV/0!</v>
      </c>
      <c r="U611" s="16" t="e">
        <f t="shared" si="19"/>
        <v>#DIV/0!</v>
      </c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</row>
    <row r="612" spans="1:37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15" t="e">
        <f t="shared" si="18"/>
        <v>#DIV/0!</v>
      </c>
      <c r="U612" s="16" t="e">
        <f t="shared" si="19"/>
        <v>#DIV/0!</v>
      </c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</row>
    <row r="613" spans="1:37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15" t="e">
        <f t="shared" si="18"/>
        <v>#DIV/0!</v>
      </c>
      <c r="U613" s="16" t="e">
        <f t="shared" si="19"/>
        <v>#DIV/0!</v>
      </c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</row>
    <row r="614" spans="1:37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15" t="e">
        <f t="shared" si="18"/>
        <v>#DIV/0!</v>
      </c>
      <c r="U614" s="16" t="e">
        <f t="shared" si="19"/>
        <v>#DIV/0!</v>
      </c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</row>
    <row r="615" spans="1:37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15" t="e">
        <f t="shared" si="18"/>
        <v>#DIV/0!</v>
      </c>
      <c r="U615" s="16" t="e">
        <f t="shared" si="19"/>
        <v>#DIV/0!</v>
      </c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</row>
    <row r="616" spans="1:37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15" t="e">
        <f t="shared" si="18"/>
        <v>#DIV/0!</v>
      </c>
      <c r="U616" s="16" t="e">
        <f t="shared" si="19"/>
        <v>#DIV/0!</v>
      </c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</row>
    <row r="617" spans="1:3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15" t="e">
        <f t="shared" si="18"/>
        <v>#DIV/0!</v>
      </c>
      <c r="U617" s="16" t="e">
        <f t="shared" si="19"/>
        <v>#DIV/0!</v>
      </c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</row>
    <row r="618" spans="1:37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15" t="e">
        <f t="shared" si="18"/>
        <v>#DIV/0!</v>
      </c>
      <c r="U618" s="16" t="e">
        <f t="shared" si="19"/>
        <v>#DIV/0!</v>
      </c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</row>
    <row r="619" spans="1:37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15" t="e">
        <f t="shared" si="18"/>
        <v>#DIV/0!</v>
      </c>
      <c r="U619" s="16" t="e">
        <f t="shared" si="19"/>
        <v>#DIV/0!</v>
      </c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</row>
    <row r="620" spans="1:37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15" t="e">
        <f t="shared" si="18"/>
        <v>#DIV/0!</v>
      </c>
      <c r="U620" s="16" t="e">
        <f t="shared" si="19"/>
        <v>#DIV/0!</v>
      </c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</row>
    <row r="621" spans="1:37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15" t="e">
        <f t="shared" si="18"/>
        <v>#DIV/0!</v>
      </c>
      <c r="U621" s="16" t="e">
        <f t="shared" si="19"/>
        <v>#DIV/0!</v>
      </c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</row>
    <row r="622" spans="1:37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15" t="e">
        <f t="shared" si="18"/>
        <v>#DIV/0!</v>
      </c>
      <c r="U622" s="16" t="e">
        <f t="shared" si="19"/>
        <v>#DIV/0!</v>
      </c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</row>
    <row r="623" spans="1:37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15" t="e">
        <f t="shared" si="18"/>
        <v>#DIV/0!</v>
      </c>
      <c r="U623" s="16" t="e">
        <f t="shared" si="19"/>
        <v>#DIV/0!</v>
      </c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</row>
    <row r="624" spans="1:37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15" t="e">
        <f t="shared" si="18"/>
        <v>#DIV/0!</v>
      </c>
      <c r="U624" s="16" t="e">
        <f t="shared" si="19"/>
        <v>#DIV/0!</v>
      </c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</row>
    <row r="625" spans="1:37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15" t="e">
        <f t="shared" si="18"/>
        <v>#DIV/0!</v>
      </c>
      <c r="U625" s="16" t="e">
        <f t="shared" si="19"/>
        <v>#DIV/0!</v>
      </c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</row>
    <row r="626" spans="1:37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15" t="e">
        <f t="shared" si="18"/>
        <v>#DIV/0!</v>
      </c>
      <c r="U626" s="16" t="e">
        <f t="shared" si="19"/>
        <v>#DIV/0!</v>
      </c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</row>
    <row r="627" spans="1:3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15" t="e">
        <f t="shared" si="18"/>
        <v>#DIV/0!</v>
      </c>
      <c r="U627" s="16" t="e">
        <f t="shared" si="19"/>
        <v>#DIV/0!</v>
      </c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</row>
    <row r="628" spans="1:37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15" t="e">
        <f t="shared" si="18"/>
        <v>#DIV/0!</v>
      </c>
      <c r="U628" s="16" t="e">
        <f t="shared" si="19"/>
        <v>#DIV/0!</v>
      </c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</row>
    <row r="629" spans="1:37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15" t="e">
        <f t="shared" si="18"/>
        <v>#DIV/0!</v>
      </c>
      <c r="U629" s="16" t="e">
        <f t="shared" si="19"/>
        <v>#DIV/0!</v>
      </c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</row>
    <row r="630" spans="1:37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15" t="e">
        <f t="shared" si="18"/>
        <v>#DIV/0!</v>
      </c>
      <c r="U630" s="16" t="e">
        <f t="shared" si="19"/>
        <v>#DIV/0!</v>
      </c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</row>
    <row r="631" spans="1:37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15" t="e">
        <f t="shared" si="18"/>
        <v>#DIV/0!</v>
      </c>
      <c r="U631" s="16" t="e">
        <f t="shared" si="19"/>
        <v>#DIV/0!</v>
      </c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</row>
    <row r="632" spans="1:37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15" t="e">
        <f t="shared" si="18"/>
        <v>#DIV/0!</v>
      </c>
      <c r="U632" s="16" t="e">
        <f t="shared" si="19"/>
        <v>#DIV/0!</v>
      </c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</row>
    <row r="633" spans="1:37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15" t="e">
        <f t="shared" si="18"/>
        <v>#DIV/0!</v>
      </c>
      <c r="U633" s="16" t="e">
        <f t="shared" si="19"/>
        <v>#DIV/0!</v>
      </c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</row>
    <row r="634" spans="1:37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15" t="e">
        <f t="shared" si="18"/>
        <v>#DIV/0!</v>
      </c>
      <c r="U634" s="16" t="e">
        <f t="shared" si="19"/>
        <v>#DIV/0!</v>
      </c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</row>
    <row r="635" spans="1:37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15" t="e">
        <f t="shared" si="18"/>
        <v>#DIV/0!</v>
      </c>
      <c r="U635" s="16" t="e">
        <f t="shared" si="19"/>
        <v>#DIV/0!</v>
      </c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</row>
    <row r="636" spans="1:37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15" t="e">
        <f t="shared" si="18"/>
        <v>#DIV/0!</v>
      </c>
      <c r="U636" s="16" t="e">
        <f t="shared" si="19"/>
        <v>#DIV/0!</v>
      </c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</row>
    <row r="637" spans="1: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15" t="e">
        <f t="shared" si="18"/>
        <v>#DIV/0!</v>
      </c>
      <c r="U637" s="16" t="e">
        <f t="shared" si="19"/>
        <v>#DIV/0!</v>
      </c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</row>
    <row r="638" spans="1:37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15" t="e">
        <f t="shared" si="18"/>
        <v>#DIV/0!</v>
      </c>
      <c r="U638" s="16" t="e">
        <f t="shared" si="19"/>
        <v>#DIV/0!</v>
      </c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</row>
    <row r="639" spans="1:37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15" t="e">
        <f t="shared" si="18"/>
        <v>#DIV/0!</v>
      </c>
      <c r="U639" s="16" t="e">
        <f t="shared" si="19"/>
        <v>#DIV/0!</v>
      </c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</row>
    <row r="640" spans="1:37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15" t="e">
        <f t="shared" si="18"/>
        <v>#DIV/0!</v>
      </c>
      <c r="U640" s="16" t="e">
        <f t="shared" si="19"/>
        <v>#DIV/0!</v>
      </c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</row>
    <row r="641" spans="1:37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15" t="e">
        <f t="shared" si="18"/>
        <v>#DIV/0!</v>
      </c>
      <c r="U641" s="16" t="e">
        <f t="shared" si="19"/>
        <v>#DIV/0!</v>
      </c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</row>
    <row r="642" spans="1:37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15" t="e">
        <f t="shared" si="18"/>
        <v>#DIV/0!</v>
      </c>
      <c r="U642" s="16" t="e">
        <f t="shared" si="19"/>
        <v>#DIV/0!</v>
      </c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</row>
    <row r="643" spans="1:37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15" t="e">
        <f t="shared" si="18"/>
        <v>#DIV/0!</v>
      </c>
      <c r="U643" s="16" t="e">
        <f t="shared" si="19"/>
        <v>#DIV/0!</v>
      </c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</row>
    <row r="644" spans="1:37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15" t="e">
        <f t="shared" si="18"/>
        <v>#DIV/0!</v>
      </c>
      <c r="U644" s="16" t="e">
        <f t="shared" si="19"/>
        <v>#DIV/0!</v>
      </c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</row>
    <row r="645" spans="1:37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15" t="e">
        <f t="shared" si="18"/>
        <v>#DIV/0!</v>
      </c>
      <c r="U645" s="16" t="e">
        <f t="shared" si="19"/>
        <v>#DIV/0!</v>
      </c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</row>
    <row r="646" spans="1:37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15" t="e">
        <f t="shared" si="18"/>
        <v>#DIV/0!</v>
      </c>
      <c r="U646" s="16" t="e">
        <f t="shared" si="19"/>
        <v>#DIV/0!</v>
      </c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</row>
    <row r="647" spans="1:3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15" t="e">
        <f t="shared" si="18"/>
        <v>#DIV/0!</v>
      </c>
      <c r="U647" s="16" t="e">
        <f t="shared" si="19"/>
        <v>#DIV/0!</v>
      </c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</row>
    <row r="648" spans="1:37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15" t="e">
        <f t="shared" ref="T648:T711" si="20">S648/R648^2</f>
        <v>#DIV/0!</v>
      </c>
      <c r="U648" s="16" t="e">
        <f t="shared" ref="U648:U711" si="21">IF(T648&lt;=18.5,"Underweight",IF(T648&lt;=24.9,"Normal",IF(T648&lt;=29.9,"Overweight",IF(T648&gt;30,"Obese"))))</f>
        <v>#DIV/0!</v>
      </c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</row>
    <row r="649" spans="1:37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15" t="e">
        <f t="shared" si="20"/>
        <v>#DIV/0!</v>
      </c>
      <c r="U649" s="16" t="e">
        <f t="shared" si="21"/>
        <v>#DIV/0!</v>
      </c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</row>
    <row r="650" spans="1:37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15" t="e">
        <f t="shared" si="20"/>
        <v>#DIV/0!</v>
      </c>
      <c r="U650" s="16" t="e">
        <f t="shared" si="21"/>
        <v>#DIV/0!</v>
      </c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</row>
    <row r="651" spans="1:37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15" t="e">
        <f t="shared" si="20"/>
        <v>#DIV/0!</v>
      </c>
      <c r="U651" s="16" t="e">
        <f t="shared" si="21"/>
        <v>#DIV/0!</v>
      </c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</row>
    <row r="652" spans="1:37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15" t="e">
        <f t="shared" si="20"/>
        <v>#DIV/0!</v>
      </c>
      <c r="U652" s="16" t="e">
        <f t="shared" si="21"/>
        <v>#DIV/0!</v>
      </c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</row>
    <row r="653" spans="1:37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15" t="e">
        <f t="shared" si="20"/>
        <v>#DIV/0!</v>
      </c>
      <c r="U653" s="16" t="e">
        <f t="shared" si="21"/>
        <v>#DIV/0!</v>
      </c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</row>
    <row r="654" spans="1:37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15" t="e">
        <f t="shared" si="20"/>
        <v>#DIV/0!</v>
      </c>
      <c r="U654" s="16" t="e">
        <f t="shared" si="21"/>
        <v>#DIV/0!</v>
      </c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</row>
    <row r="655" spans="1:37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15" t="e">
        <f t="shared" si="20"/>
        <v>#DIV/0!</v>
      </c>
      <c r="U655" s="16" t="e">
        <f t="shared" si="21"/>
        <v>#DIV/0!</v>
      </c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</row>
    <row r="656" spans="1:37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15" t="e">
        <f t="shared" si="20"/>
        <v>#DIV/0!</v>
      </c>
      <c r="U656" s="16" t="e">
        <f t="shared" si="21"/>
        <v>#DIV/0!</v>
      </c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</row>
    <row r="657" spans="1:3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15" t="e">
        <f t="shared" si="20"/>
        <v>#DIV/0!</v>
      </c>
      <c r="U657" s="16" t="e">
        <f t="shared" si="21"/>
        <v>#DIV/0!</v>
      </c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</row>
    <row r="658" spans="1:37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15" t="e">
        <f t="shared" si="20"/>
        <v>#DIV/0!</v>
      </c>
      <c r="U658" s="16" t="e">
        <f t="shared" si="21"/>
        <v>#DIV/0!</v>
      </c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</row>
    <row r="659" spans="1:37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15" t="e">
        <f t="shared" si="20"/>
        <v>#DIV/0!</v>
      </c>
      <c r="U659" s="16" t="e">
        <f t="shared" si="21"/>
        <v>#DIV/0!</v>
      </c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</row>
    <row r="660" spans="1:37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15" t="e">
        <f t="shared" si="20"/>
        <v>#DIV/0!</v>
      </c>
      <c r="U660" s="16" t="e">
        <f t="shared" si="21"/>
        <v>#DIV/0!</v>
      </c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</row>
    <row r="661" spans="1:37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15" t="e">
        <f t="shared" si="20"/>
        <v>#DIV/0!</v>
      </c>
      <c r="U661" s="16" t="e">
        <f t="shared" si="21"/>
        <v>#DIV/0!</v>
      </c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</row>
    <row r="662" spans="1:37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15" t="e">
        <f t="shared" si="20"/>
        <v>#DIV/0!</v>
      </c>
      <c r="U662" s="16" t="e">
        <f t="shared" si="21"/>
        <v>#DIV/0!</v>
      </c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</row>
    <row r="663" spans="1:37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15" t="e">
        <f t="shared" si="20"/>
        <v>#DIV/0!</v>
      </c>
      <c r="U663" s="16" t="e">
        <f t="shared" si="21"/>
        <v>#DIV/0!</v>
      </c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</row>
    <row r="664" spans="1:37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15" t="e">
        <f t="shared" si="20"/>
        <v>#DIV/0!</v>
      </c>
      <c r="U664" s="16" t="e">
        <f t="shared" si="21"/>
        <v>#DIV/0!</v>
      </c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</row>
    <row r="665" spans="1:37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15" t="e">
        <f t="shared" si="20"/>
        <v>#DIV/0!</v>
      </c>
      <c r="U665" s="16" t="e">
        <f t="shared" si="21"/>
        <v>#DIV/0!</v>
      </c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</row>
    <row r="666" spans="1:37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15" t="e">
        <f t="shared" si="20"/>
        <v>#DIV/0!</v>
      </c>
      <c r="U666" s="16" t="e">
        <f t="shared" si="21"/>
        <v>#DIV/0!</v>
      </c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</row>
    <row r="667" spans="1:3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15" t="e">
        <f t="shared" si="20"/>
        <v>#DIV/0!</v>
      </c>
      <c r="U667" s="16" t="e">
        <f t="shared" si="21"/>
        <v>#DIV/0!</v>
      </c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</row>
    <row r="668" spans="1:37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15" t="e">
        <f t="shared" si="20"/>
        <v>#DIV/0!</v>
      </c>
      <c r="U668" s="16" t="e">
        <f t="shared" si="21"/>
        <v>#DIV/0!</v>
      </c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</row>
    <row r="669" spans="1:37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15" t="e">
        <f t="shared" si="20"/>
        <v>#DIV/0!</v>
      </c>
      <c r="U669" s="16" t="e">
        <f t="shared" si="21"/>
        <v>#DIV/0!</v>
      </c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</row>
    <row r="670" spans="1:37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15" t="e">
        <f t="shared" si="20"/>
        <v>#DIV/0!</v>
      </c>
      <c r="U670" s="16" t="e">
        <f t="shared" si="21"/>
        <v>#DIV/0!</v>
      </c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</row>
    <row r="671" spans="1:37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15" t="e">
        <f t="shared" si="20"/>
        <v>#DIV/0!</v>
      </c>
      <c r="U671" s="16" t="e">
        <f t="shared" si="21"/>
        <v>#DIV/0!</v>
      </c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</row>
    <row r="672" spans="1:37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15" t="e">
        <f t="shared" si="20"/>
        <v>#DIV/0!</v>
      </c>
      <c r="U672" s="16" t="e">
        <f t="shared" si="21"/>
        <v>#DIV/0!</v>
      </c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</row>
    <row r="673" spans="1:37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15" t="e">
        <f t="shared" si="20"/>
        <v>#DIV/0!</v>
      </c>
      <c r="U673" s="16" t="e">
        <f t="shared" si="21"/>
        <v>#DIV/0!</v>
      </c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</row>
    <row r="674" spans="1:37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15" t="e">
        <f t="shared" si="20"/>
        <v>#DIV/0!</v>
      </c>
      <c r="U674" s="16" t="e">
        <f t="shared" si="21"/>
        <v>#DIV/0!</v>
      </c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</row>
    <row r="675" spans="1:37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15" t="e">
        <f t="shared" si="20"/>
        <v>#DIV/0!</v>
      </c>
      <c r="U675" s="16" t="e">
        <f t="shared" si="21"/>
        <v>#DIV/0!</v>
      </c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</row>
    <row r="676" spans="1:37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15" t="e">
        <f t="shared" si="20"/>
        <v>#DIV/0!</v>
      </c>
      <c r="U676" s="16" t="e">
        <f t="shared" si="21"/>
        <v>#DIV/0!</v>
      </c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</row>
    <row r="677" spans="1:3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15" t="e">
        <f t="shared" si="20"/>
        <v>#DIV/0!</v>
      </c>
      <c r="U677" s="16" t="e">
        <f t="shared" si="21"/>
        <v>#DIV/0!</v>
      </c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</row>
    <row r="678" spans="1:37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15" t="e">
        <f t="shared" si="20"/>
        <v>#DIV/0!</v>
      </c>
      <c r="U678" s="16" t="e">
        <f t="shared" si="21"/>
        <v>#DIV/0!</v>
      </c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</row>
    <row r="679" spans="1:37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15" t="e">
        <f t="shared" si="20"/>
        <v>#DIV/0!</v>
      </c>
      <c r="U679" s="16" t="e">
        <f t="shared" si="21"/>
        <v>#DIV/0!</v>
      </c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</row>
    <row r="680" spans="1:37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15" t="e">
        <f t="shared" si="20"/>
        <v>#DIV/0!</v>
      </c>
      <c r="U680" s="16" t="e">
        <f t="shared" si="21"/>
        <v>#DIV/0!</v>
      </c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</row>
    <row r="681" spans="1:37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15" t="e">
        <f t="shared" si="20"/>
        <v>#DIV/0!</v>
      </c>
      <c r="U681" s="16" t="e">
        <f t="shared" si="21"/>
        <v>#DIV/0!</v>
      </c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</row>
    <row r="682" spans="1:37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15" t="e">
        <f t="shared" si="20"/>
        <v>#DIV/0!</v>
      </c>
      <c r="U682" s="16" t="e">
        <f t="shared" si="21"/>
        <v>#DIV/0!</v>
      </c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</row>
    <row r="683" spans="1:37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15" t="e">
        <f t="shared" si="20"/>
        <v>#DIV/0!</v>
      </c>
      <c r="U683" s="16" t="e">
        <f t="shared" si="21"/>
        <v>#DIV/0!</v>
      </c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</row>
    <row r="684" spans="1:37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15" t="e">
        <f t="shared" si="20"/>
        <v>#DIV/0!</v>
      </c>
      <c r="U684" s="16" t="e">
        <f t="shared" si="21"/>
        <v>#DIV/0!</v>
      </c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</row>
    <row r="685" spans="1:37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15" t="e">
        <f t="shared" si="20"/>
        <v>#DIV/0!</v>
      </c>
      <c r="U685" s="16" t="e">
        <f t="shared" si="21"/>
        <v>#DIV/0!</v>
      </c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</row>
    <row r="686" spans="1:37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15" t="e">
        <f t="shared" si="20"/>
        <v>#DIV/0!</v>
      </c>
      <c r="U686" s="16" t="e">
        <f t="shared" si="21"/>
        <v>#DIV/0!</v>
      </c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</row>
    <row r="687" spans="1:3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15" t="e">
        <f t="shared" si="20"/>
        <v>#DIV/0!</v>
      </c>
      <c r="U687" s="16" t="e">
        <f t="shared" si="21"/>
        <v>#DIV/0!</v>
      </c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</row>
    <row r="688" spans="1:37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15" t="e">
        <f t="shared" si="20"/>
        <v>#DIV/0!</v>
      </c>
      <c r="U688" s="16" t="e">
        <f t="shared" si="21"/>
        <v>#DIV/0!</v>
      </c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</row>
    <row r="689" spans="1:37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15" t="e">
        <f t="shared" si="20"/>
        <v>#DIV/0!</v>
      </c>
      <c r="U689" s="16" t="e">
        <f t="shared" si="21"/>
        <v>#DIV/0!</v>
      </c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</row>
    <row r="690" spans="1:37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15" t="e">
        <f t="shared" si="20"/>
        <v>#DIV/0!</v>
      </c>
      <c r="U690" s="16" t="e">
        <f t="shared" si="21"/>
        <v>#DIV/0!</v>
      </c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</row>
    <row r="691" spans="1:37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15" t="e">
        <f t="shared" si="20"/>
        <v>#DIV/0!</v>
      </c>
      <c r="U691" s="16" t="e">
        <f t="shared" si="21"/>
        <v>#DIV/0!</v>
      </c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</row>
    <row r="692" spans="1:37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15" t="e">
        <f t="shared" si="20"/>
        <v>#DIV/0!</v>
      </c>
      <c r="U692" s="16" t="e">
        <f t="shared" si="21"/>
        <v>#DIV/0!</v>
      </c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</row>
    <row r="693" spans="1:37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15" t="e">
        <f t="shared" si="20"/>
        <v>#DIV/0!</v>
      </c>
      <c r="U693" s="16" t="e">
        <f t="shared" si="21"/>
        <v>#DIV/0!</v>
      </c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</row>
    <row r="694" spans="1:37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15" t="e">
        <f t="shared" si="20"/>
        <v>#DIV/0!</v>
      </c>
      <c r="U694" s="16" t="e">
        <f t="shared" si="21"/>
        <v>#DIV/0!</v>
      </c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</row>
    <row r="695" spans="1:37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15" t="e">
        <f t="shared" si="20"/>
        <v>#DIV/0!</v>
      </c>
      <c r="U695" s="16" t="e">
        <f t="shared" si="21"/>
        <v>#DIV/0!</v>
      </c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</row>
    <row r="696" spans="1:37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15" t="e">
        <f t="shared" si="20"/>
        <v>#DIV/0!</v>
      </c>
      <c r="U696" s="16" t="e">
        <f t="shared" si="21"/>
        <v>#DIV/0!</v>
      </c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</row>
    <row r="697" spans="1:3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15" t="e">
        <f t="shared" si="20"/>
        <v>#DIV/0!</v>
      </c>
      <c r="U697" s="16" t="e">
        <f t="shared" si="21"/>
        <v>#DIV/0!</v>
      </c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</row>
    <row r="698" spans="1:37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15" t="e">
        <f t="shared" si="20"/>
        <v>#DIV/0!</v>
      </c>
      <c r="U698" s="16" t="e">
        <f t="shared" si="21"/>
        <v>#DIV/0!</v>
      </c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</row>
    <row r="699" spans="1:37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15" t="e">
        <f t="shared" si="20"/>
        <v>#DIV/0!</v>
      </c>
      <c r="U699" s="16" t="e">
        <f t="shared" si="21"/>
        <v>#DIV/0!</v>
      </c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</row>
    <row r="700" spans="1:37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15" t="e">
        <f t="shared" si="20"/>
        <v>#DIV/0!</v>
      </c>
      <c r="U700" s="16" t="e">
        <f t="shared" si="21"/>
        <v>#DIV/0!</v>
      </c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</row>
    <row r="701" spans="1:37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15" t="e">
        <f t="shared" si="20"/>
        <v>#DIV/0!</v>
      </c>
      <c r="U701" s="16" t="e">
        <f t="shared" si="21"/>
        <v>#DIV/0!</v>
      </c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</row>
    <row r="702" spans="1:37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15" t="e">
        <f t="shared" si="20"/>
        <v>#DIV/0!</v>
      </c>
      <c r="U702" s="16" t="e">
        <f t="shared" si="21"/>
        <v>#DIV/0!</v>
      </c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</row>
    <row r="703" spans="1:37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15" t="e">
        <f t="shared" si="20"/>
        <v>#DIV/0!</v>
      </c>
      <c r="U703" s="16" t="e">
        <f t="shared" si="21"/>
        <v>#DIV/0!</v>
      </c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</row>
    <row r="704" spans="1:37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15" t="e">
        <f t="shared" si="20"/>
        <v>#DIV/0!</v>
      </c>
      <c r="U704" s="16" t="e">
        <f t="shared" si="21"/>
        <v>#DIV/0!</v>
      </c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</row>
    <row r="705" spans="1:37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15" t="e">
        <f t="shared" si="20"/>
        <v>#DIV/0!</v>
      </c>
      <c r="U705" s="16" t="e">
        <f t="shared" si="21"/>
        <v>#DIV/0!</v>
      </c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</row>
    <row r="706" spans="1:37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15" t="e">
        <f t="shared" si="20"/>
        <v>#DIV/0!</v>
      </c>
      <c r="U706" s="16" t="e">
        <f t="shared" si="21"/>
        <v>#DIV/0!</v>
      </c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</row>
    <row r="707" spans="1:3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15" t="e">
        <f t="shared" si="20"/>
        <v>#DIV/0!</v>
      </c>
      <c r="U707" s="16" t="e">
        <f t="shared" si="21"/>
        <v>#DIV/0!</v>
      </c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</row>
    <row r="708" spans="1:37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15" t="e">
        <f t="shared" si="20"/>
        <v>#DIV/0!</v>
      </c>
      <c r="U708" s="16" t="e">
        <f t="shared" si="21"/>
        <v>#DIV/0!</v>
      </c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</row>
    <row r="709" spans="1:37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15" t="e">
        <f t="shared" si="20"/>
        <v>#DIV/0!</v>
      </c>
      <c r="U709" s="16" t="e">
        <f t="shared" si="21"/>
        <v>#DIV/0!</v>
      </c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</row>
    <row r="710" spans="1:37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15" t="e">
        <f t="shared" si="20"/>
        <v>#DIV/0!</v>
      </c>
      <c r="U710" s="16" t="e">
        <f t="shared" si="21"/>
        <v>#DIV/0!</v>
      </c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</row>
    <row r="711" spans="1:37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15" t="e">
        <f t="shared" si="20"/>
        <v>#DIV/0!</v>
      </c>
      <c r="U711" s="16" t="e">
        <f t="shared" si="21"/>
        <v>#DIV/0!</v>
      </c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</row>
    <row r="712" spans="1:37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15" t="e">
        <f t="shared" ref="T712:T775" si="22">S712/R712^2</f>
        <v>#DIV/0!</v>
      </c>
      <c r="U712" s="16" t="e">
        <f t="shared" ref="U712:U775" si="23">IF(T712&lt;=18.5,"Underweight",IF(T712&lt;=24.9,"Normal",IF(T712&lt;=29.9,"Overweight",IF(T712&gt;30,"Obese"))))</f>
        <v>#DIV/0!</v>
      </c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</row>
    <row r="713" spans="1:37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15" t="e">
        <f t="shared" si="22"/>
        <v>#DIV/0!</v>
      </c>
      <c r="U713" s="16" t="e">
        <f t="shared" si="23"/>
        <v>#DIV/0!</v>
      </c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</row>
    <row r="714" spans="1:37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15" t="e">
        <f t="shared" si="22"/>
        <v>#DIV/0!</v>
      </c>
      <c r="U714" s="16" t="e">
        <f t="shared" si="23"/>
        <v>#DIV/0!</v>
      </c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</row>
    <row r="715" spans="1:37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15" t="e">
        <f t="shared" si="22"/>
        <v>#DIV/0!</v>
      </c>
      <c r="U715" s="16" t="e">
        <f t="shared" si="23"/>
        <v>#DIV/0!</v>
      </c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</row>
    <row r="716" spans="1:37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15" t="e">
        <f t="shared" si="22"/>
        <v>#DIV/0!</v>
      </c>
      <c r="U716" s="16" t="e">
        <f t="shared" si="23"/>
        <v>#DIV/0!</v>
      </c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</row>
    <row r="717" spans="1:3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15" t="e">
        <f t="shared" si="22"/>
        <v>#DIV/0!</v>
      </c>
      <c r="U717" s="16" t="e">
        <f t="shared" si="23"/>
        <v>#DIV/0!</v>
      </c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</row>
    <row r="718" spans="1:37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15" t="e">
        <f t="shared" si="22"/>
        <v>#DIV/0!</v>
      </c>
      <c r="U718" s="16" t="e">
        <f t="shared" si="23"/>
        <v>#DIV/0!</v>
      </c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</row>
    <row r="719" spans="1:37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15" t="e">
        <f t="shared" si="22"/>
        <v>#DIV/0!</v>
      </c>
      <c r="U719" s="16" t="e">
        <f t="shared" si="23"/>
        <v>#DIV/0!</v>
      </c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</row>
    <row r="720" spans="1:37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15" t="e">
        <f t="shared" si="22"/>
        <v>#DIV/0!</v>
      </c>
      <c r="U720" s="16" t="e">
        <f t="shared" si="23"/>
        <v>#DIV/0!</v>
      </c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</row>
    <row r="721" spans="1:37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15" t="e">
        <f t="shared" si="22"/>
        <v>#DIV/0!</v>
      </c>
      <c r="U721" s="16" t="e">
        <f t="shared" si="23"/>
        <v>#DIV/0!</v>
      </c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</row>
    <row r="722" spans="1:37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15" t="e">
        <f t="shared" si="22"/>
        <v>#DIV/0!</v>
      </c>
      <c r="U722" s="16" t="e">
        <f t="shared" si="23"/>
        <v>#DIV/0!</v>
      </c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</row>
    <row r="723" spans="1:37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15" t="e">
        <f t="shared" si="22"/>
        <v>#DIV/0!</v>
      </c>
      <c r="U723" s="16" t="e">
        <f t="shared" si="23"/>
        <v>#DIV/0!</v>
      </c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</row>
    <row r="724" spans="1:37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15" t="e">
        <f t="shared" si="22"/>
        <v>#DIV/0!</v>
      </c>
      <c r="U724" s="16" t="e">
        <f t="shared" si="23"/>
        <v>#DIV/0!</v>
      </c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</row>
    <row r="725" spans="1:37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15" t="e">
        <f t="shared" si="22"/>
        <v>#DIV/0!</v>
      </c>
      <c r="U725" s="16" t="e">
        <f t="shared" si="23"/>
        <v>#DIV/0!</v>
      </c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</row>
    <row r="726" spans="1:37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15" t="e">
        <f t="shared" si="22"/>
        <v>#DIV/0!</v>
      </c>
      <c r="U726" s="16" t="e">
        <f t="shared" si="23"/>
        <v>#DIV/0!</v>
      </c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</row>
    <row r="727" spans="1:3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15" t="e">
        <f t="shared" si="22"/>
        <v>#DIV/0!</v>
      </c>
      <c r="U727" s="16" t="e">
        <f t="shared" si="23"/>
        <v>#DIV/0!</v>
      </c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</row>
    <row r="728" spans="1:37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15" t="e">
        <f t="shared" si="22"/>
        <v>#DIV/0!</v>
      </c>
      <c r="U728" s="16" t="e">
        <f t="shared" si="23"/>
        <v>#DIV/0!</v>
      </c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</row>
    <row r="729" spans="1:37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15" t="e">
        <f t="shared" si="22"/>
        <v>#DIV/0!</v>
      </c>
      <c r="U729" s="16" t="e">
        <f t="shared" si="23"/>
        <v>#DIV/0!</v>
      </c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</row>
    <row r="730" spans="1:37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15" t="e">
        <f t="shared" si="22"/>
        <v>#DIV/0!</v>
      </c>
      <c r="U730" s="16" t="e">
        <f t="shared" si="23"/>
        <v>#DIV/0!</v>
      </c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</row>
    <row r="731" spans="1:37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15" t="e">
        <f t="shared" si="22"/>
        <v>#DIV/0!</v>
      </c>
      <c r="U731" s="16" t="e">
        <f t="shared" si="23"/>
        <v>#DIV/0!</v>
      </c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</row>
    <row r="732" spans="1:37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15" t="e">
        <f t="shared" si="22"/>
        <v>#DIV/0!</v>
      </c>
      <c r="U732" s="16" t="e">
        <f t="shared" si="23"/>
        <v>#DIV/0!</v>
      </c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</row>
    <row r="733" spans="1:37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15" t="e">
        <f t="shared" si="22"/>
        <v>#DIV/0!</v>
      </c>
      <c r="U733" s="16" t="e">
        <f t="shared" si="23"/>
        <v>#DIV/0!</v>
      </c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</row>
    <row r="734" spans="1:37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15" t="e">
        <f t="shared" si="22"/>
        <v>#DIV/0!</v>
      </c>
      <c r="U734" s="16" t="e">
        <f t="shared" si="23"/>
        <v>#DIV/0!</v>
      </c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</row>
    <row r="735" spans="1:37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15" t="e">
        <f t="shared" si="22"/>
        <v>#DIV/0!</v>
      </c>
      <c r="U735" s="16" t="e">
        <f t="shared" si="23"/>
        <v>#DIV/0!</v>
      </c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</row>
    <row r="736" spans="1:37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15" t="e">
        <f t="shared" si="22"/>
        <v>#DIV/0!</v>
      </c>
      <c r="U736" s="16" t="e">
        <f t="shared" si="23"/>
        <v>#DIV/0!</v>
      </c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</row>
    <row r="737" spans="1: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15" t="e">
        <f t="shared" si="22"/>
        <v>#DIV/0!</v>
      </c>
      <c r="U737" s="16" t="e">
        <f t="shared" si="23"/>
        <v>#DIV/0!</v>
      </c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</row>
    <row r="738" spans="1:37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15" t="e">
        <f t="shared" si="22"/>
        <v>#DIV/0!</v>
      </c>
      <c r="U738" s="16" t="e">
        <f t="shared" si="23"/>
        <v>#DIV/0!</v>
      </c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</row>
    <row r="739" spans="1:37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15" t="e">
        <f t="shared" si="22"/>
        <v>#DIV/0!</v>
      </c>
      <c r="U739" s="16" t="e">
        <f t="shared" si="23"/>
        <v>#DIV/0!</v>
      </c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</row>
    <row r="740" spans="1:37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15" t="e">
        <f t="shared" si="22"/>
        <v>#DIV/0!</v>
      </c>
      <c r="U740" s="16" t="e">
        <f t="shared" si="23"/>
        <v>#DIV/0!</v>
      </c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</row>
    <row r="741" spans="1:37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15" t="e">
        <f t="shared" si="22"/>
        <v>#DIV/0!</v>
      </c>
      <c r="U741" s="16" t="e">
        <f t="shared" si="23"/>
        <v>#DIV/0!</v>
      </c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</row>
    <row r="742" spans="1:37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15" t="e">
        <f t="shared" si="22"/>
        <v>#DIV/0!</v>
      </c>
      <c r="U742" s="16" t="e">
        <f t="shared" si="23"/>
        <v>#DIV/0!</v>
      </c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</row>
    <row r="743" spans="1:37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15" t="e">
        <f t="shared" si="22"/>
        <v>#DIV/0!</v>
      </c>
      <c r="U743" s="16" t="e">
        <f t="shared" si="23"/>
        <v>#DIV/0!</v>
      </c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</row>
    <row r="744" spans="1:37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15" t="e">
        <f t="shared" si="22"/>
        <v>#DIV/0!</v>
      </c>
      <c r="U744" s="16" t="e">
        <f t="shared" si="23"/>
        <v>#DIV/0!</v>
      </c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</row>
    <row r="745" spans="1:37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15" t="e">
        <f t="shared" si="22"/>
        <v>#DIV/0!</v>
      </c>
      <c r="U745" s="16" t="e">
        <f t="shared" si="23"/>
        <v>#DIV/0!</v>
      </c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</row>
    <row r="746" spans="1:37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15" t="e">
        <f t="shared" si="22"/>
        <v>#DIV/0!</v>
      </c>
      <c r="U746" s="16" t="e">
        <f t="shared" si="23"/>
        <v>#DIV/0!</v>
      </c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</row>
    <row r="747" spans="1:3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15" t="e">
        <f t="shared" si="22"/>
        <v>#DIV/0!</v>
      </c>
      <c r="U747" s="16" t="e">
        <f t="shared" si="23"/>
        <v>#DIV/0!</v>
      </c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</row>
    <row r="748" spans="1:37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15" t="e">
        <f t="shared" si="22"/>
        <v>#DIV/0!</v>
      </c>
      <c r="U748" s="16" t="e">
        <f t="shared" si="23"/>
        <v>#DIV/0!</v>
      </c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</row>
    <row r="749" spans="1:37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15" t="e">
        <f t="shared" si="22"/>
        <v>#DIV/0!</v>
      </c>
      <c r="U749" s="16" t="e">
        <f t="shared" si="23"/>
        <v>#DIV/0!</v>
      </c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</row>
    <row r="750" spans="1:37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15" t="e">
        <f t="shared" si="22"/>
        <v>#DIV/0!</v>
      </c>
      <c r="U750" s="16" t="e">
        <f t="shared" si="23"/>
        <v>#DIV/0!</v>
      </c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</row>
    <row r="751" spans="1:37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15" t="e">
        <f t="shared" si="22"/>
        <v>#DIV/0!</v>
      </c>
      <c r="U751" s="16" t="e">
        <f t="shared" si="23"/>
        <v>#DIV/0!</v>
      </c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</row>
    <row r="752" spans="1:37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15" t="e">
        <f t="shared" si="22"/>
        <v>#DIV/0!</v>
      </c>
      <c r="U752" s="16" t="e">
        <f t="shared" si="23"/>
        <v>#DIV/0!</v>
      </c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</row>
    <row r="753" spans="1:37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15" t="e">
        <f t="shared" si="22"/>
        <v>#DIV/0!</v>
      </c>
      <c r="U753" s="16" t="e">
        <f t="shared" si="23"/>
        <v>#DIV/0!</v>
      </c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</row>
    <row r="754" spans="1:37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15" t="e">
        <f t="shared" si="22"/>
        <v>#DIV/0!</v>
      </c>
      <c r="U754" s="16" t="e">
        <f t="shared" si="23"/>
        <v>#DIV/0!</v>
      </c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</row>
    <row r="755" spans="1:37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15" t="e">
        <f t="shared" si="22"/>
        <v>#DIV/0!</v>
      </c>
      <c r="U755" s="16" t="e">
        <f t="shared" si="23"/>
        <v>#DIV/0!</v>
      </c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</row>
    <row r="756" spans="1:37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15" t="e">
        <f t="shared" si="22"/>
        <v>#DIV/0!</v>
      </c>
      <c r="U756" s="16" t="e">
        <f t="shared" si="23"/>
        <v>#DIV/0!</v>
      </c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</row>
    <row r="757" spans="1:3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15" t="e">
        <f t="shared" si="22"/>
        <v>#DIV/0!</v>
      </c>
      <c r="U757" s="16" t="e">
        <f t="shared" si="23"/>
        <v>#DIV/0!</v>
      </c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</row>
    <row r="758" spans="1:37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15" t="e">
        <f t="shared" si="22"/>
        <v>#DIV/0!</v>
      </c>
      <c r="U758" s="16" t="e">
        <f t="shared" si="23"/>
        <v>#DIV/0!</v>
      </c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</row>
    <row r="759" spans="1:37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15" t="e">
        <f t="shared" si="22"/>
        <v>#DIV/0!</v>
      </c>
      <c r="U759" s="16" t="e">
        <f t="shared" si="23"/>
        <v>#DIV/0!</v>
      </c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</row>
    <row r="760" spans="1:37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15" t="e">
        <f t="shared" si="22"/>
        <v>#DIV/0!</v>
      </c>
      <c r="U760" s="16" t="e">
        <f t="shared" si="23"/>
        <v>#DIV/0!</v>
      </c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</row>
    <row r="761" spans="1:37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15" t="e">
        <f t="shared" si="22"/>
        <v>#DIV/0!</v>
      </c>
      <c r="U761" s="16" t="e">
        <f t="shared" si="23"/>
        <v>#DIV/0!</v>
      </c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</row>
    <row r="762" spans="1:37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15" t="e">
        <f t="shared" si="22"/>
        <v>#DIV/0!</v>
      </c>
      <c r="U762" s="16" t="e">
        <f t="shared" si="23"/>
        <v>#DIV/0!</v>
      </c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</row>
    <row r="763" spans="1:37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15" t="e">
        <f t="shared" si="22"/>
        <v>#DIV/0!</v>
      </c>
      <c r="U763" s="16" t="e">
        <f t="shared" si="23"/>
        <v>#DIV/0!</v>
      </c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</row>
    <row r="764" spans="1:37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15" t="e">
        <f t="shared" si="22"/>
        <v>#DIV/0!</v>
      </c>
      <c r="U764" s="16" t="e">
        <f t="shared" si="23"/>
        <v>#DIV/0!</v>
      </c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</row>
    <row r="765" spans="1:37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15" t="e">
        <f t="shared" si="22"/>
        <v>#DIV/0!</v>
      </c>
      <c r="U765" s="16" t="e">
        <f t="shared" si="23"/>
        <v>#DIV/0!</v>
      </c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</row>
    <row r="766" spans="1:37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15" t="e">
        <f t="shared" si="22"/>
        <v>#DIV/0!</v>
      </c>
      <c r="U766" s="16" t="e">
        <f t="shared" si="23"/>
        <v>#DIV/0!</v>
      </c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</row>
    <row r="767" spans="1:3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15" t="e">
        <f t="shared" si="22"/>
        <v>#DIV/0!</v>
      </c>
      <c r="U767" s="16" t="e">
        <f t="shared" si="23"/>
        <v>#DIV/0!</v>
      </c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</row>
    <row r="768" spans="1:37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15" t="e">
        <f t="shared" si="22"/>
        <v>#DIV/0!</v>
      </c>
      <c r="U768" s="16" t="e">
        <f t="shared" si="23"/>
        <v>#DIV/0!</v>
      </c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</row>
    <row r="769" spans="1:37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15" t="e">
        <f t="shared" si="22"/>
        <v>#DIV/0!</v>
      </c>
      <c r="U769" s="16" t="e">
        <f t="shared" si="23"/>
        <v>#DIV/0!</v>
      </c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</row>
    <row r="770" spans="1:37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15" t="e">
        <f t="shared" si="22"/>
        <v>#DIV/0!</v>
      </c>
      <c r="U770" s="16" t="e">
        <f t="shared" si="23"/>
        <v>#DIV/0!</v>
      </c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</row>
    <row r="771" spans="1:37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15" t="e">
        <f t="shared" si="22"/>
        <v>#DIV/0!</v>
      </c>
      <c r="U771" s="16" t="e">
        <f t="shared" si="23"/>
        <v>#DIV/0!</v>
      </c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</row>
    <row r="772" spans="1:37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15" t="e">
        <f t="shared" si="22"/>
        <v>#DIV/0!</v>
      </c>
      <c r="U772" s="16" t="e">
        <f t="shared" si="23"/>
        <v>#DIV/0!</v>
      </c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</row>
    <row r="773" spans="1:37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15" t="e">
        <f t="shared" si="22"/>
        <v>#DIV/0!</v>
      </c>
      <c r="U773" s="16" t="e">
        <f t="shared" si="23"/>
        <v>#DIV/0!</v>
      </c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</row>
    <row r="774" spans="1:37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15" t="e">
        <f t="shared" si="22"/>
        <v>#DIV/0!</v>
      </c>
      <c r="U774" s="16" t="e">
        <f t="shared" si="23"/>
        <v>#DIV/0!</v>
      </c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</row>
    <row r="775" spans="1:37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15" t="e">
        <f t="shared" si="22"/>
        <v>#DIV/0!</v>
      </c>
      <c r="U775" s="16" t="e">
        <f t="shared" si="23"/>
        <v>#DIV/0!</v>
      </c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</row>
    <row r="776" spans="1:37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15" t="e">
        <f t="shared" ref="T776:T839" si="24">S776/R776^2</f>
        <v>#DIV/0!</v>
      </c>
      <c r="U776" s="16" t="e">
        <f t="shared" ref="U776:U839" si="25">IF(T776&lt;=18.5,"Underweight",IF(T776&lt;=24.9,"Normal",IF(T776&lt;=29.9,"Overweight",IF(T776&gt;30,"Obese"))))</f>
        <v>#DIV/0!</v>
      </c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</row>
    <row r="777" spans="1:3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15" t="e">
        <f t="shared" si="24"/>
        <v>#DIV/0!</v>
      </c>
      <c r="U777" s="16" t="e">
        <f t="shared" si="25"/>
        <v>#DIV/0!</v>
      </c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</row>
    <row r="778" spans="1:37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15" t="e">
        <f t="shared" si="24"/>
        <v>#DIV/0!</v>
      </c>
      <c r="U778" s="16" t="e">
        <f t="shared" si="25"/>
        <v>#DIV/0!</v>
      </c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</row>
    <row r="779" spans="1:37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15" t="e">
        <f t="shared" si="24"/>
        <v>#DIV/0!</v>
      </c>
      <c r="U779" s="16" t="e">
        <f t="shared" si="25"/>
        <v>#DIV/0!</v>
      </c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</row>
    <row r="780" spans="1:37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15" t="e">
        <f t="shared" si="24"/>
        <v>#DIV/0!</v>
      </c>
      <c r="U780" s="16" t="e">
        <f t="shared" si="25"/>
        <v>#DIV/0!</v>
      </c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</row>
    <row r="781" spans="1:37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15" t="e">
        <f t="shared" si="24"/>
        <v>#DIV/0!</v>
      </c>
      <c r="U781" s="16" t="e">
        <f t="shared" si="25"/>
        <v>#DIV/0!</v>
      </c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</row>
    <row r="782" spans="1:37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15" t="e">
        <f t="shared" si="24"/>
        <v>#DIV/0!</v>
      </c>
      <c r="U782" s="16" t="e">
        <f t="shared" si="25"/>
        <v>#DIV/0!</v>
      </c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</row>
    <row r="783" spans="1:37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15" t="e">
        <f t="shared" si="24"/>
        <v>#DIV/0!</v>
      </c>
      <c r="U783" s="16" t="e">
        <f t="shared" si="25"/>
        <v>#DIV/0!</v>
      </c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</row>
    <row r="784" spans="1:37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15" t="e">
        <f t="shared" si="24"/>
        <v>#DIV/0!</v>
      </c>
      <c r="U784" s="16" t="e">
        <f t="shared" si="25"/>
        <v>#DIV/0!</v>
      </c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</row>
    <row r="785" spans="1:37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15" t="e">
        <f t="shared" si="24"/>
        <v>#DIV/0!</v>
      </c>
      <c r="U785" s="16" t="e">
        <f t="shared" si="25"/>
        <v>#DIV/0!</v>
      </c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</row>
    <row r="786" spans="1:37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15" t="e">
        <f t="shared" si="24"/>
        <v>#DIV/0!</v>
      </c>
      <c r="U786" s="16" t="e">
        <f t="shared" si="25"/>
        <v>#DIV/0!</v>
      </c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</row>
    <row r="787" spans="1:3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15" t="e">
        <f t="shared" si="24"/>
        <v>#DIV/0!</v>
      </c>
      <c r="U787" s="16" t="e">
        <f t="shared" si="25"/>
        <v>#DIV/0!</v>
      </c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</row>
    <row r="788" spans="1:37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15" t="e">
        <f t="shared" si="24"/>
        <v>#DIV/0!</v>
      </c>
      <c r="U788" s="16" t="e">
        <f t="shared" si="25"/>
        <v>#DIV/0!</v>
      </c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</row>
    <row r="789" spans="1:37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15" t="e">
        <f t="shared" si="24"/>
        <v>#DIV/0!</v>
      </c>
      <c r="U789" s="16" t="e">
        <f t="shared" si="25"/>
        <v>#DIV/0!</v>
      </c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</row>
    <row r="790" spans="1:37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15" t="e">
        <f t="shared" si="24"/>
        <v>#DIV/0!</v>
      </c>
      <c r="U790" s="16" t="e">
        <f t="shared" si="25"/>
        <v>#DIV/0!</v>
      </c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</row>
    <row r="791" spans="1:37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15" t="e">
        <f t="shared" si="24"/>
        <v>#DIV/0!</v>
      </c>
      <c r="U791" s="16" t="e">
        <f t="shared" si="25"/>
        <v>#DIV/0!</v>
      </c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</row>
    <row r="792" spans="1:37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15" t="e">
        <f t="shared" si="24"/>
        <v>#DIV/0!</v>
      </c>
      <c r="U792" s="16" t="e">
        <f t="shared" si="25"/>
        <v>#DIV/0!</v>
      </c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</row>
    <row r="793" spans="1:37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15" t="e">
        <f t="shared" si="24"/>
        <v>#DIV/0!</v>
      </c>
      <c r="U793" s="16" t="e">
        <f t="shared" si="25"/>
        <v>#DIV/0!</v>
      </c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</row>
    <row r="794" spans="1:37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15" t="e">
        <f t="shared" si="24"/>
        <v>#DIV/0!</v>
      </c>
      <c r="U794" s="16" t="e">
        <f t="shared" si="25"/>
        <v>#DIV/0!</v>
      </c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</row>
    <row r="795" spans="1:37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15" t="e">
        <f t="shared" si="24"/>
        <v>#DIV/0!</v>
      </c>
      <c r="U795" s="16" t="e">
        <f t="shared" si="25"/>
        <v>#DIV/0!</v>
      </c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</row>
    <row r="796" spans="1:37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15" t="e">
        <f t="shared" si="24"/>
        <v>#DIV/0!</v>
      </c>
      <c r="U796" s="16" t="e">
        <f t="shared" si="25"/>
        <v>#DIV/0!</v>
      </c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</row>
    <row r="797" spans="1:3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15" t="e">
        <f t="shared" si="24"/>
        <v>#DIV/0!</v>
      </c>
      <c r="U797" s="16" t="e">
        <f t="shared" si="25"/>
        <v>#DIV/0!</v>
      </c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</row>
    <row r="798" spans="1:37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15" t="e">
        <f t="shared" si="24"/>
        <v>#DIV/0!</v>
      </c>
      <c r="U798" s="16" t="e">
        <f t="shared" si="25"/>
        <v>#DIV/0!</v>
      </c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</row>
    <row r="799" spans="1:37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15" t="e">
        <f t="shared" si="24"/>
        <v>#DIV/0!</v>
      </c>
      <c r="U799" s="16" t="e">
        <f t="shared" si="25"/>
        <v>#DIV/0!</v>
      </c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</row>
    <row r="800" spans="1:37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15" t="e">
        <f t="shared" si="24"/>
        <v>#DIV/0!</v>
      </c>
      <c r="U800" s="16" t="e">
        <f t="shared" si="25"/>
        <v>#DIV/0!</v>
      </c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</row>
    <row r="801" spans="1:37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15" t="e">
        <f t="shared" si="24"/>
        <v>#DIV/0!</v>
      </c>
      <c r="U801" s="16" t="e">
        <f t="shared" si="25"/>
        <v>#DIV/0!</v>
      </c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</row>
    <row r="802" spans="1:37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15" t="e">
        <f t="shared" si="24"/>
        <v>#DIV/0!</v>
      </c>
      <c r="U802" s="16" t="e">
        <f t="shared" si="25"/>
        <v>#DIV/0!</v>
      </c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</row>
    <row r="803" spans="1:37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15" t="e">
        <f t="shared" si="24"/>
        <v>#DIV/0!</v>
      </c>
      <c r="U803" s="16" t="e">
        <f t="shared" si="25"/>
        <v>#DIV/0!</v>
      </c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</row>
    <row r="804" spans="1:37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15" t="e">
        <f t="shared" si="24"/>
        <v>#DIV/0!</v>
      </c>
      <c r="U804" s="16" t="e">
        <f t="shared" si="25"/>
        <v>#DIV/0!</v>
      </c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</row>
    <row r="805" spans="1:37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15" t="e">
        <f t="shared" si="24"/>
        <v>#DIV/0!</v>
      </c>
      <c r="U805" s="16" t="e">
        <f t="shared" si="25"/>
        <v>#DIV/0!</v>
      </c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</row>
    <row r="806" spans="1:37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15" t="e">
        <f t="shared" si="24"/>
        <v>#DIV/0!</v>
      </c>
      <c r="U806" s="16" t="e">
        <f t="shared" si="25"/>
        <v>#DIV/0!</v>
      </c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</row>
    <row r="807" spans="1:3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15" t="e">
        <f t="shared" si="24"/>
        <v>#DIV/0!</v>
      </c>
      <c r="U807" s="16" t="e">
        <f t="shared" si="25"/>
        <v>#DIV/0!</v>
      </c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</row>
    <row r="808" spans="1:37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15" t="e">
        <f t="shared" si="24"/>
        <v>#DIV/0!</v>
      </c>
      <c r="U808" s="16" t="e">
        <f t="shared" si="25"/>
        <v>#DIV/0!</v>
      </c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</row>
    <row r="809" spans="1:37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15" t="e">
        <f t="shared" si="24"/>
        <v>#DIV/0!</v>
      </c>
      <c r="U809" s="16" t="e">
        <f t="shared" si="25"/>
        <v>#DIV/0!</v>
      </c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</row>
    <row r="810" spans="1:37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15" t="e">
        <f t="shared" si="24"/>
        <v>#DIV/0!</v>
      </c>
      <c r="U810" s="16" t="e">
        <f t="shared" si="25"/>
        <v>#DIV/0!</v>
      </c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</row>
    <row r="811" spans="1:37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15" t="e">
        <f t="shared" si="24"/>
        <v>#DIV/0!</v>
      </c>
      <c r="U811" s="16" t="e">
        <f t="shared" si="25"/>
        <v>#DIV/0!</v>
      </c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</row>
    <row r="812" spans="1:37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15" t="e">
        <f t="shared" si="24"/>
        <v>#DIV/0!</v>
      </c>
      <c r="U812" s="16" t="e">
        <f t="shared" si="25"/>
        <v>#DIV/0!</v>
      </c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</row>
    <row r="813" spans="1:37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15" t="e">
        <f t="shared" si="24"/>
        <v>#DIV/0!</v>
      </c>
      <c r="U813" s="16" t="e">
        <f t="shared" si="25"/>
        <v>#DIV/0!</v>
      </c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</row>
    <row r="814" spans="1:37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15" t="e">
        <f t="shared" si="24"/>
        <v>#DIV/0!</v>
      </c>
      <c r="U814" s="16" t="e">
        <f t="shared" si="25"/>
        <v>#DIV/0!</v>
      </c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</row>
    <row r="815" spans="1:37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15" t="e">
        <f t="shared" si="24"/>
        <v>#DIV/0!</v>
      </c>
      <c r="U815" s="16" t="e">
        <f t="shared" si="25"/>
        <v>#DIV/0!</v>
      </c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</row>
    <row r="816" spans="1:37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15" t="e">
        <f t="shared" si="24"/>
        <v>#DIV/0!</v>
      </c>
      <c r="U816" s="16" t="e">
        <f t="shared" si="25"/>
        <v>#DIV/0!</v>
      </c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</row>
    <row r="817" spans="1:3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15" t="e">
        <f t="shared" si="24"/>
        <v>#DIV/0!</v>
      </c>
      <c r="U817" s="16" t="e">
        <f t="shared" si="25"/>
        <v>#DIV/0!</v>
      </c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</row>
    <row r="818" spans="1:37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15" t="e">
        <f t="shared" si="24"/>
        <v>#DIV/0!</v>
      </c>
      <c r="U818" s="16" t="e">
        <f t="shared" si="25"/>
        <v>#DIV/0!</v>
      </c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</row>
    <row r="819" spans="1:37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15" t="e">
        <f t="shared" si="24"/>
        <v>#DIV/0!</v>
      </c>
      <c r="U819" s="16" t="e">
        <f t="shared" si="25"/>
        <v>#DIV/0!</v>
      </c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</row>
    <row r="820" spans="1:37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15" t="e">
        <f t="shared" si="24"/>
        <v>#DIV/0!</v>
      </c>
      <c r="U820" s="16" t="e">
        <f t="shared" si="25"/>
        <v>#DIV/0!</v>
      </c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</row>
    <row r="821" spans="1:37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15" t="e">
        <f t="shared" si="24"/>
        <v>#DIV/0!</v>
      </c>
      <c r="U821" s="16" t="e">
        <f t="shared" si="25"/>
        <v>#DIV/0!</v>
      </c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</row>
    <row r="822" spans="1:37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15" t="e">
        <f t="shared" si="24"/>
        <v>#DIV/0!</v>
      </c>
      <c r="U822" s="16" t="e">
        <f t="shared" si="25"/>
        <v>#DIV/0!</v>
      </c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</row>
    <row r="823" spans="1:37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15" t="e">
        <f t="shared" si="24"/>
        <v>#DIV/0!</v>
      </c>
      <c r="U823" s="16" t="e">
        <f t="shared" si="25"/>
        <v>#DIV/0!</v>
      </c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</row>
    <row r="824" spans="1:37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15" t="e">
        <f t="shared" si="24"/>
        <v>#DIV/0!</v>
      </c>
      <c r="U824" s="16" t="e">
        <f t="shared" si="25"/>
        <v>#DIV/0!</v>
      </c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</row>
    <row r="825" spans="1:37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15" t="e">
        <f t="shared" si="24"/>
        <v>#DIV/0!</v>
      </c>
      <c r="U825" s="16" t="e">
        <f t="shared" si="25"/>
        <v>#DIV/0!</v>
      </c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</row>
    <row r="826" spans="1:37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15" t="e">
        <f t="shared" si="24"/>
        <v>#DIV/0!</v>
      </c>
      <c r="U826" s="16" t="e">
        <f t="shared" si="25"/>
        <v>#DIV/0!</v>
      </c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</row>
    <row r="827" spans="1:3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15" t="e">
        <f t="shared" si="24"/>
        <v>#DIV/0!</v>
      </c>
      <c r="U827" s="16" t="e">
        <f t="shared" si="25"/>
        <v>#DIV/0!</v>
      </c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</row>
    <row r="828" spans="1:37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15" t="e">
        <f t="shared" si="24"/>
        <v>#DIV/0!</v>
      </c>
      <c r="U828" s="16" t="e">
        <f t="shared" si="25"/>
        <v>#DIV/0!</v>
      </c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</row>
    <row r="829" spans="1:37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15" t="e">
        <f t="shared" si="24"/>
        <v>#DIV/0!</v>
      </c>
      <c r="U829" s="16" t="e">
        <f t="shared" si="25"/>
        <v>#DIV/0!</v>
      </c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</row>
    <row r="830" spans="1:37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15" t="e">
        <f t="shared" si="24"/>
        <v>#DIV/0!</v>
      </c>
      <c r="U830" s="16" t="e">
        <f t="shared" si="25"/>
        <v>#DIV/0!</v>
      </c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</row>
    <row r="831" spans="1:37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15" t="e">
        <f t="shared" si="24"/>
        <v>#DIV/0!</v>
      </c>
      <c r="U831" s="16" t="e">
        <f t="shared" si="25"/>
        <v>#DIV/0!</v>
      </c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</row>
    <row r="832" spans="1:37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15" t="e">
        <f t="shared" si="24"/>
        <v>#DIV/0!</v>
      </c>
      <c r="U832" s="16" t="e">
        <f t="shared" si="25"/>
        <v>#DIV/0!</v>
      </c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</row>
    <row r="833" spans="1:37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15" t="e">
        <f t="shared" si="24"/>
        <v>#DIV/0!</v>
      </c>
      <c r="U833" s="16" t="e">
        <f t="shared" si="25"/>
        <v>#DIV/0!</v>
      </c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</row>
    <row r="834" spans="1:37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15" t="e">
        <f t="shared" si="24"/>
        <v>#DIV/0!</v>
      </c>
      <c r="U834" s="16" t="e">
        <f t="shared" si="25"/>
        <v>#DIV/0!</v>
      </c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</row>
    <row r="835" spans="1:37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15" t="e">
        <f t="shared" si="24"/>
        <v>#DIV/0!</v>
      </c>
      <c r="U835" s="16" t="e">
        <f t="shared" si="25"/>
        <v>#DIV/0!</v>
      </c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</row>
    <row r="836" spans="1:37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15" t="e">
        <f t="shared" si="24"/>
        <v>#DIV/0!</v>
      </c>
      <c r="U836" s="16" t="e">
        <f t="shared" si="25"/>
        <v>#DIV/0!</v>
      </c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</row>
    <row r="837" spans="1: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15" t="e">
        <f t="shared" si="24"/>
        <v>#DIV/0!</v>
      </c>
      <c r="U837" s="16" t="e">
        <f t="shared" si="25"/>
        <v>#DIV/0!</v>
      </c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</row>
    <row r="838" spans="1:37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15" t="e">
        <f t="shared" si="24"/>
        <v>#DIV/0!</v>
      </c>
      <c r="U838" s="16" t="e">
        <f t="shared" si="25"/>
        <v>#DIV/0!</v>
      </c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</row>
    <row r="839" spans="1:37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15" t="e">
        <f t="shared" si="24"/>
        <v>#DIV/0!</v>
      </c>
      <c r="U839" s="16" t="e">
        <f t="shared" si="25"/>
        <v>#DIV/0!</v>
      </c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</row>
    <row r="840" spans="1:37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15" t="e">
        <f t="shared" ref="T840:T903" si="26">S840/R840^2</f>
        <v>#DIV/0!</v>
      </c>
      <c r="U840" s="16" t="e">
        <f t="shared" ref="U840:U903" si="27">IF(T840&lt;=18.5,"Underweight",IF(T840&lt;=24.9,"Normal",IF(T840&lt;=29.9,"Overweight",IF(T840&gt;30,"Obese"))))</f>
        <v>#DIV/0!</v>
      </c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</row>
    <row r="841" spans="1:37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15" t="e">
        <f t="shared" si="26"/>
        <v>#DIV/0!</v>
      </c>
      <c r="U841" s="16" t="e">
        <f t="shared" si="27"/>
        <v>#DIV/0!</v>
      </c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</row>
    <row r="842" spans="1:37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15" t="e">
        <f t="shared" si="26"/>
        <v>#DIV/0!</v>
      </c>
      <c r="U842" s="16" t="e">
        <f t="shared" si="27"/>
        <v>#DIV/0!</v>
      </c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</row>
    <row r="843" spans="1:37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15" t="e">
        <f t="shared" si="26"/>
        <v>#DIV/0!</v>
      </c>
      <c r="U843" s="16" t="e">
        <f t="shared" si="27"/>
        <v>#DIV/0!</v>
      </c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</row>
    <row r="844" spans="1:37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15" t="e">
        <f t="shared" si="26"/>
        <v>#DIV/0!</v>
      </c>
      <c r="U844" s="16" t="e">
        <f t="shared" si="27"/>
        <v>#DIV/0!</v>
      </c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</row>
    <row r="845" spans="1:37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15" t="e">
        <f t="shared" si="26"/>
        <v>#DIV/0!</v>
      </c>
      <c r="U845" s="16" t="e">
        <f t="shared" si="27"/>
        <v>#DIV/0!</v>
      </c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</row>
    <row r="846" spans="1:37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15" t="e">
        <f t="shared" si="26"/>
        <v>#DIV/0!</v>
      </c>
      <c r="U846" s="16" t="e">
        <f t="shared" si="27"/>
        <v>#DIV/0!</v>
      </c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</row>
    <row r="847" spans="1:3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15" t="e">
        <f t="shared" si="26"/>
        <v>#DIV/0!</v>
      </c>
      <c r="U847" s="16" t="e">
        <f t="shared" si="27"/>
        <v>#DIV/0!</v>
      </c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</row>
    <row r="848" spans="1:37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15" t="e">
        <f t="shared" si="26"/>
        <v>#DIV/0!</v>
      </c>
      <c r="U848" s="16" t="e">
        <f t="shared" si="27"/>
        <v>#DIV/0!</v>
      </c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</row>
    <row r="849" spans="1:37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15" t="e">
        <f t="shared" si="26"/>
        <v>#DIV/0!</v>
      </c>
      <c r="U849" s="16" t="e">
        <f t="shared" si="27"/>
        <v>#DIV/0!</v>
      </c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</row>
    <row r="850" spans="1:37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15" t="e">
        <f t="shared" si="26"/>
        <v>#DIV/0!</v>
      </c>
      <c r="U850" s="16" t="e">
        <f t="shared" si="27"/>
        <v>#DIV/0!</v>
      </c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</row>
    <row r="851" spans="1:37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15" t="e">
        <f t="shared" si="26"/>
        <v>#DIV/0!</v>
      </c>
      <c r="U851" s="16" t="e">
        <f t="shared" si="27"/>
        <v>#DIV/0!</v>
      </c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</row>
    <row r="852" spans="1:37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15" t="e">
        <f t="shared" si="26"/>
        <v>#DIV/0!</v>
      </c>
      <c r="U852" s="16" t="e">
        <f t="shared" si="27"/>
        <v>#DIV/0!</v>
      </c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</row>
    <row r="853" spans="1:37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15" t="e">
        <f t="shared" si="26"/>
        <v>#DIV/0!</v>
      </c>
      <c r="U853" s="16" t="e">
        <f t="shared" si="27"/>
        <v>#DIV/0!</v>
      </c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</row>
    <row r="854" spans="1:37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15" t="e">
        <f t="shared" si="26"/>
        <v>#DIV/0!</v>
      </c>
      <c r="U854" s="16" t="e">
        <f t="shared" si="27"/>
        <v>#DIV/0!</v>
      </c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</row>
    <row r="855" spans="1:37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15" t="e">
        <f t="shared" si="26"/>
        <v>#DIV/0!</v>
      </c>
      <c r="U855" s="16" t="e">
        <f t="shared" si="27"/>
        <v>#DIV/0!</v>
      </c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</row>
    <row r="856" spans="1:37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15" t="e">
        <f t="shared" si="26"/>
        <v>#DIV/0!</v>
      </c>
      <c r="U856" s="16" t="e">
        <f t="shared" si="27"/>
        <v>#DIV/0!</v>
      </c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</row>
    <row r="857" spans="1:3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15" t="e">
        <f t="shared" si="26"/>
        <v>#DIV/0!</v>
      </c>
      <c r="U857" s="16" t="e">
        <f t="shared" si="27"/>
        <v>#DIV/0!</v>
      </c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</row>
    <row r="858" spans="1:37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15" t="e">
        <f t="shared" si="26"/>
        <v>#DIV/0!</v>
      </c>
      <c r="U858" s="16" t="e">
        <f t="shared" si="27"/>
        <v>#DIV/0!</v>
      </c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</row>
    <row r="859" spans="1:37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15" t="e">
        <f t="shared" si="26"/>
        <v>#DIV/0!</v>
      </c>
      <c r="U859" s="16" t="e">
        <f t="shared" si="27"/>
        <v>#DIV/0!</v>
      </c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</row>
    <row r="860" spans="1:37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15" t="e">
        <f t="shared" si="26"/>
        <v>#DIV/0!</v>
      </c>
      <c r="U860" s="16" t="e">
        <f t="shared" si="27"/>
        <v>#DIV/0!</v>
      </c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</row>
    <row r="861" spans="1:37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15" t="e">
        <f t="shared" si="26"/>
        <v>#DIV/0!</v>
      </c>
      <c r="U861" s="16" t="e">
        <f t="shared" si="27"/>
        <v>#DIV/0!</v>
      </c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</row>
    <row r="862" spans="1:37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15" t="e">
        <f t="shared" si="26"/>
        <v>#DIV/0!</v>
      </c>
      <c r="U862" s="16" t="e">
        <f t="shared" si="27"/>
        <v>#DIV/0!</v>
      </c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</row>
    <row r="863" spans="1:37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15" t="e">
        <f t="shared" si="26"/>
        <v>#DIV/0!</v>
      </c>
      <c r="U863" s="16" t="e">
        <f t="shared" si="27"/>
        <v>#DIV/0!</v>
      </c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</row>
    <row r="864" spans="1:37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15" t="e">
        <f t="shared" si="26"/>
        <v>#DIV/0!</v>
      </c>
      <c r="U864" s="16" t="e">
        <f t="shared" si="27"/>
        <v>#DIV/0!</v>
      </c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</row>
    <row r="865" spans="1:37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15" t="e">
        <f t="shared" si="26"/>
        <v>#DIV/0!</v>
      </c>
      <c r="U865" s="16" t="e">
        <f t="shared" si="27"/>
        <v>#DIV/0!</v>
      </c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66" spans="1:37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15" t="e">
        <f t="shared" si="26"/>
        <v>#DIV/0!</v>
      </c>
      <c r="U866" s="16" t="e">
        <f t="shared" si="27"/>
        <v>#DIV/0!</v>
      </c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</row>
    <row r="867" spans="1:3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15" t="e">
        <f t="shared" si="26"/>
        <v>#DIV/0!</v>
      </c>
      <c r="U867" s="16" t="e">
        <f t="shared" si="27"/>
        <v>#DIV/0!</v>
      </c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</row>
    <row r="868" spans="1:37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15" t="e">
        <f t="shared" si="26"/>
        <v>#DIV/0!</v>
      </c>
      <c r="U868" s="16" t="e">
        <f t="shared" si="27"/>
        <v>#DIV/0!</v>
      </c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</row>
    <row r="869" spans="1:37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15" t="e">
        <f t="shared" si="26"/>
        <v>#DIV/0!</v>
      </c>
      <c r="U869" s="16" t="e">
        <f t="shared" si="27"/>
        <v>#DIV/0!</v>
      </c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</row>
    <row r="870" spans="1:37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15" t="e">
        <f t="shared" si="26"/>
        <v>#DIV/0!</v>
      </c>
      <c r="U870" s="16" t="e">
        <f t="shared" si="27"/>
        <v>#DIV/0!</v>
      </c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</row>
    <row r="871" spans="1:37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15" t="e">
        <f t="shared" si="26"/>
        <v>#DIV/0!</v>
      </c>
      <c r="U871" s="16" t="e">
        <f t="shared" si="27"/>
        <v>#DIV/0!</v>
      </c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</row>
    <row r="872" spans="1:37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15" t="e">
        <f t="shared" si="26"/>
        <v>#DIV/0!</v>
      </c>
      <c r="U872" s="16" t="e">
        <f t="shared" si="27"/>
        <v>#DIV/0!</v>
      </c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</row>
    <row r="873" spans="1:37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15" t="e">
        <f t="shared" si="26"/>
        <v>#DIV/0!</v>
      </c>
      <c r="U873" s="16" t="e">
        <f t="shared" si="27"/>
        <v>#DIV/0!</v>
      </c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</row>
    <row r="874" spans="1:37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15" t="e">
        <f t="shared" si="26"/>
        <v>#DIV/0!</v>
      </c>
      <c r="U874" s="16" t="e">
        <f t="shared" si="27"/>
        <v>#DIV/0!</v>
      </c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</row>
    <row r="875" spans="1:37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15" t="e">
        <f t="shared" si="26"/>
        <v>#DIV/0!</v>
      </c>
      <c r="U875" s="16" t="e">
        <f t="shared" si="27"/>
        <v>#DIV/0!</v>
      </c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</row>
    <row r="876" spans="1:37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15" t="e">
        <f t="shared" si="26"/>
        <v>#DIV/0!</v>
      </c>
      <c r="U876" s="16" t="e">
        <f t="shared" si="27"/>
        <v>#DIV/0!</v>
      </c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</row>
    <row r="877" spans="1:3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15" t="e">
        <f t="shared" si="26"/>
        <v>#DIV/0!</v>
      </c>
      <c r="U877" s="16" t="e">
        <f t="shared" si="27"/>
        <v>#DIV/0!</v>
      </c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</row>
    <row r="878" spans="1:37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15" t="e">
        <f t="shared" si="26"/>
        <v>#DIV/0!</v>
      </c>
      <c r="U878" s="16" t="e">
        <f t="shared" si="27"/>
        <v>#DIV/0!</v>
      </c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</row>
    <row r="879" spans="1:37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15" t="e">
        <f t="shared" si="26"/>
        <v>#DIV/0!</v>
      </c>
      <c r="U879" s="16" t="e">
        <f t="shared" si="27"/>
        <v>#DIV/0!</v>
      </c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</row>
    <row r="880" spans="1:37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15" t="e">
        <f t="shared" si="26"/>
        <v>#DIV/0!</v>
      </c>
      <c r="U880" s="16" t="e">
        <f t="shared" si="27"/>
        <v>#DIV/0!</v>
      </c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</row>
    <row r="881" spans="1:37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15" t="e">
        <f t="shared" si="26"/>
        <v>#DIV/0!</v>
      </c>
      <c r="U881" s="16" t="e">
        <f t="shared" si="27"/>
        <v>#DIV/0!</v>
      </c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</row>
    <row r="882" spans="1:37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15" t="e">
        <f t="shared" si="26"/>
        <v>#DIV/0!</v>
      </c>
      <c r="U882" s="16" t="e">
        <f t="shared" si="27"/>
        <v>#DIV/0!</v>
      </c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</row>
    <row r="883" spans="1:37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15" t="e">
        <f t="shared" si="26"/>
        <v>#DIV/0!</v>
      </c>
      <c r="U883" s="16" t="e">
        <f t="shared" si="27"/>
        <v>#DIV/0!</v>
      </c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</row>
    <row r="884" spans="1:37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15" t="e">
        <f t="shared" si="26"/>
        <v>#DIV/0!</v>
      </c>
      <c r="U884" s="16" t="e">
        <f t="shared" si="27"/>
        <v>#DIV/0!</v>
      </c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</row>
    <row r="885" spans="1:37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15" t="e">
        <f t="shared" si="26"/>
        <v>#DIV/0!</v>
      </c>
      <c r="U885" s="16" t="e">
        <f t="shared" si="27"/>
        <v>#DIV/0!</v>
      </c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</row>
    <row r="886" spans="1:37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15" t="e">
        <f t="shared" si="26"/>
        <v>#DIV/0!</v>
      </c>
      <c r="U886" s="16" t="e">
        <f t="shared" si="27"/>
        <v>#DIV/0!</v>
      </c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</row>
    <row r="887" spans="1:3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15" t="e">
        <f t="shared" si="26"/>
        <v>#DIV/0!</v>
      </c>
      <c r="U887" s="16" t="e">
        <f t="shared" si="27"/>
        <v>#DIV/0!</v>
      </c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</row>
    <row r="888" spans="1:37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15" t="e">
        <f t="shared" si="26"/>
        <v>#DIV/0!</v>
      </c>
      <c r="U888" s="16" t="e">
        <f t="shared" si="27"/>
        <v>#DIV/0!</v>
      </c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</row>
    <row r="889" spans="1:37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15" t="e">
        <f t="shared" si="26"/>
        <v>#DIV/0!</v>
      </c>
      <c r="U889" s="16" t="e">
        <f t="shared" si="27"/>
        <v>#DIV/0!</v>
      </c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</row>
    <row r="890" spans="1:37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15" t="e">
        <f t="shared" si="26"/>
        <v>#DIV/0!</v>
      </c>
      <c r="U890" s="16" t="e">
        <f t="shared" si="27"/>
        <v>#DIV/0!</v>
      </c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</row>
    <row r="891" spans="1:37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15" t="e">
        <f t="shared" si="26"/>
        <v>#DIV/0!</v>
      </c>
      <c r="U891" s="16" t="e">
        <f t="shared" si="27"/>
        <v>#DIV/0!</v>
      </c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</row>
    <row r="892" spans="1:37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15" t="e">
        <f t="shared" si="26"/>
        <v>#DIV/0!</v>
      </c>
      <c r="U892" s="16" t="e">
        <f t="shared" si="27"/>
        <v>#DIV/0!</v>
      </c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</row>
    <row r="893" spans="1:37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15" t="e">
        <f t="shared" si="26"/>
        <v>#DIV/0!</v>
      </c>
      <c r="U893" s="16" t="e">
        <f t="shared" si="27"/>
        <v>#DIV/0!</v>
      </c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</row>
    <row r="894" spans="1:37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15" t="e">
        <f t="shared" si="26"/>
        <v>#DIV/0!</v>
      </c>
      <c r="U894" s="16" t="e">
        <f t="shared" si="27"/>
        <v>#DIV/0!</v>
      </c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</row>
    <row r="895" spans="1:37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15" t="e">
        <f t="shared" si="26"/>
        <v>#DIV/0!</v>
      </c>
      <c r="U895" s="16" t="e">
        <f t="shared" si="27"/>
        <v>#DIV/0!</v>
      </c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</row>
    <row r="896" spans="1:37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15" t="e">
        <f t="shared" si="26"/>
        <v>#DIV/0!</v>
      </c>
      <c r="U896" s="16" t="e">
        <f t="shared" si="27"/>
        <v>#DIV/0!</v>
      </c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</row>
    <row r="897" spans="1:3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15" t="e">
        <f t="shared" si="26"/>
        <v>#DIV/0!</v>
      </c>
      <c r="U897" s="16" t="e">
        <f t="shared" si="27"/>
        <v>#DIV/0!</v>
      </c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</row>
    <row r="898" spans="1:37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15" t="e">
        <f t="shared" si="26"/>
        <v>#DIV/0!</v>
      </c>
      <c r="U898" s="16" t="e">
        <f t="shared" si="27"/>
        <v>#DIV/0!</v>
      </c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</row>
    <row r="899" spans="1:37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15" t="e">
        <f t="shared" si="26"/>
        <v>#DIV/0!</v>
      </c>
      <c r="U899" s="16" t="e">
        <f t="shared" si="27"/>
        <v>#DIV/0!</v>
      </c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</row>
    <row r="900" spans="1:37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15" t="e">
        <f t="shared" si="26"/>
        <v>#DIV/0!</v>
      </c>
      <c r="U900" s="16" t="e">
        <f t="shared" si="27"/>
        <v>#DIV/0!</v>
      </c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</row>
    <row r="901" spans="1:37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15" t="e">
        <f t="shared" si="26"/>
        <v>#DIV/0!</v>
      </c>
      <c r="U901" s="16" t="e">
        <f t="shared" si="27"/>
        <v>#DIV/0!</v>
      </c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</row>
    <row r="902" spans="1:37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15" t="e">
        <f t="shared" si="26"/>
        <v>#DIV/0!</v>
      </c>
      <c r="U902" s="16" t="e">
        <f t="shared" si="27"/>
        <v>#DIV/0!</v>
      </c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</row>
    <row r="903" spans="1:37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15" t="e">
        <f t="shared" si="26"/>
        <v>#DIV/0!</v>
      </c>
      <c r="U903" s="16" t="e">
        <f t="shared" si="27"/>
        <v>#DIV/0!</v>
      </c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</row>
    <row r="904" spans="1:37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15" t="e">
        <f t="shared" ref="T904:T934" si="28">S904/R904^2</f>
        <v>#DIV/0!</v>
      </c>
      <c r="U904" s="16" t="e">
        <f t="shared" ref="U904:U934" si="29">IF(T904&lt;=18.5,"Underweight",IF(T904&lt;=24.9,"Normal",IF(T904&lt;=29.9,"Overweight",IF(T904&gt;30,"Obese"))))</f>
        <v>#DIV/0!</v>
      </c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</row>
    <row r="905" spans="1:37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15" t="e">
        <f t="shared" si="28"/>
        <v>#DIV/0!</v>
      </c>
      <c r="U905" s="16" t="e">
        <f t="shared" si="29"/>
        <v>#DIV/0!</v>
      </c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</row>
    <row r="906" spans="1:37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15" t="e">
        <f t="shared" si="28"/>
        <v>#DIV/0!</v>
      </c>
      <c r="U906" s="16" t="e">
        <f t="shared" si="29"/>
        <v>#DIV/0!</v>
      </c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</row>
    <row r="907" spans="1:3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15" t="e">
        <f t="shared" si="28"/>
        <v>#DIV/0!</v>
      </c>
      <c r="U907" s="16" t="e">
        <f t="shared" si="29"/>
        <v>#DIV/0!</v>
      </c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</row>
    <row r="908" spans="1:37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15" t="e">
        <f t="shared" si="28"/>
        <v>#DIV/0!</v>
      </c>
      <c r="U908" s="16" t="e">
        <f t="shared" si="29"/>
        <v>#DIV/0!</v>
      </c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</row>
    <row r="909" spans="1:37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15" t="e">
        <f t="shared" si="28"/>
        <v>#DIV/0!</v>
      </c>
      <c r="U909" s="16" t="e">
        <f t="shared" si="29"/>
        <v>#DIV/0!</v>
      </c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</row>
    <row r="910" spans="1:37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15" t="e">
        <f t="shared" si="28"/>
        <v>#DIV/0!</v>
      </c>
      <c r="U910" s="16" t="e">
        <f t="shared" si="29"/>
        <v>#DIV/0!</v>
      </c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</row>
    <row r="911" spans="1:37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15" t="e">
        <f t="shared" si="28"/>
        <v>#DIV/0!</v>
      </c>
      <c r="U911" s="16" t="e">
        <f t="shared" si="29"/>
        <v>#DIV/0!</v>
      </c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</row>
    <row r="912" spans="1:37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15" t="e">
        <f t="shared" si="28"/>
        <v>#DIV/0!</v>
      </c>
      <c r="U912" s="16" t="e">
        <f t="shared" si="29"/>
        <v>#DIV/0!</v>
      </c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</row>
    <row r="913" spans="1:37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15" t="e">
        <f t="shared" si="28"/>
        <v>#DIV/0!</v>
      </c>
      <c r="U913" s="16" t="e">
        <f t="shared" si="29"/>
        <v>#DIV/0!</v>
      </c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</row>
    <row r="914" spans="1:37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15" t="e">
        <f t="shared" si="28"/>
        <v>#DIV/0!</v>
      </c>
      <c r="U914" s="16" t="e">
        <f t="shared" si="29"/>
        <v>#DIV/0!</v>
      </c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</row>
    <row r="915" spans="1:37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15" t="e">
        <f t="shared" si="28"/>
        <v>#DIV/0!</v>
      </c>
      <c r="U915" s="16" t="e">
        <f t="shared" si="29"/>
        <v>#DIV/0!</v>
      </c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</row>
    <row r="916" spans="1:37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5" t="e">
        <f t="shared" si="28"/>
        <v>#DIV/0!</v>
      </c>
      <c r="U916" s="16" t="e">
        <f t="shared" si="29"/>
        <v>#DIV/0!</v>
      </c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</row>
    <row r="917" spans="1:3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15" t="e">
        <f t="shared" si="28"/>
        <v>#DIV/0!</v>
      </c>
      <c r="U917" s="16" t="e">
        <f t="shared" si="29"/>
        <v>#DIV/0!</v>
      </c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</row>
    <row r="918" spans="1:37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15" t="e">
        <f t="shared" si="28"/>
        <v>#DIV/0!</v>
      </c>
      <c r="U918" s="16" t="e">
        <f t="shared" si="29"/>
        <v>#DIV/0!</v>
      </c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</row>
    <row r="919" spans="1:37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15" t="e">
        <f t="shared" si="28"/>
        <v>#DIV/0!</v>
      </c>
      <c r="U919" s="16" t="e">
        <f t="shared" si="29"/>
        <v>#DIV/0!</v>
      </c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</row>
    <row r="920" spans="1:37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15" t="e">
        <f t="shared" si="28"/>
        <v>#DIV/0!</v>
      </c>
      <c r="U920" s="16" t="e">
        <f t="shared" si="29"/>
        <v>#DIV/0!</v>
      </c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</row>
    <row r="921" spans="1:37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15" t="e">
        <f t="shared" si="28"/>
        <v>#DIV/0!</v>
      </c>
      <c r="U921" s="16" t="e">
        <f t="shared" si="29"/>
        <v>#DIV/0!</v>
      </c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</row>
    <row r="922" spans="1:37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15" t="e">
        <f t="shared" si="28"/>
        <v>#DIV/0!</v>
      </c>
      <c r="U922" s="16" t="e">
        <f t="shared" si="29"/>
        <v>#DIV/0!</v>
      </c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</row>
    <row r="923" spans="1:37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15" t="e">
        <f t="shared" si="28"/>
        <v>#DIV/0!</v>
      </c>
      <c r="U923" s="16" t="e">
        <f t="shared" si="29"/>
        <v>#DIV/0!</v>
      </c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</row>
    <row r="924" spans="1:37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15" t="e">
        <f t="shared" si="28"/>
        <v>#DIV/0!</v>
      </c>
      <c r="U924" s="16" t="e">
        <f t="shared" si="29"/>
        <v>#DIV/0!</v>
      </c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</row>
    <row r="925" spans="1:37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15" t="e">
        <f t="shared" si="28"/>
        <v>#DIV/0!</v>
      </c>
      <c r="U925" s="16" t="e">
        <f t="shared" si="29"/>
        <v>#DIV/0!</v>
      </c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</row>
    <row r="926" spans="1:37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15" t="e">
        <f t="shared" si="28"/>
        <v>#DIV/0!</v>
      </c>
      <c r="U926" s="16" t="e">
        <f t="shared" si="29"/>
        <v>#DIV/0!</v>
      </c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</row>
    <row r="927" spans="1:3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15" t="e">
        <f t="shared" si="28"/>
        <v>#DIV/0!</v>
      </c>
      <c r="U927" s="16" t="e">
        <f t="shared" si="29"/>
        <v>#DIV/0!</v>
      </c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</row>
    <row r="928" spans="1:37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15" t="e">
        <f t="shared" si="28"/>
        <v>#DIV/0!</v>
      </c>
      <c r="U928" s="16" t="e">
        <f t="shared" si="29"/>
        <v>#DIV/0!</v>
      </c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</row>
    <row r="929" spans="1:37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15" t="e">
        <f t="shared" si="28"/>
        <v>#DIV/0!</v>
      </c>
      <c r="U929" s="16" t="e">
        <f t="shared" si="29"/>
        <v>#DIV/0!</v>
      </c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</row>
    <row r="930" spans="1:37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15" t="e">
        <f t="shared" si="28"/>
        <v>#DIV/0!</v>
      </c>
      <c r="U930" s="16" t="e">
        <f t="shared" si="29"/>
        <v>#DIV/0!</v>
      </c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</row>
    <row r="931" spans="1:37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15" t="e">
        <f t="shared" si="28"/>
        <v>#DIV/0!</v>
      </c>
      <c r="U931" s="16" t="e">
        <f t="shared" si="29"/>
        <v>#DIV/0!</v>
      </c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</row>
    <row r="932" spans="1:37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15" t="e">
        <f t="shared" si="28"/>
        <v>#DIV/0!</v>
      </c>
      <c r="U932" s="16" t="e">
        <f t="shared" si="29"/>
        <v>#DIV/0!</v>
      </c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</row>
    <row r="933" spans="1:37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15" t="e">
        <f t="shared" si="28"/>
        <v>#DIV/0!</v>
      </c>
      <c r="U933" s="16" t="e">
        <f t="shared" si="29"/>
        <v>#DIV/0!</v>
      </c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</row>
    <row r="934" spans="1:37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15" t="e">
        <f t="shared" si="28"/>
        <v>#DIV/0!</v>
      </c>
      <c r="U934" s="16" t="e">
        <f t="shared" si="29"/>
        <v>#DIV/0!</v>
      </c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</row>
  </sheetData>
  <autoFilter ref="A6:BA934" xr:uid="{622914A5-93BE-4242-B6C3-DEB55625D403}">
    <filterColumn colId="1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3">
    <mergeCell ref="AU6:AU7"/>
    <mergeCell ref="AO6:AO7"/>
    <mergeCell ref="AP6:AP7"/>
    <mergeCell ref="AQ6:AQ7"/>
    <mergeCell ref="AR6:AR7"/>
    <mergeCell ref="AS6:AS7"/>
    <mergeCell ref="AT6:AT7"/>
    <mergeCell ref="O6:O7"/>
    <mergeCell ref="AN6:AN7"/>
    <mergeCell ref="R6:R7"/>
    <mergeCell ref="S6:S7"/>
    <mergeCell ref="T6:T7"/>
    <mergeCell ref="U6:U7"/>
    <mergeCell ref="V6:V7"/>
    <mergeCell ref="W6:W7"/>
    <mergeCell ref="X6:X7"/>
    <mergeCell ref="Y6:Y7"/>
    <mergeCell ref="Z6:AK6"/>
    <mergeCell ref="AL6:AL7"/>
    <mergeCell ref="AM6:AM7"/>
    <mergeCell ref="P6:P7"/>
    <mergeCell ref="Q6:Q7"/>
    <mergeCell ref="K5:AK5"/>
    <mergeCell ref="AM5:AP5"/>
    <mergeCell ref="AQ5:AU5"/>
    <mergeCell ref="B6:D6"/>
    <mergeCell ref="E6:E7"/>
    <mergeCell ref="F6:F7"/>
    <mergeCell ref="G6:G7"/>
    <mergeCell ref="H6:H7"/>
    <mergeCell ref="I6:I7"/>
    <mergeCell ref="J6:J7"/>
    <mergeCell ref="A5:B5"/>
    <mergeCell ref="C5:J5"/>
    <mergeCell ref="K6:K7"/>
    <mergeCell ref="L6:L7"/>
    <mergeCell ref="M6:M7"/>
    <mergeCell ref="N6:N7"/>
    <mergeCell ref="B2:J2"/>
    <mergeCell ref="A3:B3"/>
    <mergeCell ref="C3:J3"/>
    <mergeCell ref="A4:B4"/>
    <mergeCell ref="C4:J4"/>
  </mergeCells>
  <dataValidations count="7">
    <dataValidation type="list" allowBlank="1" showErrorMessage="1" sqref="E142:E341 G142:G341" xr:uid="{376C39FB-489F-4C40-9844-6BD6027AF496}">
      <formula1>#REF!</formula1>
    </dataValidation>
    <dataValidation type="list" allowBlank="1" showInputMessage="1" showErrorMessage="1" sqref="AL8:AR167" xr:uid="{056ED9F5-F082-4F12-AE62-0986937BB294}">
      <formula1>$AX$8:$AX$9</formula1>
    </dataValidation>
    <dataValidation type="list" allowBlank="1" showInputMessage="1" showErrorMessage="1" sqref="AU8:AU167" xr:uid="{A5240481-B4DC-4337-8E80-BA2EEFDBBC1F}">
      <formula1>$AX$11:$AX$13</formula1>
    </dataValidation>
    <dataValidation allowBlank="1" showInputMessage="1" showErrorMessage="1" promptTitle="Comorbidities" prompt="Hypertensive, Cancer, Diabetic, Hypertensive and Cancer, Hypertensive and Diabetic, Cancer and Diabetic" sqref="AX17:AX21 AX23:AX24" xr:uid="{55E18B89-3B2A-4D71-AAEC-7574686192AB}"/>
    <dataValidation type="list" allowBlank="1" showInputMessage="1" showErrorMessage="1" sqref="M8:O194" xr:uid="{385A24D7-C5F3-4EC9-81DE-D7727A14210D}">
      <formula1>$AX$18:$AX$24</formula1>
    </dataValidation>
    <dataValidation type="list" allowBlank="1" showInputMessage="1" showErrorMessage="1" sqref="L8:L194" xr:uid="{0E3D3713-3047-47B6-8D8C-61AEF67CA57F}">
      <formula1>$AX$18:$AX$26</formula1>
    </dataValidation>
    <dataValidation type="list" allowBlank="1" showInputMessage="1" showErrorMessage="1" sqref="P8:Q198" xr:uid="{C9166662-9D79-4060-A414-21C307A4E70B}">
      <formula1>$BA$9:$BA$13</formula1>
    </dataValidation>
  </dataValidations>
  <pageMargins left="0.7" right="0.7" top="0.75" bottom="0.75" header="0" footer="0"/>
  <pageSetup paperSize="9" scale="65" orientation="landscape" r:id="rId1"/>
  <headerFooter>
    <oddFooter>&amp;C_x000D_&amp;1#&amp;"Calibri"&amp;8&amp;K737373 Asurion_Internal_Use_Only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Pulo2025</vt:lpstr>
      <vt:lpstr>PuloSHS2025</vt:lpstr>
      <vt:lpstr>Pulo2026</vt:lpstr>
      <vt:lpstr>PuloSHS2026</vt:lpstr>
      <vt:lpstr>SanIsidro2025</vt:lpstr>
      <vt:lpstr>SanIsidro2026ape</vt:lpstr>
      <vt:lpstr>Banlic2025</vt:lpstr>
      <vt:lpstr>Banlic2026</vt:lpstr>
      <vt:lpstr>Mamatid2025</vt:lpstr>
      <vt:lpstr>Mamatid2026</vt:lpstr>
      <vt:lpstr>Banay2026</vt:lpstr>
      <vt:lpstr>Banay2025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Ramilo</dc:creator>
  <cp:lastModifiedBy>Mario Ramilo</cp:lastModifiedBy>
  <cp:lastPrinted>2025-02-25T03:24:50Z</cp:lastPrinted>
  <dcterms:created xsi:type="dcterms:W3CDTF">2025-01-13T06:02:47Z</dcterms:created>
  <dcterms:modified xsi:type="dcterms:W3CDTF">2026-01-26T07:42:41Z</dcterms:modified>
</cp:coreProperties>
</file>