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MSDS\DS735\"/>
    </mc:Choice>
  </mc:AlternateContent>
  <xr:revisionPtr revIDLastSave="0" documentId="13_ncr:1_{A66D5272-191F-4537-91DF-0F75C3C83CB4}" xr6:coauthVersionLast="47" xr6:coauthVersionMax="47" xr10:uidLastSave="{00000000-0000-0000-0000-000000000000}"/>
  <bookViews>
    <workbookView xWindow="1290" yWindow="1515" windowWidth="17760" windowHeight="14460" activeTab="9" xr2:uid="{529F8FAA-4777-4924-BE2C-F9E3ED57E1D3}"/>
  </bookViews>
  <sheets>
    <sheet name="Larry Bird" sheetId="4" r:id="rId1"/>
    <sheet name="Reggie Miller" sheetId="5" r:id="rId2"/>
    <sheet name="Ray Allen" sheetId="3" r:id="rId3"/>
    <sheet name="Steph Curry" sheetId="6" r:id="rId4"/>
    <sheet name="Chart1" sheetId="9" r:id="rId5"/>
    <sheet name="Sheet4" sheetId="8" r:id="rId6"/>
    <sheet name="Sheet3" sheetId="7" r:id="rId7"/>
    <sheet name="Table (2)" sheetId="12" r:id="rId8"/>
    <sheet name="Per 100 Poss Stats Table" sheetId="13" r:id="rId9"/>
    <sheet name="Sheet5" sheetId="10" r:id="rId10"/>
  </sheets>
  <definedNames>
    <definedName name="ExternalData_1" localSheetId="0" hidden="1">'Larry Bird'!$A$1:$AF$14</definedName>
    <definedName name="ExternalData_1" localSheetId="8" hidden="1">'Per 100 Poss Stats Table'!$A$1:$Y$31</definedName>
    <definedName name="ExternalData_1" localSheetId="2" hidden="1">'Ray Allen'!$A$1:$AF$21</definedName>
    <definedName name="ExternalData_1" localSheetId="7" hidden="1">'Table (2)'!$A$1:$AA$45</definedName>
    <definedName name="ExternalData_2" localSheetId="1" hidden="1">'Reggie Miller'!$A$1:$AF$19</definedName>
    <definedName name="ExternalData_2" localSheetId="3" hidden="1">'Steph Curry'!$A$1:$AF$15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0" l="1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3" i="10"/>
  <c r="G4" i="10"/>
  <c r="G5" i="10"/>
  <c r="G6" i="10"/>
  <c r="G7" i="10"/>
  <c r="G8" i="10"/>
  <c r="G9" i="10"/>
  <c r="G2" i="10"/>
  <c r="F3" i="10"/>
  <c r="F4" i="10"/>
  <c r="F5" i="10"/>
  <c r="F6" i="10"/>
  <c r="F7" i="10"/>
  <c r="F8" i="10"/>
  <c r="F9" i="10"/>
  <c r="F2" i="10"/>
  <c r="AC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AB3" i="12"/>
  <c r="AB2" i="12"/>
  <c r="R12" i="8"/>
  <c r="U13" i="8"/>
  <c r="D4" i="8"/>
  <c r="D5" i="8"/>
  <c r="D6" i="8"/>
  <c r="D7" i="8"/>
  <c r="D8" i="8"/>
  <c r="D9" i="8"/>
  <c r="D10" i="8"/>
  <c r="D11" i="8"/>
  <c r="D12" i="8"/>
  <c r="D13" i="8"/>
  <c r="D14" i="8"/>
  <c r="D15" i="8"/>
  <c r="D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3" i="8"/>
  <c r="P4" i="8"/>
  <c r="P5" i="8"/>
  <c r="P6" i="8"/>
  <c r="P7" i="8"/>
  <c r="P8" i="8"/>
  <c r="P9" i="8"/>
  <c r="P10" i="8"/>
  <c r="P11" i="8"/>
  <c r="P12" i="8"/>
  <c r="P13" i="8"/>
  <c r="P14" i="8"/>
  <c r="P15" i="8"/>
  <c r="P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3" i="8"/>
  <c r="C12" i="7"/>
  <c r="B12" i="7"/>
  <c r="I13" i="7"/>
  <c r="H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B4AF81-1F8F-4B53-8089-6D9D2C0BCCB6}" keepAlive="1" name="Query - Per 100 Poss Stats Table" description="Connection to the 'Per 100 Poss Stats Table' query in the workbook." type="5" refreshedVersion="8" background="1" saveData="1">
    <dbPr connection="Provider=Microsoft.Mashup.OleDb.1;Data Source=$Workbook$;Location=&quot;Per 100 Poss Stats Table&quot;;Extended Properties=&quot;&quot;" command="SELECT * FROM [Per 100 Poss Stats Table]"/>
  </connection>
  <connection id="2" xr16:uid="{404F47EB-BAC7-4F17-92BD-7F3B3C969F33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3" xr16:uid="{E577E750-CEC1-46D9-BABB-B2A76FDD2BCD}" keepAlive="1" name="Query - Table (2)" description="Connection to the 'Table (2)' query in the workbook." type="5" refreshedVersion="8" background="1" saveData="1">
    <dbPr connection="Provider=Microsoft.Mashup.OleDb.1;Data Source=$Workbook$;Location=&quot;Table (2)&quot;;Extended Properties=&quot;&quot;" command="SELECT * FROM [Table (2)]"/>
  </connection>
  <connection id="4" xr16:uid="{22EE4947-369C-4918-9049-D0D49F06CA5A}" keepAlive="1" name="Query - Totals Table" description="Connection to the 'Totals Table' query in the workbook." type="5" refreshedVersion="8" background="1" saveData="1">
    <dbPr connection="Provider=Microsoft.Mashup.OleDb.1;Data Source=$Workbook$;Location=&quot;Totals Table&quot;;Extended Properties=&quot;&quot;" command="SELECT * FROM [Totals Table]"/>
  </connection>
  <connection id="5" xr16:uid="{F7F0351E-2627-4697-BDB8-5D2DF889DAD9}" keepAlive="1" name="Query - Totals Table (2)" description="Connection to the 'Totals Table (2)' query in the workbook." type="5" refreshedVersion="8" background="1" saveData="1">
    <dbPr connection="Provider=Microsoft.Mashup.OleDb.1;Data Source=$Workbook$;Location=&quot;Totals Table (2)&quot;;Extended Properties=&quot;&quot;" command="SELECT * FROM [Totals Table (2)]"/>
  </connection>
  <connection id="6" xr16:uid="{4EE75C3B-BD9F-4B47-B437-8F5B72BB2180}" keepAlive="1" name="Query - Totals Table (3)" description="Connection to the 'Totals Table (3)' query in the workbook." type="5" refreshedVersion="8" background="1" saveData="1">
    <dbPr connection="Provider=Microsoft.Mashup.OleDb.1;Data Source=$Workbook$;Location=&quot;Totals Table (3)&quot;;Extended Properties=&quot;&quot;" command="SELECT * FROM [Totals Table (3)]"/>
  </connection>
  <connection id="7" xr16:uid="{D969654D-5D0C-40E7-9253-37E596CEA73F}" keepAlive="1" name="Query - Totals Table (4)" description="Connection to the 'Totals Table (4)' query in the workbook." type="5" refreshedVersion="8" background="1" saveData="1">
    <dbPr connection="Provider=Microsoft.Mashup.OleDb.1;Data Source=$Workbook$;Location=&quot;Totals Table (4)&quot;;Extended Properties=&quot;&quot;" command="SELECT * FROM [Totals Table (4)]"/>
  </connection>
</connections>
</file>

<file path=xl/sharedStrings.xml><?xml version="1.0" encoding="utf-8"?>
<sst xmlns="http://schemas.openxmlformats.org/spreadsheetml/2006/main" count="1741" uniqueCount="1180">
  <si>
    <t>Larry Bird</t>
  </si>
  <si>
    <t>Reggie Miller</t>
  </si>
  <si>
    <t>Ray Allen</t>
  </si>
  <si>
    <t>Steph Curry</t>
  </si>
  <si>
    <t>Season</t>
  </si>
  <si>
    <t>Age</t>
  </si>
  <si>
    <t>Tm</t>
  </si>
  <si>
    <t>Lg</t>
  </si>
  <si>
    <t>Pos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</si>
  <si>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</si>
  <si>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</si>
  <si>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</si>
  <si>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</si>
  <si>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</si>
  <si>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</si>
  <si>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</si>
  <si>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</si>
  <si>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</si>
  <si>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</si>
  <si>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</si>
  <si>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</si>
  <si>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</si>
  <si>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</si>
  <si>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</si>
  <si>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</si>
  <si>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</si>
  <si>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</si>
  <si>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</si>
  <si>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</si>
  <si>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</si>
  <si>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</si>
  <si>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</si>
  <si>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</si>
  <si>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</si>
  <si>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Column1</t>
  </si>
  <si>
    <t>Trp Dbl</t>
  </si>
  <si>
    <t>1996-97</t>
  </si>
  <si>
    <t>MIL</t>
  </si>
  <si>
    <t>NBA</t>
  </si>
  <si>
    <t>SG</t>
  </si>
  <si>
    <t>1997-98</t>
  </si>
  <si>
    <t>1998-99</t>
  </si>
  <si>
    <t>1999-00</t>
  </si>
  <si>
    <t>2000-01</t>
  </si>
  <si>
    <t>2001-02</t>
  </si>
  <si>
    <t>2002-03</t>
  </si>
  <si>
    <t>TOT</t>
  </si>
  <si>
    <t>SEA</t>
  </si>
  <si>
    <t>2003-04</t>
  </si>
  <si>
    <t>2004-05</t>
  </si>
  <si>
    <t>2005-06</t>
  </si>
  <si>
    <t>2006-07</t>
  </si>
  <si>
    <t>2007-08</t>
  </si>
  <si>
    <t>BOS</t>
  </si>
  <si>
    <t>2008-09</t>
  </si>
  <si>
    <t>2009-10</t>
  </si>
  <si>
    <t>2010-11</t>
  </si>
  <si>
    <t>2011-12</t>
  </si>
  <si>
    <t>2012-13</t>
  </si>
  <si>
    <t>MIA</t>
  </si>
  <si>
    <t>2013-14</t>
  </si>
  <si>
    <t>1979-80</t>
  </si>
  <si>
    <t>1980-81</t>
  </si>
  <si>
    <t>1981-82</t>
  </si>
  <si>
    <t>1982-83</t>
  </si>
  <si>
    <t>1983-84</t>
  </si>
  <si>
    <t>1984-85</t>
  </si>
  <si>
    <t>SF</t>
  </si>
  <si>
    <t>1985-86</t>
  </si>
  <si>
    <t>1986-87</t>
  </si>
  <si>
    <t>1987-88</t>
  </si>
  <si>
    <t>1988-89</t>
  </si>
  <si>
    <t>1989-90</t>
  </si>
  <si>
    <t>1990-91</t>
  </si>
  <si>
    <t>1991-92</t>
  </si>
  <si>
    <t>IND</t>
  </si>
  <si>
    <t>1992-93</t>
  </si>
  <si>
    <t>1993-94</t>
  </si>
  <si>
    <t>1994-95</t>
  </si>
  <si>
    <t>1995-96</t>
  </si>
  <si>
    <t>GSW</t>
  </si>
  <si>
    <t>PG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</si>
  <si>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</si>
  <si>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</si>
  <si>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</si>
  <si>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</si>
  <si>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</si>
  <si>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</si>
  <si>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</si>
  <si>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</si>
  <si>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</si>
  <si>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Year</t>
  </si>
  <si>
    <t>Steph</t>
  </si>
  <si>
    <t>Adj</t>
  </si>
  <si>
    <t>Larry</t>
  </si>
  <si>
    <t>Reggie</t>
  </si>
  <si>
    <t>Ray</t>
  </si>
  <si>
    <t>12.4</t>
  </si>
  <si>
    <t>12.7</t>
  </si>
  <si>
    <t>32.0</t>
  </si>
  <si>
    <t>27.0</t>
  </si>
  <si>
    <t>15.8</t>
  </si>
  <si>
    <t>14.9</t>
  </si>
  <si>
    <t>14.7</t>
  </si>
  <si>
    <t>13.7</t>
  </si>
  <si>
    <t>13.2</t>
  </si>
  <si>
    <t>Rk</t>
  </si>
  <si>
    <t>Totals G</t>
  </si>
  <si>
    <t>Totals MP</t>
  </si>
  <si>
    <t>Totals FG</t>
  </si>
  <si>
    <t>Totals FGA</t>
  </si>
  <si>
    <t>Totals 3P</t>
  </si>
  <si>
    <t>Totals 3PA</t>
  </si>
  <si>
    <t>Totals FT</t>
  </si>
  <si>
    <t>Totals FTA</t>
  </si>
  <si>
    <t>Totals ORB</t>
  </si>
  <si>
    <t>Totals DRB</t>
  </si>
  <si>
    <t>Totals TRB</t>
  </si>
  <si>
    <t>Totals AST</t>
  </si>
  <si>
    <t>Totals STL</t>
  </si>
  <si>
    <t>Totals BLK</t>
  </si>
  <si>
    <t>Totals TOV</t>
  </si>
  <si>
    <t>Totals PF</t>
  </si>
  <si>
    <t>Totals PTS</t>
  </si>
  <si>
    <t>Shooting FG%</t>
  </si>
  <si>
    <t>Shooting 3P%</t>
  </si>
  <si>
    <t>Shooting FT%</t>
  </si>
  <si>
    <t>Advanced Pace</t>
  </si>
  <si>
    <t>Advanced eFG%</t>
  </si>
  <si>
    <t>Advanced TOV%</t>
  </si>
  <si>
    <t>Advanced ORB%</t>
  </si>
  <si>
    <t>Advanced FT/FGA</t>
  </si>
  <si>
    <t>Advanced ORtg</t>
  </si>
  <si>
    <t>26.4</t>
  </si>
  <si>
    <t>80</t>
  </si>
  <si>
    <t>38800</t>
  </si>
  <si>
    <t>6624</t>
  </si>
  <si>
    <t>14306</t>
  </si>
  <si>
    <t>1953</t>
  </si>
  <si>
    <t>5487</t>
  </si>
  <si>
    <t>2989</t>
  </si>
  <si>
    <t>3867</t>
  </si>
  <si>
    <t>1759</t>
  </si>
  <si>
    <t>5361</t>
  </si>
  <si>
    <t>7120</t>
  </si>
  <si>
    <t>3980</t>
  </si>
  <si>
    <t>1201</t>
  </si>
  <si>
    <t>846</t>
  </si>
  <si>
    <t>2321</t>
  </si>
  <si>
    <t>3429</t>
  </si>
  <si>
    <t>18190</t>
  </si>
  <si>
    <t>.463</t>
  </si>
  <si>
    <t>.356</t>
  </si>
  <si>
    <t>.773</t>
  </si>
  <si>
    <t>99.9</t>
  </si>
  <si>
    <t>.531</t>
  </si>
  <si>
    <t>24.7</t>
  </si>
  <si>
    <t>.209</t>
  </si>
  <si>
    <t>112.7</t>
  </si>
  <si>
    <t>1230</t>
  </si>
  <si>
    <t>593750</t>
  </si>
  <si>
    <t>99930</t>
  </si>
  <si>
    <t>216722</t>
  </si>
  <si>
    <t>30598</t>
  </si>
  <si>
    <t>86535</t>
  </si>
  <si>
    <t>41657</t>
  </si>
  <si>
    <t>53781</t>
  </si>
  <si>
    <t>25422</t>
  </si>
  <si>
    <t>83925</t>
  </si>
  <si>
    <t>109347</t>
  </si>
  <si>
    <t>60636</t>
  </si>
  <si>
    <t>18772</t>
  </si>
  <si>
    <t>11594</t>
  </si>
  <si>
    <t>33856</t>
  </si>
  <si>
    <t>48306</t>
  </si>
  <si>
    <t>272115</t>
  </si>
  <si>
    <t>.461</t>
  </si>
  <si>
    <t>.354</t>
  </si>
  <si>
    <t>.775</t>
  </si>
  <si>
    <t>98.2</t>
  </si>
  <si>
    <t>.532</t>
  </si>
  <si>
    <t>12.3</t>
  </si>
  <si>
    <t>23.2</t>
  </si>
  <si>
    <t>.192</t>
  </si>
  <si>
    <t>112.0</t>
  </si>
  <si>
    <t>1080</t>
  </si>
  <si>
    <t>521500</t>
  </si>
  <si>
    <t>89020</t>
  </si>
  <si>
    <t>190983</t>
  </si>
  <si>
    <t>27427</t>
  </si>
  <si>
    <t>74822</t>
  </si>
  <si>
    <t>36650</t>
  </si>
  <si>
    <t>47135</t>
  </si>
  <si>
    <t>21232</t>
  </si>
  <si>
    <t>74454</t>
  </si>
  <si>
    <t>95686</t>
  </si>
  <si>
    <t>53577</t>
  </si>
  <si>
    <t>16356</t>
  </si>
  <si>
    <t>10525</t>
  </si>
  <si>
    <t>29887</t>
  </si>
  <si>
    <t>41669</t>
  </si>
  <si>
    <t>242117</t>
  </si>
  <si>
    <t>.466</t>
  </si>
  <si>
    <t>.367</t>
  </si>
  <si>
    <t>.778</t>
  </si>
  <si>
    <t>99.2</t>
  </si>
  <si>
    <t>.538</t>
  </si>
  <si>
    <t>22.2</t>
  </si>
  <si>
    <t>112.3</t>
  </si>
  <si>
    <t>1059</t>
  </si>
  <si>
    <t>512070</t>
  </si>
  <si>
    <t>86550</t>
  </si>
  <si>
    <t>188116</t>
  </si>
  <si>
    <t>25862</t>
  </si>
  <si>
    <t>72252</t>
  </si>
  <si>
    <t>37826</t>
  </si>
  <si>
    <t>48943</t>
  </si>
  <si>
    <t>21340</t>
  </si>
  <si>
    <t>73617</t>
  </si>
  <si>
    <t>94957</t>
  </si>
  <si>
    <t>51649</t>
  </si>
  <si>
    <t>16200</t>
  </si>
  <si>
    <t>10378</t>
  </si>
  <si>
    <t>30802</t>
  </si>
  <si>
    <t>44004</t>
  </si>
  <si>
    <t>236788</t>
  </si>
  <si>
    <t>.460</t>
  </si>
  <si>
    <t>.358</t>
  </si>
  <si>
    <t>100.3</t>
  </si>
  <si>
    <t>.529</t>
  </si>
  <si>
    <t>12.8</t>
  </si>
  <si>
    <t>22.5</t>
  </si>
  <si>
    <t>.201</t>
  </si>
  <si>
    <t>110.6</t>
  </si>
  <si>
    <t>26.3</t>
  </si>
  <si>
    <t>594450</t>
  </si>
  <si>
    <t>101062</t>
  </si>
  <si>
    <t>219458</t>
  </si>
  <si>
    <t>27955</t>
  </si>
  <si>
    <t>78742</t>
  </si>
  <si>
    <t>43494</t>
  </si>
  <si>
    <t>56758</t>
  </si>
  <si>
    <t>25454</t>
  </si>
  <si>
    <t>85653</t>
  </si>
  <si>
    <t>111107</t>
  </si>
  <si>
    <t>60483</t>
  </si>
  <si>
    <t>18779</t>
  </si>
  <si>
    <t>12185</t>
  </si>
  <si>
    <t>34644</t>
  </si>
  <si>
    <t>51425</t>
  </si>
  <si>
    <t>273573</t>
  </si>
  <si>
    <t>.355</t>
  </si>
  <si>
    <t>.766</t>
  </si>
  <si>
    <t>100.0</t>
  </si>
  <si>
    <t>.524</t>
  </si>
  <si>
    <t>22.9</t>
  </si>
  <si>
    <t>.198</t>
  </si>
  <si>
    <t>110.4</t>
  </si>
  <si>
    <t>593850</t>
  </si>
  <si>
    <t>97435</t>
  </si>
  <si>
    <t>211709</t>
  </si>
  <si>
    <t>25807</t>
  </si>
  <si>
    <t>71340</t>
  </si>
  <si>
    <t>40903</t>
  </si>
  <si>
    <t>53325</t>
  </si>
  <si>
    <t>23891</t>
  </si>
  <si>
    <t>83161</t>
  </si>
  <si>
    <t>107052</t>
  </si>
  <si>
    <t>57163</t>
  </si>
  <si>
    <t>18983</t>
  </si>
  <si>
    <t>11846</t>
  </si>
  <si>
    <t>35092</t>
  </si>
  <si>
    <t>48837</t>
  </si>
  <si>
    <t>261580</t>
  </si>
  <si>
    <t>.362</t>
  </si>
  <si>
    <t>.767</t>
  </si>
  <si>
    <t>97.3</t>
  </si>
  <si>
    <t>.521</t>
  </si>
  <si>
    <t>13.0</t>
  </si>
  <si>
    <t>22.3</t>
  </si>
  <si>
    <t>.193</t>
  </si>
  <si>
    <t>108.6</t>
  </si>
  <si>
    <t>594400</t>
  </si>
  <si>
    <t>96061</t>
  </si>
  <si>
    <t>210115</t>
  </si>
  <si>
    <t>23748</t>
  </si>
  <si>
    <t>66422</t>
  </si>
  <si>
    <t>43883</t>
  </si>
  <si>
    <t>56855</t>
  </si>
  <si>
    <t>24937</t>
  </si>
  <si>
    <t>82109</t>
  </si>
  <si>
    <t>107046</t>
  </si>
  <si>
    <t>55660</t>
  </si>
  <si>
    <t>18950</t>
  </si>
  <si>
    <t>11669</t>
  </si>
  <si>
    <t>34320</t>
  </si>
  <si>
    <t>48950</t>
  </si>
  <si>
    <t>259753</t>
  </si>
  <si>
    <t>.457</t>
  </si>
  <si>
    <t>.772</t>
  </si>
  <si>
    <t>96.4</t>
  </si>
  <si>
    <t>.514</t>
  </si>
  <si>
    <t>23.3</t>
  </si>
  <si>
    <t>108.8</t>
  </si>
  <si>
    <t>26.7</t>
  </si>
  <si>
    <t>594850</t>
  </si>
  <si>
    <t>94065</t>
  </si>
  <si>
    <t>208049</t>
  </si>
  <si>
    <t>20953</t>
  </si>
  <si>
    <t>59241</t>
  </si>
  <si>
    <t>43489</t>
  </si>
  <si>
    <t>57469</t>
  </si>
  <si>
    <t>25624</t>
  </si>
  <si>
    <t>82021</t>
  </si>
  <si>
    <t>107645</t>
  </si>
  <si>
    <t>54832</t>
  </si>
  <si>
    <t>19303</t>
  </si>
  <si>
    <t>12193</t>
  </si>
  <si>
    <t>35384</t>
  </si>
  <si>
    <t>49854</t>
  </si>
  <si>
    <t>252572</t>
  </si>
  <si>
    <t>.452</t>
  </si>
  <si>
    <t>.757</t>
  </si>
  <si>
    <t>95.8</t>
  </si>
  <si>
    <t>.502</t>
  </si>
  <si>
    <t>23.8</t>
  </si>
  <si>
    <t>106.4</t>
  </si>
  <si>
    <t>595200</t>
  </si>
  <si>
    <t>92287</t>
  </si>
  <si>
    <t>205570</t>
  </si>
  <si>
    <t>19300</t>
  </si>
  <si>
    <t>55137</t>
  </si>
  <si>
    <t>42161</t>
  </si>
  <si>
    <t>56198</t>
  </si>
  <si>
    <t>26781</t>
  </si>
  <si>
    <t>79723</t>
  </si>
  <si>
    <t>106504</t>
  </si>
  <si>
    <t>54202</t>
  </si>
  <si>
    <t>19031</t>
  </si>
  <si>
    <t>11797</t>
  </si>
  <si>
    <t>35312</t>
  </si>
  <si>
    <t>49728</t>
  </si>
  <si>
    <t>246035</t>
  </si>
  <si>
    <t>.449</t>
  </si>
  <si>
    <t>.350</t>
  </si>
  <si>
    <t>.750</t>
  </si>
  <si>
    <t>93.9</t>
  </si>
  <si>
    <t>.496</t>
  </si>
  <si>
    <t>13.3</t>
  </si>
  <si>
    <t>25.1</t>
  </si>
  <si>
    <t>.205</t>
  </si>
  <si>
    <t>105.6</t>
  </si>
  <si>
    <t>26.5</t>
  </si>
  <si>
    <t>92779</t>
  </si>
  <si>
    <t>204172</t>
  </si>
  <si>
    <t>19054</t>
  </si>
  <si>
    <t>52974</t>
  </si>
  <si>
    <t>43870</t>
  </si>
  <si>
    <t>58029</t>
  </si>
  <si>
    <t>26846</t>
  </si>
  <si>
    <t>78315</t>
  </si>
  <si>
    <t>105161</t>
  </si>
  <si>
    <t>54131</t>
  </si>
  <si>
    <t>18895</t>
  </si>
  <si>
    <t>36034</t>
  </si>
  <si>
    <t>50923</t>
  </si>
  <si>
    <t>248482</t>
  </si>
  <si>
    <t>.454</t>
  </si>
  <si>
    <t>.360</t>
  </si>
  <si>
    <t>.756</t>
  </si>
  <si>
    <t>.501</t>
  </si>
  <si>
    <t>13.6</t>
  </si>
  <si>
    <t>25.5</t>
  </si>
  <si>
    <t>.215</t>
  </si>
  <si>
    <t>106.6</t>
  </si>
  <si>
    <t>1229</t>
  </si>
  <si>
    <t>594470</t>
  </si>
  <si>
    <t>91282</t>
  </si>
  <si>
    <t>201609</t>
  </si>
  <si>
    <t>17603</t>
  </si>
  <si>
    <t>49067</t>
  </si>
  <si>
    <t>41056</t>
  </si>
  <si>
    <t>54533</t>
  </si>
  <si>
    <t>27456</t>
  </si>
  <si>
    <t>76119</t>
  </si>
  <si>
    <t>103575</t>
  </si>
  <si>
    <t>54415</t>
  </si>
  <si>
    <t>19178</t>
  </si>
  <si>
    <t>12622</t>
  </si>
  <si>
    <t>35767</t>
  </si>
  <si>
    <t>48775</t>
  </si>
  <si>
    <t>241223</t>
  </si>
  <si>
    <t>.453</t>
  </si>
  <si>
    <t>.359</t>
  </si>
  <si>
    <t>.753</t>
  </si>
  <si>
    <t>92.0</t>
  </si>
  <si>
    <t>.204</t>
  </si>
  <si>
    <t>105.8</t>
  </si>
  <si>
    <t>990</t>
  </si>
  <si>
    <t>479050</t>
  </si>
  <si>
    <t>72218</t>
  </si>
  <si>
    <t>161225</t>
  </si>
  <si>
    <t>12693</t>
  </si>
  <si>
    <t>36395</t>
  </si>
  <si>
    <t>33465</t>
  </si>
  <si>
    <t>44472</t>
  </si>
  <si>
    <t>22512</t>
  </si>
  <si>
    <t>61001</t>
  </si>
  <si>
    <t>83513</t>
  </si>
  <si>
    <t>41533</t>
  </si>
  <si>
    <t>15200</t>
  </si>
  <si>
    <t>10086</t>
  </si>
  <si>
    <t>28860</t>
  </si>
  <si>
    <t>38744</t>
  </si>
  <si>
    <t>190594</t>
  </si>
  <si>
    <t>.448</t>
  </si>
  <si>
    <t>.349</t>
  </si>
  <si>
    <t>.752</t>
  </si>
  <si>
    <t>91.3</t>
  </si>
  <si>
    <t>.487</t>
  </si>
  <si>
    <t>13.8</t>
  </si>
  <si>
    <t>.208</t>
  </si>
  <si>
    <t>104.6</t>
  </si>
  <si>
    <t>595050</t>
  </si>
  <si>
    <t>91624</t>
  </si>
  <si>
    <t>199790</t>
  </si>
  <si>
    <t>15886</t>
  </si>
  <si>
    <t>44313</t>
  </si>
  <si>
    <t>45760</t>
  </si>
  <si>
    <t>59937</t>
  </si>
  <si>
    <t>26844</t>
  </si>
  <si>
    <t>74972</t>
  </si>
  <si>
    <t>101816</t>
  </si>
  <si>
    <t>52887</t>
  </si>
  <si>
    <t>18023</t>
  </si>
  <si>
    <t>11966</t>
  </si>
  <si>
    <t>35065</t>
  </si>
  <si>
    <t>50953</t>
  </si>
  <si>
    <t>244894</t>
  </si>
  <si>
    <t>.459</t>
  </si>
  <si>
    <t>.763</t>
  </si>
  <si>
    <t>92.1</t>
  </si>
  <si>
    <t>.498</t>
  </si>
  <si>
    <t>13.4</t>
  </si>
  <si>
    <t>.229</t>
  </si>
  <si>
    <t>107.3</t>
  </si>
  <si>
    <t>594500</t>
  </si>
  <si>
    <t>92730</t>
  </si>
  <si>
    <t>200989</t>
  </si>
  <si>
    <t>15822</t>
  </si>
  <si>
    <t>44622</t>
  </si>
  <si>
    <t>45818</t>
  </si>
  <si>
    <t>60377</t>
  </si>
  <si>
    <t>26955</t>
  </si>
  <si>
    <t>75685</t>
  </si>
  <si>
    <t>102640</t>
  </si>
  <si>
    <t>52258</t>
  </si>
  <si>
    <t>17759</t>
  </si>
  <si>
    <t>11947</t>
  </si>
  <si>
    <t>34982</t>
  </si>
  <si>
    <t>51309</t>
  </si>
  <si>
    <t>247100</t>
  </si>
  <si>
    <t>.759</t>
  </si>
  <si>
    <t>92.7</t>
  </si>
  <si>
    <t>.228</t>
  </si>
  <si>
    <t>107.6</t>
  </si>
  <si>
    <t>594650</t>
  </si>
  <si>
    <t>91310</t>
  </si>
  <si>
    <t>199054</t>
  </si>
  <si>
    <t>16352</t>
  </si>
  <si>
    <t>44583</t>
  </si>
  <si>
    <t>46907</t>
  </si>
  <si>
    <t>60859</t>
  </si>
  <si>
    <t>27157</t>
  </si>
  <si>
    <t>74429</t>
  </si>
  <si>
    <t>101586</t>
  </si>
  <si>
    <t>51605</t>
  </si>
  <si>
    <t>17883</t>
  </si>
  <si>
    <t>11817</t>
  </si>
  <si>
    <t>34519</t>
  </si>
  <si>
    <t>51765</t>
  </si>
  <si>
    <t>245879</t>
  </si>
  <si>
    <t>.771</t>
  </si>
  <si>
    <t>91.7</t>
  </si>
  <si>
    <t>.500</t>
  </si>
  <si>
    <t>.236</t>
  </si>
  <si>
    <t>108.3</t>
  </si>
  <si>
    <t>594100</t>
  </si>
  <si>
    <t>91669</t>
  </si>
  <si>
    <t>200501</t>
  </si>
  <si>
    <t>16124</t>
  </si>
  <si>
    <t>44544</t>
  </si>
  <si>
    <t>46349</t>
  </si>
  <si>
    <t>61363</t>
  </si>
  <si>
    <t>27551</t>
  </si>
  <si>
    <t>75720</t>
  </si>
  <si>
    <t>103271</t>
  </si>
  <si>
    <t>53506</t>
  </si>
  <si>
    <t>17897</t>
  </si>
  <si>
    <t>11651</t>
  </si>
  <si>
    <t>34719</t>
  </si>
  <si>
    <t>51709</t>
  </si>
  <si>
    <t>245811</t>
  </si>
  <si>
    <t>.755</t>
  </si>
  <si>
    <t>92.4</t>
  </si>
  <si>
    <t>.497</t>
  </si>
  <si>
    <t>.231</t>
  </si>
  <si>
    <t>107.5</t>
  </si>
  <si>
    <t>595750</t>
  </si>
  <si>
    <t>89860</t>
  </si>
  <si>
    <t>196073</t>
  </si>
  <si>
    <t>14926</t>
  </si>
  <si>
    <t>41672</t>
  </si>
  <si>
    <t>48253</t>
  </si>
  <si>
    <t>64149</t>
  </si>
  <si>
    <t>27360</t>
  </si>
  <si>
    <t>73634</t>
  </si>
  <si>
    <t>100994</t>
  </si>
  <si>
    <t>52365</t>
  </si>
  <si>
    <t>17807</t>
  </si>
  <si>
    <t>11329</t>
  </si>
  <si>
    <t>37232</t>
  </si>
  <si>
    <t>54666</t>
  </si>
  <si>
    <t>242899</t>
  </si>
  <si>
    <t>.458</t>
  </si>
  <si>
    <t>91.9</t>
  </si>
  <si>
    <t>14.2</t>
  </si>
  <si>
    <t>27.1</t>
  </si>
  <si>
    <t>.246</t>
  </si>
  <si>
    <t>106.5</t>
  </si>
  <si>
    <t>595550</t>
  </si>
  <si>
    <t>88166</t>
  </si>
  <si>
    <t>194315</t>
  </si>
  <si>
    <t>14086</t>
  </si>
  <si>
    <t>39313</t>
  </si>
  <si>
    <t>48223</t>
  </si>
  <si>
    <t>64700</t>
  </si>
  <si>
    <t>27491</t>
  </si>
  <si>
    <t>73263</t>
  </si>
  <si>
    <t>100754</t>
  </si>
  <si>
    <t>50711</t>
  </si>
  <si>
    <t>17632</t>
  </si>
  <si>
    <t>11560</t>
  </si>
  <si>
    <t>35459</t>
  </si>
  <si>
    <t>55986</t>
  </si>
  <si>
    <t>238641</t>
  </si>
  <si>
    <t>.745</t>
  </si>
  <si>
    <t>90.5</t>
  </si>
  <si>
    <t>.490</t>
  </si>
  <si>
    <t>27.3</t>
  </si>
  <si>
    <t>.248</t>
  </si>
  <si>
    <t>106.2</t>
  </si>
  <si>
    <t>595000</t>
  </si>
  <si>
    <t>88435</t>
  </si>
  <si>
    <t>197626</t>
  </si>
  <si>
    <t>13777</t>
  </si>
  <si>
    <t>38748</t>
  </si>
  <si>
    <t>48462</t>
  </si>
  <si>
    <t>64095</t>
  </si>
  <si>
    <t>29544</t>
  </si>
  <si>
    <t>73426</t>
  </si>
  <si>
    <t>102970</t>
  </si>
  <si>
    <t>52342</t>
  </si>
  <si>
    <t>18489</t>
  </si>
  <si>
    <t>11963</t>
  </si>
  <si>
    <t>35677</t>
  </si>
  <si>
    <t>55671</t>
  </si>
  <si>
    <t>239109</t>
  </si>
  <si>
    <t>.447</t>
  </si>
  <si>
    <t>90.9</t>
  </si>
  <si>
    <t>.482</t>
  </si>
  <si>
    <t>28.7</t>
  </si>
  <si>
    <t>.245</t>
  </si>
  <si>
    <t>106.1</t>
  </si>
  <si>
    <t>1189</t>
  </si>
  <si>
    <t>574770</t>
  </si>
  <si>
    <t>83254</t>
  </si>
  <si>
    <t>189802</t>
  </si>
  <si>
    <t>12321</t>
  </si>
  <si>
    <t>35492</t>
  </si>
  <si>
    <t>43268</t>
  </si>
  <si>
    <t>57564</t>
  </si>
  <si>
    <t>28753</t>
  </si>
  <si>
    <t>71608</t>
  </si>
  <si>
    <t>100361</t>
  </si>
  <si>
    <t>50658</t>
  </si>
  <si>
    <t>18864</t>
  </si>
  <si>
    <t>12022</t>
  </si>
  <si>
    <t>35610</t>
  </si>
  <si>
    <t>51006</t>
  </si>
  <si>
    <t>222097</t>
  </si>
  <si>
    <t>.439</t>
  </si>
  <si>
    <t>.347</t>
  </si>
  <si>
    <t>90.1</t>
  </si>
  <si>
    <t>.471</t>
  </si>
  <si>
    <t>28.6</t>
  </si>
  <si>
    <t>102.9</t>
  </si>
  <si>
    <t>575420</t>
  </si>
  <si>
    <t>84937</t>
  </si>
  <si>
    <t>192109</t>
  </si>
  <si>
    <t>12200</t>
  </si>
  <si>
    <t>34912</t>
  </si>
  <si>
    <t>44028</t>
  </si>
  <si>
    <t>58103</t>
  </si>
  <si>
    <t>28654</t>
  </si>
  <si>
    <t>71950</t>
  </si>
  <si>
    <t>100604</t>
  </si>
  <si>
    <t>51133</t>
  </si>
  <si>
    <t>18884</t>
  </si>
  <si>
    <t>11928</t>
  </si>
  <si>
    <t>35471</t>
  </si>
  <si>
    <t>51730</t>
  </si>
  <si>
    <t>226102</t>
  </si>
  <si>
    <t>.442</t>
  </si>
  <si>
    <t>.758</t>
  </si>
  <si>
    <t>91.0</t>
  </si>
  <si>
    <t>.474</t>
  </si>
  <si>
    <t>14.0</t>
  </si>
  <si>
    <t>28.5</t>
  </si>
  <si>
    <t>103.6</t>
  </si>
  <si>
    <t>574670</t>
  </si>
  <si>
    <t>86011</t>
  </si>
  <si>
    <t>193263</t>
  </si>
  <si>
    <t>12402</t>
  </si>
  <si>
    <t>35074</t>
  </si>
  <si>
    <t>42619</t>
  </si>
  <si>
    <t>56650</t>
  </si>
  <si>
    <t>29094</t>
  </si>
  <si>
    <t>71735</t>
  </si>
  <si>
    <t>100829</t>
  </si>
  <si>
    <t>52131</t>
  </si>
  <si>
    <t>18538</t>
  </si>
  <si>
    <t>12422</t>
  </si>
  <si>
    <t>34389</t>
  </si>
  <si>
    <t>50497</t>
  </si>
  <si>
    <t>227043</t>
  </si>
  <si>
    <t>.445</t>
  </si>
  <si>
    <t>90.7</t>
  </si>
  <si>
    <t>.477</t>
  </si>
  <si>
    <t>28.9</t>
  </si>
  <si>
    <t>.221</t>
  </si>
  <si>
    <t>104.5</t>
  </si>
  <si>
    <t>575520</t>
  </si>
  <si>
    <t>84865</t>
  </si>
  <si>
    <t>191664</t>
  </si>
  <si>
    <t>11524</t>
  </si>
  <si>
    <t>32597</t>
  </si>
  <si>
    <t>44205</t>
  </si>
  <si>
    <t>59137</t>
  </si>
  <si>
    <t>28519</t>
  </si>
  <si>
    <t>72469</t>
  </si>
  <si>
    <t>100988</t>
  </si>
  <si>
    <t>51786</t>
  </si>
  <si>
    <t>18600</t>
  </si>
  <si>
    <t>12505</t>
  </si>
  <si>
    <t>35783</t>
  </si>
  <si>
    <t>53143</t>
  </si>
  <si>
    <t>225459</t>
  </si>
  <si>
    <t>.443</t>
  </si>
  <si>
    <t>.748</t>
  </si>
  <si>
    <t>.473</t>
  </si>
  <si>
    <t>14.1</t>
  </si>
  <si>
    <t>28.2</t>
  </si>
  <si>
    <t>103.0</t>
  </si>
  <si>
    <t>574270</t>
  </si>
  <si>
    <t>87591</t>
  </si>
  <si>
    <t>195220</t>
  </si>
  <si>
    <t>11513</t>
  </si>
  <si>
    <t>32614</t>
  </si>
  <si>
    <t>45094</t>
  </si>
  <si>
    <t>60111</t>
  </si>
  <si>
    <t>29526</t>
  </si>
  <si>
    <t>72536</t>
  </si>
  <si>
    <t>102062</t>
  </si>
  <si>
    <t>53130</t>
  </si>
  <si>
    <t>18868</t>
  </si>
  <si>
    <t>12293</t>
  </si>
  <si>
    <t>36788</t>
  </si>
  <si>
    <t>55408</t>
  </si>
  <si>
    <t>231789</t>
  </si>
  <si>
    <t>.353</t>
  </si>
  <si>
    <t>93.1</t>
  </si>
  <si>
    <t>.478</t>
  </si>
  <si>
    <t>104.1</t>
  </si>
  <si>
    <t>725</t>
  </si>
  <si>
    <t>350650</t>
  </si>
  <si>
    <t>49549</t>
  </si>
  <si>
    <t>113379</t>
  </si>
  <si>
    <t>6463</t>
  </si>
  <si>
    <t>19080</t>
  </si>
  <si>
    <t>27231</t>
  </si>
  <si>
    <t>37399</t>
  </si>
  <si>
    <t>18250</t>
  </si>
  <si>
    <t>42145</t>
  </si>
  <si>
    <t>60395</t>
  </si>
  <si>
    <t>30050</t>
  </si>
  <si>
    <t>12113</t>
  </si>
  <si>
    <t>7196</t>
  </si>
  <si>
    <t>22221</t>
  </si>
  <si>
    <t>32206</t>
  </si>
  <si>
    <t>132792</t>
  </si>
  <si>
    <t>.437</t>
  </si>
  <si>
    <t>.339</t>
  </si>
  <si>
    <t>.728</t>
  </si>
  <si>
    <t>88.9</t>
  </si>
  <si>
    <t>14.6</t>
  </si>
  <si>
    <t>30.2</t>
  </si>
  <si>
    <t>.240</t>
  </si>
  <si>
    <t>102.2</t>
  </si>
  <si>
    <t>575120</t>
  </si>
  <si>
    <t>85383</t>
  </si>
  <si>
    <t>189537</t>
  </si>
  <si>
    <t>10450</t>
  </si>
  <si>
    <t>30231</t>
  </si>
  <si>
    <t>46053</t>
  </si>
  <si>
    <t>62494</t>
  </si>
  <si>
    <t>31033</t>
  </si>
  <si>
    <t>67765</t>
  </si>
  <si>
    <t>98798</t>
  </si>
  <si>
    <t>52386</t>
  </si>
  <si>
    <t>19943</t>
  </si>
  <si>
    <t>12062</t>
  </si>
  <si>
    <t>36823</t>
  </si>
  <si>
    <t>53278</t>
  </si>
  <si>
    <t>227269</t>
  </si>
  <si>
    <t>.450</t>
  </si>
  <si>
    <t>.346</t>
  </si>
  <si>
    <t>.737</t>
  </si>
  <si>
    <t>90.3</t>
  </si>
  <si>
    <t>14.5</t>
  </si>
  <si>
    <t>31.4</t>
  </si>
  <si>
    <t>.243</t>
  </si>
  <si>
    <t>105.0</t>
  </si>
  <si>
    <t>575170</t>
  </si>
  <si>
    <t>85777</t>
  </si>
  <si>
    <t>188594</t>
  </si>
  <si>
    <t>14383</t>
  </si>
  <si>
    <t>39943</t>
  </si>
  <si>
    <t>44496</t>
  </si>
  <si>
    <t>60271</t>
  </si>
  <si>
    <t>30120</t>
  </si>
  <si>
    <t>67583</t>
  </si>
  <si>
    <t>97703</t>
  </si>
  <si>
    <t>52426</t>
  </si>
  <si>
    <t>19486</t>
  </si>
  <si>
    <t>11674</t>
  </si>
  <si>
    <t>37252</t>
  </si>
  <si>
    <t>52602</t>
  </si>
  <si>
    <t>230433</t>
  </si>
  <si>
    <t>.455</t>
  </si>
  <si>
    <t>.738</t>
  </si>
  <si>
    <t>.493</t>
  </si>
  <si>
    <t>14.8</t>
  </si>
  <si>
    <t>30.8</t>
  </si>
  <si>
    <t>106.7</t>
  </si>
  <si>
    <t>574570</t>
  </si>
  <si>
    <t>88096</t>
  </si>
  <si>
    <t>190675</t>
  </si>
  <si>
    <t>14000</t>
  </si>
  <si>
    <t>38161</t>
  </si>
  <si>
    <t>46427</t>
  </si>
  <si>
    <t>62765</t>
  </si>
  <si>
    <t>30016</t>
  </si>
  <si>
    <t>68083</t>
  </si>
  <si>
    <t>98099</t>
  </si>
  <si>
    <t>53950</t>
  </si>
  <si>
    <t>18952</t>
  </si>
  <si>
    <t>12038</t>
  </si>
  <si>
    <t>37641</t>
  </si>
  <si>
    <t>54806</t>
  </si>
  <si>
    <t>236619</t>
  </si>
  <si>
    <t>.462</t>
  </si>
  <si>
    <t>.740</t>
  </si>
  <si>
    <t>91.8</t>
  </si>
  <si>
    <t>.499</t>
  </si>
  <si>
    <t>30.6</t>
  </si>
  <si>
    <t>1107</t>
  </si>
  <si>
    <t>535610</t>
  </si>
  <si>
    <t>84105</t>
  </si>
  <si>
    <t>180423</t>
  </si>
  <si>
    <t>12153</t>
  </si>
  <si>
    <t>33889</t>
  </si>
  <si>
    <t>44155</t>
  </si>
  <si>
    <t>59938</t>
  </si>
  <si>
    <t>28878</t>
  </si>
  <si>
    <t>63128</t>
  </si>
  <si>
    <t>92006</t>
  </si>
  <si>
    <t>51729</t>
  </si>
  <si>
    <t>18330</t>
  </si>
  <si>
    <t>11430</t>
  </si>
  <si>
    <t>35303</t>
  </si>
  <si>
    <t>51961</t>
  </si>
  <si>
    <t>224518</t>
  </si>
  <si>
    <t>92.9</t>
  </si>
  <si>
    <t>533810</t>
  </si>
  <si>
    <t>87064</t>
  </si>
  <si>
    <t>186951</t>
  </si>
  <si>
    <t>7301</t>
  </si>
  <si>
    <t>21907</t>
  </si>
  <si>
    <t>43308</t>
  </si>
  <si>
    <t>58977</t>
  </si>
  <si>
    <t>30687</t>
  </si>
  <si>
    <t>64505</t>
  </si>
  <si>
    <t>95192</t>
  </si>
  <si>
    <t>54003</t>
  </si>
  <si>
    <t>19652</t>
  </si>
  <si>
    <t>11579</t>
  </si>
  <si>
    <t>35424</t>
  </si>
  <si>
    <t>49075</t>
  </si>
  <si>
    <t>224737</t>
  </si>
  <si>
    <t>.333</t>
  </si>
  <si>
    <t>.734</t>
  </si>
  <si>
    <t>95.1</t>
  </si>
  <si>
    <t>.485</t>
  </si>
  <si>
    <t>14.3</t>
  </si>
  <si>
    <t>32.2</t>
  </si>
  <si>
    <t>.232</t>
  </si>
  <si>
    <t>106.3</t>
  </si>
  <si>
    <t>535160</t>
  </si>
  <si>
    <t>90056</t>
  </si>
  <si>
    <t>190295</t>
  </si>
  <si>
    <t>6668</t>
  </si>
  <si>
    <t>19824</t>
  </si>
  <si>
    <t>46293</t>
  </si>
  <si>
    <t>61373</t>
  </si>
  <si>
    <t>30536</t>
  </si>
  <si>
    <t>64968</t>
  </si>
  <si>
    <t>95504</t>
  </si>
  <si>
    <t>54705</t>
  </si>
  <si>
    <t>18932</t>
  </si>
  <si>
    <t>11558</t>
  </si>
  <si>
    <t>35230</t>
  </si>
  <si>
    <t>51269</t>
  </si>
  <si>
    <t>233073</t>
  </si>
  <si>
    <t>.336</t>
  </si>
  <si>
    <t>.754</t>
  </si>
  <si>
    <t>96.8</t>
  </si>
  <si>
    <t>.491</t>
  </si>
  <si>
    <t>108.0</t>
  </si>
  <si>
    <t>535310</t>
  </si>
  <si>
    <t>91371</t>
  </si>
  <si>
    <t>193391</t>
  </si>
  <si>
    <t>5587</t>
  </si>
  <si>
    <t>16898</t>
  </si>
  <si>
    <t>44826</t>
  </si>
  <si>
    <t>59075</t>
  </si>
  <si>
    <t>31787</t>
  </si>
  <si>
    <t>64893</t>
  </si>
  <si>
    <t>96680</t>
  </si>
  <si>
    <t>54192</t>
  </si>
  <si>
    <t>19131</t>
  </si>
  <si>
    <t>12216</t>
  </si>
  <si>
    <t>34430</t>
  </si>
  <si>
    <t>49227</t>
  </si>
  <si>
    <t>233155</t>
  </si>
  <si>
    <t>.472</t>
  </si>
  <si>
    <t>.331</t>
  </si>
  <si>
    <t>96.6</t>
  </si>
  <si>
    <t>32.9</t>
  </si>
  <si>
    <t>108.2</t>
  </si>
  <si>
    <t>535260</t>
  </si>
  <si>
    <t>91551</t>
  </si>
  <si>
    <t>193059</t>
  </si>
  <si>
    <t>5055</t>
  </si>
  <si>
    <t>15812</t>
  </si>
  <si>
    <t>47213</t>
  </si>
  <si>
    <t>61736</t>
  </si>
  <si>
    <t>30959</t>
  </si>
  <si>
    <t>64817</t>
  </si>
  <si>
    <t>95776</t>
  </si>
  <si>
    <t>54782</t>
  </si>
  <si>
    <t>19014</t>
  </si>
  <si>
    <t>11624</t>
  </si>
  <si>
    <t>35515</t>
  </si>
  <si>
    <t>51304</t>
  </si>
  <si>
    <t>235370</t>
  </si>
  <si>
    <t>.320</t>
  </si>
  <si>
    <t>.765</t>
  </si>
  <si>
    <t>97.8</t>
  </si>
  <si>
    <t>13.9</t>
  </si>
  <si>
    <t>32.3</t>
  </si>
  <si>
    <t>107.9</t>
  </si>
  <si>
    <t>534760</t>
  </si>
  <si>
    <t>91914</t>
  </si>
  <si>
    <t>192951</t>
  </si>
  <si>
    <t>4829</t>
  </si>
  <si>
    <t>14608</t>
  </si>
  <si>
    <t>48225</t>
  </si>
  <si>
    <t>63118</t>
  </si>
  <si>
    <t>30633</t>
  </si>
  <si>
    <t>64885</t>
  </si>
  <si>
    <t>95518</t>
  </si>
  <si>
    <t>55023</t>
  </si>
  <si>
    <t>18881</t>
  </si>
  <si>
    <t>11207</t>
  </si>
  <si>
    <t>35555</t>
  </si>
  <si>
    <t>51478</t>
  </si>
  <si>
    <t>236882</t>
  </si>
  <si>
    <t>.476</t>
  </si>
  <si>
    <t>.764</t>
  </si>
  <si>
    <t>98.3</t>
  </si>
  <si>
    <t>.489</t>
  </si>
  <si>
    <t>32.1</t>
  </si>
  <si>
    <t>.250</t>
  </si>
  <si>
    <t>108.1</t>
  </si>
  <si>
    <t>1025</t>
  </si>
  <si>
    <t>495150</t>
  </si>
  <si>
    <t>87060</t>
  </si>
  <si>
    <t>182385</t>
  </si>
  <si>
    <t>4332</t>
  </si>
  <si>
    <t>13431</t>
  </si>
  <si>
    <t>45345</t>
  </si>
  <si>
    <t>59067</t>
  </si>
  <si>
    <t>29724</t>
  </si>
  <si>
    <t>60307</t>
  </si>
  <si>
    <t>90031</t>
  </si>
  <si>
    <t>52431</t>
  </si>
  <si>
    <t>18619</t>
  </si>
  <si>
    <t>10949</t>
  </si>
  <si>
    <t>48504</t>
  </si>
  <si>
    <t>223797</t>
  </si>
  <si>
    <t>.323</t>
  </si>
  <si>
    <t>.768</t>
  </si>
  <si>
    <t>100.6</t>
  </si>
  <si>
    <t>33.0</t>
  </si>
  <si>
    <t>.249</t>
  </si>
  <si>
    <t>107.8</t>
  </si>
  <si>
    <t>943</t>
  </si>
  <si>
    <t>455040</t>
  </si>
  <si>
    <t>79473</t>
  </si>
  <si>
    <t>165441</t>
  </si>
  <si>
    <t>2979</t>
  </si>
  <si>
    <t>9421</t>
  </si>
  <si>
    <t>42068</t>
  </si>
  <si>
    <t>54933</t>
  </si>
  <si>
    <t>26834</t>
  </si>
  <si>
    <t>54994</t>
  </si>
  <si>
    <t>81828</t>
  </si>
  <si>
    <t>48599</t>
  </si>
  <si>
    <t>16055</t>
  </si>
  <si>
    <t>10160</t>
  </si>
  <si>
    <t>31563</t>
  </si>
  <si>
    <t>45461</t>
  </si>
  <si>
    <t>203993</t>
  </si>
  <si>
    <t>.480</t>
  </si>
  <si>
    <t>.316</t>
  </si>
  <si>
    <t>99.6</t>
  </si>
  <si>
    <t>32.8</t>
  </si>
  <si>
    <t>.254</t>
  </si>
  <si>
    <t>455590</t>
  </si>
  <si>
    <t>80422</t>
  </si>
  <si>
    <t>167455</t>
  </si>
  <si>
    <t>2687</t>
  </si>
  <si>
    <t>8913</t>
  </si>
  <si>
    <t>43807</t>
  </si>
  <si>
    <t>57449</t>
  </si>
  <si>
    <t>27725</t>
  </si>
  <si>
    <t>55295</t>
  </si>
  <si>
    <t>83020</t>
  </si>
  <si>
    <t>48998</t>
  </si>
  <si>
    <t>16264</t>
  </si>
  <si>
    <t>10411</t>
  </si>
  <si>
    <t>32040</t>
  </si>
  <si>
    <t>46277</t>
  </si>
  <si>
    <t>207338</t>
  </si>
  <si>
    <t>.301</t>
  </si>
  <si>
    <t>100.8</t>
  </si>
  <si>
    <t>.488</t>
  </si>
  <si>
    <t>33.4</t>
  </si>
  <si>
    <t>.262</t>
  </si>
  <si>
    <t>455640</t>
  </si>
  <si>
    <t>81465</t>
  </si>
  <si>
    <t>167166</t>
  </si>
  <si>
    <t>1774</t>
  </si>
  <si>
    <t>6293</t>
  </si>
  <si>
    <t>43171</t>
  </si>
  <si>
    <t>57079</t>
  </si>
  <si>
    <t>26661</t>
  </si>
  <si>
    <t>55500</t>
  </si>
  <si>
    <t>82161</t>
  </si>
  <si>
    <t>49065</t>
  </si>
  <si>
    <t>16576</t>
  </si>
  <si>
    <t>9910</t>
  </si>
  <si>
    <t>33645</t>
  </si>
  <si>
    <t>47543</t>
  </si>
  <si>
    <t>207875</t>
  </si>
  <si>
    <t>.282</t>
  </si>
  <si>
    <t>102.1</t>
  </si>
  <si>
    <t>32.4</t>
  </si>
  <si>
    <t>.258</t>
  </si>
  <si>
    <t>107.2</t>
  </si>
  <si>
    <t>455340</t>
  </si>
  <si>
    <t>82532</t>
  </si>
  <si>
    <t>168048</t>
  </si>
  <si>
    <t>1671</t>
  </si>
  <si>
    <t>5917</t>
  </si>
  <si>
    <t>42306</t>
  </si>
  <si>
    <t>55381</t>
  </si>
  <si>
    <t>26999</t>
  </si>
  <si>
    <t>55009</t>
  </si>
  <si>
    <t>82008</t>
  </si>
  <si>
    <t>49515</t>
  </si>
  <si>
    <t>16122</t>
  </si>
  <si>
    <t>10019</t>
  </si>
  <si>
    <t>33694</t>
  </si>
  <si>
    <t>47036</t>
  </si>
  <si>
    <t>209041</t>
  </si>
  <si>
    <t>.252</t>
  </si>
  <si>
    <t>456490</t>
  </si>
  <si>
    <t>82007</t>
  </si>
  <si>
    <t>166638</t>
  </si>
  <si>
    <t>1120</t>
  </si>
  <si>
    <t>4484</t>
  </si>
  <si>
    <t>42534</t>
  </si>
  <si>
    <t>55992</t>
  </si>
  <si>
    <t>26772</t>
  </si>
  <si>
    <t>54378</t>
  </si>
  <si>
    <t>81150</t>
  </si>
  <si>
    <t>49397</t>
  </si>
  <si>
    <t>16041</t>
  </si>
  <si>
    <t>10004</t>
  </si>
  <si>
    <t>33755</t>
  </si>
  <si>
    <t>48573</t>
  </si>
  <si>
    <t>207668</t>
  </si>
  <si>
    <t>.492</t>
  </si>
  <si>
    <t>.760</t>
  </si>
  <si>
    <t>101.4</t>
  </si>
  <si>
    <t>.495</t>
  </si>
  <si>
    <t>15.0</t>
  </si>
  <si>
    <t>.255</t>
  </si>
  <si>
    <t>455090</t>
  </si>
  <si>
    <t>82087</t>
  </si>
  <si>
    <t>169098</t>
  </si>
  <si>
    <t>1011</t>
  </si>
  <si>
    <t>4248</t>
  </si>
  <si>
    <t>39473</t>
  </si>
  <si>
    <t>53336</t>
  </si>
  <si>
    <t>27970</t>
  </si>
  <si>
    <t>55883</t>
  </si>
  <si>
    <t>83853</t>
  </si>
  <si>
    <t>48862</t>
  </si>
  <si>
    <t>16778</t>
  </si>
  <si>
    <t>10566</t>
  </si>
  <si>
    <t>36038</t>
  </si>
  <si>
    <t>48373</t>
  </si>
  <si>
    <t>204658</t>
  </si>
  <si>
    <t>.238</t>
  </si>
  <si>
    <t>103.1</t>
  </si>
  <si>
    <t>.233</t>
  </si>
  <si>
    <t>104.7</t>
  </si>
  <si>
    <t>455690</t>
  </si>
  <si>
    <t>81732</t>
  </si>
  <si>
    <t>166418</t>
  </si>
  <si>
    <t>1129</t>
  </si>
  <si>
    <t>4308</t>
  </si>
  <si>
    <t>40183</t>
  </si>
  <si>
    <t>53889</t>
  </si>
  <si>
    <t>27039</t>
  </si>
  <si>
    <t>54948</t>
  </si>
  <si>
    <t>81987</t>
  </si>
  <si>
    <t>47438</t>
  </si>
  <si>
    <t>16107</t>
  </si>
  <si>
    <t>10131</t>
  </si>
  <si>
    <t>33435</t>
  </si>
  <si>
    <t>49352</t>
  </si>
  <si>
    <t>204776</t>
  </si>
  <si>
    <t>.746</t>
  </si>
  <si>
    <t>100.9</t>
  </si>
  <si>
    <t>.241</t>
  </si>
  <si>
    <t>106.9</t>
  </si>
  <si>
    <t>81025</t>
  </si>
  <si>
    <t>166769</t>
  </si>
  <si>
    <t>936</t>
  </si>
  <si>
    <t>3815</t>
  </si>
  <si>
    <t>40900</t>
  </si>
  <si>
    <t>54481</t>
  </si>
  <si>
    <t>27437</t>
  </si>
  <si>
    <t>54573</t>
  </si>
  <si>
    <t>82010</t>
  </si>
  <si>
    <t>48034</t>
  </si>
  <si>
    <t>16964</t>
  </si>
  <si>
    <t>10036</t>
  </si>
  <si>
    <t>35354</t>
  </si>
  <si>
    <t>47265</t>
  </si>
  <si>
    <t>203886</t>
  </si>
  <si>
    <t>.486</t>
  </si>
  <si>
    <t>.751</t>
  </si>
  <si>
    <t>101.8</t>
  </si>
  <si>
    <t>15.6</t>
  </si>
  <si>
    <t>33.5</t>
  </si>
  <si>
    <t>105.5</t>
  </si>
  <si>
    <t>902</t>
  </si>
  <si>
    <t>436260</t>
  </si>
  <si>
    <t>78735</t>
  </si>
  <si>
    <t>163521</t>
  </si>
  <si>
    <t>1403</t>
  </si>
  <si>
    <t>5003</t>
  </si>
  <si>
    <t>38366</t>
  </si>
  <si>
    <t>50212</t>
  </si>
  <si>
    <t>27165</t>
  </si>
  <si>
    <t>53900</t>
  </si>
  <si>
    <t>81065</t>
  </si>
  <si>
    <t>46567</t>
  </si>
  <si>
    <t>16993</t>
  </si>
  <si>
    <t>9561</t>
  </si>
  <si>
    <t>34166</t>
  </si>
  <si>
    <t>43952</t>
  </si>
  <si>
    <t>197239</t>
  </si>
  <si>
    <t>.481</t>
  </si>
  <si>
    <t>.280</t>
  </si>
  <si>
    <t>15.5</t>
  </si>
  <si>
    <t>.235</t>
  </si>
  <si>
    <t>105.3</t>
  </si>
  <si>
    <t>Column2</t>
  </si>
  <si>
    <t>Points for</t>
  </si>
  <si>
    <t>Points against</t>
  </si>
  <si>
    <t>Wins</t>
  </si>
  <si>
    <t>Py Wins</t>
  </si>
  <si>
    <t>Games</t>
  </si>
  <si>
    <t>NYJ</t>
  </si>
  <si>
    <t>CIN</t>
  </si>
  <si>
    <t>CLE</t>
  </si>
  <si>
    <t>PIT</t>
  </si>
  <si>
    <t>Diff</t>
  </si>
  <si>
    <t>TEN</t>
  </si>
  <si>
    <t>BUF</t>
  </si>
  <si>
    <t>NEW</t>
  </si>
  <si>
    <t>BAL</t>
  </si>
  <si>
    <t>JAX</t>
  </si>
  <si>
    <t>HOU</t>
  </si>
  <si>
    <t>KC</t>
  </si>
  <si>
    <t>LAC</t>
  </si>
  <si>
    <t>DEN</t>
  </si>
  <si>
    <t>LV</t>
  </si>
  <si>
    <t>PHI</t>
  </si>
  <si>
    <t>DAL</t>
  </si>
  <si>
    <t>NYG</t>
  </si>
  <si>
    <t>WAS</t>
  </si>
  <si>
    <t>MIN</t>
  </si>
  <si>
    <t>GB</t>
  </si>
  <si>
    <t>CHI</t>
  </si>
  <si>
    <t>DET</t>
  </si>
  <si>
    <t>TB</t>
  </si>
  <si>
    <t>ATL</t>
  </si>
  <si>
    <t>NO</t>
  </si>
  <si>
    <t>CAR</t>
  </si>
  <si>
    <t>LAR</t>
  </si>
  <si>
    <t>ARZ</t>
  </si>
  <si>
    <t>Team</t>
  </si>
  <si>
    <t>Boston Celtics</t>
  </si>
  <si>
    <t>Dallas Mavericks</t>
  </si>
  <si>
    <t>Phoenix Suns</t>
  </si>
  <si>
    <t>Toronto Raptors</t>
  </si>
  <si>
    <t>Denver Nuggets</t>
  </si>
  <si>
    <t>Memphis Grizzlies</t>
  </si>
  <si>
    <t>Cleveland Cavaliers</t>
  </si>
  <si>
    <t>New Orleans Pelicans</t>
  </si>
  <si>
    <t>Utah Jazz</t>
  </si>
  <si>
    <t>Philadelphia 76ers</t>
  </si>
  <si>
    <t>Atlanta Hawks</t>
  </si>
  <si>
    <t>Indiana Pacers</t>
  </si>
  <si>
    <t>Brooklyn Nets</t>
  </si>
  <si>
    <t>Milwaukee Bucks</t>
  </si>
  <si>
    <t>Golden State Warriors</t>
  </si>
  <si>
    <t>Sacramento Kings</t>
  </si>
  <si>
    <t>New York Knicks</t>
  </si>
  <si>
    <t>Chicago Bulls</t>
  </si>
  <si>
    <t>Portland Trail Blazers</t>
  </si>
  <si>
    <t>Minnesota Timberwolves</t>
  </si>
  <si>
    <t>Miami Heat</t>
  </si>
  <si>
    <t>San Antonio Spurs</t>
  </si>
  <si>
    <t>Orlando Magic</t>
  </si>
  <si>
    <t>Washington Wizards</t>
  </si>
  <si>
    <t>Oklahoma City Thunder</t>
  </si>
  <si>
    <t>Detroit Pistons</t>
  </si>
  <si>
    <t>Charlotte Hornets</t>
  </si>
  <si>
    <t>Houston Rockets</t>
  </si>
  <si>
    <t>Los Angeles Lakers</t>
  </si>
  <si>
    <t>Los Angeles Clippers</t>
  </si>
  <si>
    <t>ROUND((Points For^2.37)/((Points For^2.37)+(Points Against^2.37))*D2,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</si>
</sst>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/>
    <xf numFmtId="0" fontId="0" fillId="3" borderId="0" xfId="0" applyFont="1" applyFill="1" applyBorder="1"/>
    <xf numFmtId="0" fontId="0" fillId="0" borderId="1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0" fillId="4" borderId="0" xfId="0" applyFill="1"/>
    <xf numFmtId="0" fontId="0" fillId="4" borderId="0" xfId="0" applyFont="1" applyFill="1" applyBorder="1"/>
    <xf numFmtId="0" fontId="0" fillId="0" borderId="0" xfId="0" applyFill="1"/>
    <xf numFmtId="0" fontId="0" fillId="0" borderId="3" xfId="0" applyBorder="1"/>
    <xf numFmtId="0" fontId="0" fillId="0" borderId="0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56">
    <dxf>
      <font>
        <b/>
        <i/>
      </font>
    </dxf>
    <dxf>
      <font>
        <b/>
        <i/>
      </font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Adjusted 3-point Shooting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Sheet4!$R$2</c:f>
              <c:strCache>
                <c:ptCount val="1"/>
                <c:pt idx="0">
                  <c:v>Larry Bird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Sheet4!$R$3:$R$21</c:f>
              <c:numCache>
                <c:formatCode>General</c:formatCode>
                <c:ptCount val="19"/>
                <c:pt idx="0">
                  <c:v>23.548000000000002</c:v>
                </c:pt>
                <c:pt idx="1">
                  <c:v>5.4</c:v>
                </c:pt>
                <c:pt idx="2">
                  <c:v>2.3319999999999999</c:v>
                </c:pt>
                <c:pt idx="3">
                  <c:v>6.2919999999999998</c:v>
                </c:pt>
                <c:pt idx="4">
                  <c:v>4.4459999999999997</c:v>
                </c:pt>
                <c:pt idx="5">
                  <c:v>23.911999999999999</c:v>
                </c:pt>
                <c:pt idx="6">
                  <c:v>34.686</c:v>
                </c:pt>
                <c:pt idx="7">
                  <c:v>36</c:v>
                </c:pt>
                <c:pt idx="8">
                  <c:v>40.571999999999996</c:v>
                </c:pt>
                <c:pt idx="9">
                  <c:v>31.108499999999999</c:v>
                </c:pt>
                <c:pt idx="10">
                  <c:v>21.645</c:v>
                </c:pt>
                <c:pt idx="11">
                  <c:v>29.952999999999999</c:v>
                </c:pt>
                <c:pt idx="12">
                  <c:v>21.112000000000002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E-4524-8C6E-C31F94E3A9D9}"/>
            </c:ext>
          </c:extLst>
        </c:ser>
        <c:ser>
          <c:idx val="1"/>
          <c:order val="1"/>
          <c:tx>
            <c:strRef>
              <c:f>Sheet4!$S$2</c:f>
              <c:strCache>
                <c:ptCount val="1"/>
                <c:pt idx="0">
                  <c:v>Reggie Miller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Sheet4!$S$3:$S$21</c:f>
              <c:numCache>
                <c:formatCode>General</c:formatCode>
                <c:ptCount val="19"/>
                <c:pt idx="0">
                  <c:v>21.654999999999998</c:v>
                </c:pt>
                <c:pt idx="1">
                  <c:v>39.396000000000001</c:v>
                </c:pt>
                <c:pt idx="2">
                  <c:v>62.099999999999994</c:v>
                </c:pt>
                <c:pt idx="3">
                  <c:v>38.975999999999999</c:v>
                </c:pt>
                <c:pt idx="4">
                  <c:v>48.762</c:v>
                </c:pt>
                <c:pt idx="5">
                  <c:v>66.63300000000001</c:v>
                </c:pt>
                <c:pt idx="6">
                  <c:v>51.783000000000001</c:v>
                </c:pt>
                <c:pt idx="7">
                  <c:v>80.924999999999997</c:v>
                </c:pt>
                <c:pt idx="8">
                  <c:v>68.88</c:v>
                </c:pt>
                <c:pt idx="9">
                  <c:v>97.783000000000001</c:v>
                </c:pt>
                <c:pt idx="10">
                  <c:v>70.355999999999995</c:v>
                </c:pt>
                <c:pt idx="11">
                  <c:v>40.81</c:v>
                </c:pt>
                <c:pt idx="12">
                  <c:v>67.319999999999993</c:v>
                </c:pt>
                <c:pt idx="13">
                  <c:v>62.22</c:v>
                </c:pt>
                <c:pt idx="14">
                  <c:v>73.08</c:v>
                </c:pt>
                <c:pt idx="15">
                  <c:v>40.114999999999995</c:v>
                </c:pt>
                <c:pt idx="16">
                  <c:v>53.734000000000002</c:v>
                </c:pt>
                <c:pt idx="17">
                  <c:v>30.911999999999999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E-4524-8C6E-C31F94E3A9D9}"/>
            </c:ext>
          </c:extLst>
        </c:ser>
        <c:ser>
          <c:idx val="2"/>
          <c:order val="2"/>
          <c:tx>
            <c:strRef>
              <c:f>Sheet4!$T$2</c:f>
              <c:strCache>
                <c:ptCount val="1"/>
                <c:pt idx="0">
                  <c:v>Ray Allen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Sheet4!$T$3:$T$21</c:f>
              <c:numCache>
                <c:formatCode>General</c:formatCode>
                <c:ptCount val="19"/>
                <c:pt idx="0">
                  <c:v>45.981000000000002</c:v>
                </c:pt>
                <c:pt idx="1">
                  <c:v>48.775999999999996</c:v>
                </c:pt>
                <c:pt idx="2">
                  <c:v>26.343999999999998</c:v>
                </c:pt>
                <c:pt idx="3">
                  <c:v>72.756</c:v>
                </c:pt>
                <c:pt idx="4">
                  <c:v>87.465999999999994</c:v>
                </c:pt>
                <c:pt idx="5">
                  <c:v>99.385999999999996</c:v>
                </c:pt>
                <c:pt idx="6">
                  <c:v>75.777000000000001</c:v>
                </c:pt>
                <c:pt idx="7">
                  <c:v>48.585000000000001</c:v>
                </c:pt>
                <c:pt idx="8">
                  <c:v>27.378</c:v>
                </c:pt>
                <c:pt idx="9">
                  <c:v>58.016000000000005</c:v>
                </c:pt>
                <c:pt idx="10">
                  <c:v>78.584000000000003</c:v>
                </c:pt>
                <c:pt idx="11">
                  <c:v>110.82799999999999</c:v>
                </c:pt>
                <c:pt idx="12">
                  <c:v>61.38</c:v>
                </c:pt>
                <c:pt idx="13">
                  <c:v>71.64</c:v>
                </c:pt>
                <c:pt idx="14">
                  <c:v>81.390999999999991</c:v>
                </c:pt>
                <c:pt idx="15">
                  <c:v>52.634999999999998</c:v>
                </c:pt>
                <c:pt idx="16">
                  <c:v>74.591999999999999</c:v>
                </c:pt>
                <c:pt idx="17">
                  <c:v>48.018000000000001</c:v>
                </c:pt>
                <c:pt idx="18">
                  <c:v>58.241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E-4524-8C6E-C31F94E3A9D9}"/>
            </c:ext>
          </c:extLst>
        </c:ser>
        <c:ser>
          <c:idx val="3"/>
          <c:order val="3"/>
          <c:tx>
            <c:strRef>
              <c:f>Sheet4!$U$2</c:f>
              <c:strCache>
                <c:ptCount val="1"/>
                <c:pt idx="0">
                  <c:v>Steph Curry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Sheet4!$U$3:$U$21</c:f>
              <c:numCache>
                <c:formatCode>General</c:formatCode>
                <c:ptCount val="19"/>
                <c:pt idx="0">
                  <c:v>72.542000000000002</c:v>
                </c:pt>
                <c:pt idx="1">
                  <c:v>66.742000000000004</c:v>
                </c:pt>
                <c:pt idx="2">
                  <c:v>25.025000000000002</c:v>
                </c:pt>
                <c:pt idx="3">
                  <c:v>123.21600000000001</c:v>
                </c:pt>
                <c:pt idx="4">
                  <c:v>110.664</c:v>
                </c:pt>
                <c:pt idx="5">
                  <c:v>126.69800000000001</c:v>
                </c:pt>
                <c:pt idx="6">
                  <c:v>182.50800000000001</c:v>
                </c:pt>
                <c:pt idx="7">
                  <c:v>133.16399999999999</c:v>
                </c:pt>
                <c:pt idx="8">
                  <c:v>89.676000000000002</c:v>
                </c:pt>
                <c:pt idx="9">
                  <c:v>154.69800000000001</c:v>
                </c:pt>
                <c:pt idx="10">
                  <c:v>148.28749999999999</c:v>
                </c:pt>
                <c:pt idx="11">
                  <c:v>141.87699999999998</c:v>
                </c:pt>
                <c:pt idx="12">
                  <c:v>108.3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E-4524-8C6E-C31F94E3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47392"/>
        <c:axId val="1569346560"/>
      </c:lineChart>
      <c:catAx>
        <c:axId val="156934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46560"/>
        <c:crosses val="autoZero"/>
        <c:auto val="1"/>
        <c:lblAlgn val="ctr"/>
        <c:lblOffset val="100"/>
        <c:noMultiLvlLbl val="0"/>
      </c:catAx>
      <c:valAx>
        <c:axId val="15693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3-pointers Made By Player</a:t>
            </a:r>
            <a:r>
              <a:rPr lang="en-US" baseline="0"/>
              <a:t> each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Larry Bird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Sheet3!$B$3:$B$22</c:f>
              <c:numCache>
                <c:formatCode>General</c:formatCode>
                <c:ptCount val="20"/>
                <c:pt idx="0">
                  <c:v>58</c:v>
                </c:pt>
                <c:pt idx="1">
                  <c:v>20</c:v>
                </c:pt>
                <c:pt idx="2">
                  <c:v>11</c:v>
                </c:pt>
                <c:pt idx="3">
                  <c:v>22</c:v>
                </c:pt>
                <c:pt idx="4">
                  <c:v>18</c:v>
                </c:pt>
                <c:pt idx="5">
                  <c:v>56</c:v>
                </c:pt>
                <c:pt idx="6">
                  <c:v>82</c:v>
                </c:pt>
                <c:pt idx="7">
                  <c:v>90</c:v>
                </c:pt>
                <c:pt idx="8">
                  <c:v>98</c:v>
                </c:pt>
                <c:pt idx="9">
                  <c:v>81.5</c:v>
                </c:pt>
                <c:pt idx="10">
                  <c:v>65</c:v>
                </c:pt>
                <c:pt idx="11">
                  <c:v>77</c:v>
                </c:pt>
                <c:pt idx="1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3-4D88-9E76-EF956565D813}"/>
            </c:ext>
          </c:extLst>
        </c:ser>
        <c:ser>
          <c:idx val="3"/>
          <c:order val="2"/>
          <c:tx>
            <c:v>Reggie Miller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Sheet3!$D$3:$D$22</c:f>
              <c:numCache>
                <c:formatCode>General</c:formatCode>
                <c:ptCount val="20"/>
                <c:pt idx="0">
                  <c:v>61</c:v>
                </c:pt>
                <c:pt idx="1">
                  <c:v>98</c:v>
                </c:pt>
                <c:pt idx="2">
                  <c:v>150</c:v>
                </c:pt>
                <c:pt idx="3">
                  <c:v>112</c:v>
                </c:pt>
                <c:pt idx="4">
                  <c:v>129</c:v>
                </c:pt>
                <c:pt idx="5">
                  <c:v>167</c:v>
                </c:pt>
                <c:pt idx="6">
                  <c:v>123</c:v>
                </c:pt>
                <c:pt idx="7">
                  <c:v>195</c:v>
                </c:pt>
                <c:pt idx="8">
                  <c:v>168</c:v>
                </c:pt>
                <c:pt idx="9">
                  <c:v>229</c:v>
                </c:pt>
                <c:pt idx="10">
                  <c:v>164</c:v>
                </c:pt>
                <c:pt idx="11">
                  <c:v>106</c:v>
                </c:pt>
                <c:pt idx="12">
                  <c:v>165</c:v>
                </c:pt>
                <c:pt idx="13">
                  <c:v>170</c:v>
                </c:pt>
                <c:pt idx="14">
                  <c:v>180</c:v>
                </c:pt>
                <c:pt idx="15">
                  <c:v>113</c:v>
                </c:pt>
                <c:pt idx="16">
                  <c:v>134</c:v>
                </c:pt>
                <c:pt idx="1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3-4D88-9E76-EF956565D813}"/>
            </c:ext>
          </c:extLst>
        </c:ser>
        <c:ser>
          <c:idx val="5"/>
          <c:order val="4"/>
          <c:tx>
            <c:v>Ray Allen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Sheet3!$F$3:$F$22</c:f>
              <c:numCache>
                <c:formatCode>General</c:formatCode>
                <c:ptCount val="20"/>
                <c:pt idx="0">
                  <c:v>117</c:v>
                </c:pt>
                <c:pt idx="1">
                  <c:v>134</c:v>
                </c:pt>
                <c:pt idx="2">
                  <c:v>74</c:v>
                </c:pt>
                <c:pt idx="3">
                  <c:v>172</c:v>
                </c:pt>
                <c:pt idx="4">
                  <c:v>202</c:v>
                </c:pt>
                <c:pt idx="5">
                  <c:v>229</c:v>
                </c:pt>
                <c:pt idx="6">
                  <c:v>201</c:v>
                </c:pt>
                <c:pt idx="7">
                  <c:v>123</c:v>
                </c:pt>
                <c:pt idx="8">
                  <c:v>78</c:v>
                </c:pt>
                <c:pt idx="9">
                  <c:v>148</c:v>
                </c:pt>
                <c:pt idx="10">
                  <c:v>209</c:v>
                </c:pt>
                <c:pt idx="11">
                  <c:v>269</c:v>
                </c:pt>
                <c:pt idx="12">
                  <c:v>165</c:v>
                </c:pt>
                <c:pt idx="13">
                  <c:v>180</c:v>
                </c:pt>
                <c:pt idx="14">
                  <c:v>199</c:v>
                </c:pt>
                <c:pt idx="15">
                  <c:v>145</c:v>
                </c:pt>
                <c:pt idx="16">
                  <c:v>168</c:v>
                </c:pt>
                <c:pt idx="17">
                  <c:v>106</c:v>
                </c:pt>
                <c:pt idx="18">
                  <c:v>139</c:v>
                </c:pt>
                <c:pt idx="1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53-4D88-9E76-EF956565D813}"/>
            </c:ext>
          </c:extLst>
        </c:ser>
        <c:ser>
          <c:idx val="7"/>
          <c:order val="6"/>
          <c:tx>
            <c:v>Steph Curry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Sheet3!$H$3:$H$22</c:f>
              <c:numCache>
                <c:formatCode>General</c:formatCode>
                <c:ptCount val="20"/>
                <c:pt idx="0">
                  <c:v>166</c:v>
                </c:pt>
                <c:pt idx="1">
                  <c:v>151</c:v>
                </c:pt>
                <c:pt idx="2">
                  <c:v>55</c:v>
                </c:pt>
                <c:pt idx="3">
                  <c:v>272</c:v>
                </c:pt>
                <c:pt idx="4">
                  <c:v>261</c:v>
                </c:pt>
                <c:pt idx="5">
                  <c:v>286</c:v>
                </c:pt>
                <c:pt idx="6">
                  <c:v>402</c:v>
                </c:pt>
                <c:pt idx="7">
                  <c:v>324</c:v>
                </c:pt>
                <c:pt idx="8">
                  <c:v>212</c:v>
                </c:pt>
                <c:pt idx="9">
                  <c:v>354</c:v>
                </c:pt>
                <c:pt idx="10">
                  <c:v>345.5</c:v>
                </c:pt>
                <c:pt idx="11">
                  <c:v>337</c:v>
                </c:pt>
                <c:pt idx="12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53-4D88-9E76-EF956565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79776"/>
        <c:axId val="147788019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LB Attempts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Sheet3!$C$3:$C$22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</c:v>
                      </c:pt>
                      <c:pt idx="1">
                        <c:v>74</c:v>
                      </c:pt>
                      <c:pt idx="2">
                        <c:v>52</c:v>
                      </c:pt>
                      <c:pt idx="3">
                        <c:v>77</c:v>
                      </c:pt>
                      <c:pt idx="4">
                        <c:v>73</c:v>
                      </c:pt>
                      <c:pt idx="5">
                        <c:v>131</c:v>
                      </c:pt>
                      <c:pt idx="6">
                        <c:v>194</c:v>
                      </c:pt>
                      <c:pt idx="7">
                        <c:v>225</c:v>
                      </c:pt>
                      <c:pt idx="8">
                        <c:v>237</c:v>
                      </c:pt>
                      <c:pt idx="9">
                        <c:v>216</c:v>
                      </c:pt>
                      <c:pt idx="10">
                        <c:v>195</c:v>
                      </c:pt>
                      <c:pt idx="11">
                        <c:v>198</c:v>
                      </c:pt>
                      <c:pt idx="12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653-4D88-9E76-EF956565D813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RM Attempts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Sheet3!$E$3:$E$22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172</c:v>
                      </c:pt>
                      <c:pt idx="1">
                        <c:v>244</c:v>
                      </c:pt>
                      <c:pt idx="2">
                        <c:v>362</c:v>
                      </c:pt>
                      <c:pt idx="3">
                        <c:v>322</c:v>
                      </c:pt>
                      <c:pt idx="4">
                        <c:v>341</c:v>
                      </c:pt>
                      <c:pt idx="5">
                        <c:v>419</c:v>
                      </c:pt>
                      <c:pt idx="6">
                        <c:v>292</c:v>
                      </c:pt>
                      <c:pt idx="7">
                        <c:v>470</c:v>
                      </c:pt>
                      <c:pt idx="8">
                        <c:v>410</c:v>
                      </c:pt>
                      <c:pt idx="9">
                        <c:v>536</c:v>
                      </c:pt>
                      <c:pt idx="10">
                        <c:v>382</c:v>
                      </c:pt>
                      <c:pt idx="11">
                        <c:v>275</c:v>
                      </c:pt>
                      <c:pt idx="12">
                        <c:v>404</c:v>
                      </c:pt>
                      <c:pt idx="13">
                        <c:v>464</c:v>
                      </c:pt>
                      <c:pt idx="14">
                        <c:v>443</c:v>
                      </c:pt>
                      <c:pt idx="15">
                        <c:v>318</c:v>
                      </c:pt>
                      <c:pt idx="16">
                        <c:v>334</c:v>
                      </c:pt>
                      <c:pt idx="17">
                        <c:v>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53-4D88-9E76-EF956565D81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v>RA Attempts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298</c:v>
                      </c:pt>
                      <c:pt idx="1">
                        <c:v>368</c:v>
                      </c:pt>
                      <c:pt idx="2">
                        <c:v>208</c:v>
                      </c:pt>
                      <c:pt idx="3">
                        <c:v>407</c:v>
                      </c:pt>
                      <c:pt idx="4">
                        <c:v>467</c:v>
                      </c:pt>
                      <c:pt idx="5">
                        <c:v>528</c:v>
                      </c:pt>
                      <c:pt idx="6">
                        <c:v>533</c:v>
                      </c:pt>
                      <c:pt idx="7">
                        <c:v>311</c:v>
                      </c:pt>
                      <c:pt idx="8">
                        <c:v>222</c:v>
                      </c:pt>
                      <c:pt idx="9">
                        <c:v>378</c:v>
                      </c:pt>
                      <c:pt idx="10">
                        <c:v>556</c:v>
                      </c:pt>
                      <c:pt idx="11">
                        <c:v>653</c:v>
                      </c:pt>
                      <c:pt idx="12">
                        <c:v>443</c:v>
                      </c:pt>
                      <c:pt idx="13">
                        <c:v>452</c:v>
                      </c:pt>
                      <c:pt idx="14">
                        <c:v>486</c:v>
                      </c:pt>
                      <c:pt idx="15">
                        <c:v>399</c:v>
                      </c:pt>
                      <c:pt idx="16">
                        <c:v>378</c:v>
                      </c:pt>
                      <c:pt idx="17">
                        <c:v>234</c:v>
                      </c:pt>
                      <c:pt idx="18">
                        <c:v>332</c:v>
                      </c:pt>
                      <c:pt idx="19">
                        <c:v>309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653-4D88-9E76-EF956565D813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v>SC Attempts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Sheet3!$I$3:$I$22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380</c:v>
                      </c:pt>
                      <c:pt idx="1">
                        <c:v>342</c:v>
                      </c:pt>
                      <c:pt idx="2">
                        <c:v>121</c:v>
                      </c:pt>
                      <c:pt idx="3">
                        <c:v>600</c:v>
                      </c:pt>
                      <c:pt idx="4">
                        <c:v>615</c:v>
                      </c:pt>
                      <c:pt idx="5">
                        <c:v>646</c:v>
                      </c:pt>
                      <c:pt idx="6">
                        <c:v>886</c:v>
                      </c:pt>
                      <c:pt idx="7">
                        <c:v>789</c:v>
                      </c:pt>
                      <c:pt idx="8">
                        <c:v>501</c:v>
                      </c:pt>
                      <c:pt idx="9">
                        <c:v>810</c:v>
                      </c:pt>
                      <c:pt idx="10">
                        <c:v>805.5</c:v>
                      </c:pt>
                      <c:pt idx="11">
                        <c:v>801</c:v>
                      </c:pt>
                      <c:pt idx="12">
                        <c:v>750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653-4D88-9E76-EF956565D813}"/>
                  </c:ext>
                </c:extLst>
              </c15:ser>
            </c15:filteredLineSeries>
          </c:ext>
        </c:extLst>
      </c:lineChart>
      <c:catAx>
        <c:axId val="14778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80192"/>
        <c:crosses val="autoZero"/>
        <c:auto val="1"/>
        <c:lblAlgn val="ctr"/>
        <c:lblOffset val="100"/>
        <c:noMultiLvlLbl val="0"/>
      </c:catAx>
      <c:valAx>
        <c:axId val="14778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3-Pointers/Game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(2)'!$A$2:$AA$45</c:f>
              <c:strCache>
                <c:ptCount val="88"/>
                <c:pt idx="0">
                  <c:v>1979-80</c:v>
                </c:pt>
                <c:pt idx="1">
                  <c:v>1980-81</c:v>
                </c:pt>
                <c:pt idx="2">
                  <c:v>1981-82</c:v>
                </c:pt>
                <c:pt idx="3">
                  <c:v>1982-83</c:v>
                </c:pt>
                <c:pt idx="4">
                  <c:v>1983-84</c:v>
                </c:pt>
                <c:pt idx="5">
                  <c:v>1984-85</c:v>
                </c:pt>
                <c:pt idx="6">
                  <c:v>1985-86</c:v>
                </c:pt>
                <c:pt idx="7">
                  <c:v>1986-87</c:v>
                </c:pt>
                <c:pt idx="8">
                  <c:v>1987-88</c:v>
                </c:pt>
                <c:pt idx="9">
                  <c:v>1988-89</c:v>
                </c:pt>
                <c:pt idx="10">
                  <c:v>1989-90</c:v>
                </c:pt>
                <c:pt idx="11">
                  <c:v>1990-91</c:v>
                </c:pt>
                <c:pt idx="12">
                  <c:v>1991-92</c:v>
                </c:pt>
                <c:pt idx="13">
                  <c:v>1992-93</c:v>
                </c:pt>
                <c:pt idx="14">
                  <c:v>1993-94</c:v>
                </c:pt>
                <c:pt idx="15">
                  <c:v>1994-95</c:v>
                </c:pt>
                <c:pt idx="16">
                  <c:v>1995-96</c:v>
                </c:pt>
                <c:pt idx="17">
                  <c:v>1996-97</c:v>
                </c:pt>
                <c:pt idx="18">
                  <c:v>1997-98</c:v>
                </c:pt>
                <c:pt idx="19">
                  <c:v>1998-99</c:v>
                </c:pt>
                <c:pt idx="20">
                  <c:v>1999-00</c:v>
                </c:pt>
                <c:pt idx="21">
                  <c:v>2000-01</c:v>
                </c:pt>
                <c:pt idx="22">
                  <c:v>2001-02</c:v>
                </c:pt>
                <c:pt idx="23">
                  <c:v>2002-03</c:v>
                </c:pt>
                <c:pt idx="24">
                  <c:v>2003-04</c:v>
                </c:pt>
                <c:pt idx="25">
                  <c:v>2004-05</c:v>
                </c:pt>
                <c:pt idx="26">
                  <c:v>2005-06</c:v>
                </c:pt>
                <c:pt idx="27">
                  <c:v>2006-07</c:v>
                </c:pt>
                <c:pt idx="28">
                  <c:v>2007-08</c:v>
                </c:pt>
                <c:pt idx="29">
                  <c:v>2008-09</c:v>
                </c:pt>
                <c:pt idx="30">
                  <c:v>2009-10</c:v>
                </c:pt>
                <c:pt idx="31">
                  <c:v>2010-11</c:v>
                </c:pt>
                <c:pt idx="32">
                  <c:v>2011-12</c:v>
                </c:pt>
                <c:pt idx="33">
                  <c:v>2012-13</c:v>
                </c:pt>
                <c:pt idx="34">
                  <c:v>2013-14</c:v>
                </c:pt>
                <c:pt idx="35">
                  <c:v>2014-15</c:v>
                </c:pt>
                <c:pt idx="36">
                  <c:v>2015-16</c:v>
                </c:pt>
                <c:pt idx="37">
                  <c:v>2016-17</c:v>
                </c:pt>
                <c:pt idx="38">
                  <c:v>2017-18</c:v>
                </c:pt>
                <c:pt idx="39">
                  <c:v>2018-19</c:v>
                </c:pt>
                <c:pt idx="40">
                  <c:v>2019-20</c:v>
                </c:pt>
                <c:pt idx="41">
                  <c:v>2020-21</c:v>
                </c:pt>
                <c:pt idx="42">
                  <c:v>2021-22</c:v>
                </c:pt>
                <c:pt idx="43">
                  <c:v>2022-23</c:v>
                </c:pt>
                <c:pt idx="44">
                  <c:v>.280</c:v>
                </c:pt>
                <c:pt idx="45">
                  <c:v>.245</c:v>
                </c:pt>
                <c:pt idx="46">
                  <c:v>.262</c:v>
                </c:pt>
                <c:pt idx="47">
                  <c:v>.238</c:v>
                </c:pt>
                <c:pt idx="48">
                  <c:v>.250</c:v>
                </c:pt>
                <c:pt idx="49">
                  <c:v>.282</c:v>
                </c:pt>
                <c:pt idx="50">
                  <c:v>.282</c:v>
                </c:pt>
                <c:pt idx="51">
                  <c:v>.301</c:v>
                </c:pt>
                <c:pt idx="52">
                  <c:v>.316</c:v>
                </c:pt>
                <c:pt idx="53">
                  <c:v>.323</c:v>
                </c:pt>
                <c:pt idx="54">
                  <c:v>.331</c:v>
                </c:pt>
                <c:pt idx="55">
                  <c:v>.320</c:v>
                </c:pt>
                <c:pt idx="56">
                  <c:v>.331</c:v>
                </c:pt>
                <c:pt idx="57">
                  <c:v>.336</c:v>
                </c:pt>
                <c:pt idx="58">
                  <c:v>.333</c:v>
                </c:pt>
                <c:pt idx="59">
                  <c:v>.359</c:v>
                </c:pt>
                <c:pt idx="60">
                  <c:v>.367</c:v>
                </c:pt>
                <c:pt idx="61">
                  <c:v>.360</c:v>
                </c:pt>
                <c:pt idx="62">
                  <c:v>.346</c:v>
                </c:pt>
                <c:pt idx="63">
                  <c:v>.339</c:v>
                </c:pt>
                <c:pt idx="64">
                  <c:v>.353</c:v>
                </c:pt>
                <c:pt idx="65">
                  <c:v>.354</c:v>
                </c:pt>
                <c:pt idx="66">
                  <c:v>.354</c:v>
                </c:pt>
                <c:pt idx="67">
                  <c:v>.349</c:v>
                </c:pt>
                <c:pt idx="68">
                  <c:v>.347</c:v>
                </c:pt>
                <c:pt idx="69">
                  <c:v>.356</c:v>
                </c:pt>
                <c:pt idx="70">
                  <c:v>.358</c:v>
                </c:pt>
                <c:pt idx="71">
                  <c:v>.358</c:v>
                </c:pt>
                <c:pt idx="72">
                  <c:v>.362</c:v>
                </c:pt>
                <c:pt idx="73">
                  <c:v>.367</c:v>
                </c:pt>
                <c:pt idx="74">
                  <c:v>.355</c:v>
                </c:pt>
                <c:pt idx="75">
                  <c:v>.358</c:v>
                </c:pt>
                <c:pt idx="76">
                  <c:v>.349</c:v>
                </c:pt>
                <c:pt idx="77">
                  <c:v>.359</c:v>
                </c:pt>
                <c:pt idx="78">
                  <c:v>.360</c:v>
                </c:pt>
                <c:pt idx="79">
                  <c:v>.350</c:v>
                </c:pt>
                <c:pt idx="80">
                  <c:v>.354</c:v>
                </c:pt>
                <c:pt idx="81">
                  <c:v>.358</c:v>
                </c:pt>
                <c:pt idx="82">
                  <c:v>.362</c:v>
                </c:pt>
                <c:pt idx="83">
                  <c:v>.355</c:v>
                </c:pt>
                <c:pt idx="84">
                  <c:v>.358</c:v>
                </c:pt>
                <c:pt idx="85">
                  <c:v>.367</c:v>
                </c:pt>
                <c:pt idx="86">
                  <c:v>.354</c:v>
                </c:pt>
                <c:pt idx="87">
                  <c:v>.356</c:v>
                </c:pt>
              </c:strCache>
            </c:strRef>
          </c:cat>
          <c:val>
            <c:numRef>
              <c:f>'Table (2)'!$AB$2:$AB$45</c:f>
              <c:numCache>
                <c:formatCode>General</c:formatCode>
                <c:ptCount val="44"/>
                <c:pt idx="0">
                  <c:v>1.5554323725055432</c:v>
                </c:pt>
                <c:pt idx="1">
                  <c:v>0.99257688229056207</c:v>
                </c:pt>
                <c:pt idx="2">
                  <c:v>1.1972428419936374</c:v>
                </c:pt>
                <c:pt idx="3">
                  <c:v>1.0721102863202545</c:v>
                </c:pt>
                <c:pt idx="4">
                  <c:v>1.1876988335100742</c:v>
                </c:pt>
                <c:pt idx="5">
                  <c:v>1.7720042417815483</c:v>
                </c:pt>
                <c:pt idx="6">
                  <c:v>1.8812301166489926</c:v>
                </c:pt>
                <c:pt idx="7">
                  <c:v>2.8494167550371157</c:v>
                </c:pt>
                <c:pt idx="8">
                  <c:v>3.1590668080593849</c:v>
                </c:pt>
                <c:pt idx="9">
                  <c:v>4.2263414634146343</c:v>
                </c:pt>
                <c:pt idx="10">
                  <c:v>4.3622402890695575</c:v>
                </c:pt>
                <c:pt idx="11">
                  <c:v>4.5663956639566399</c:v>
                </c:pt>
                <c:pt idx="12">
                  <c:v>5.0469738030713645</c:v>
                </c:pt>
                <c:pt idx="13">
                  <c:v>6.0234869015356818</c:v>
                </c:pt>
                <c:pt idx="14">
                  <c:v>6.5953026196928635</c:v>
                </c:pt>
                <c:pt idx="15">
                  <c:v>10.978319783197833</c:v>
                </c:pt>
                <c:pt idx="16">
                  <c:v>11.774600504625736</c:v>
                </c:pt>
                <c:pt idx="17">
                  <c:v>12.096719932716569</c:v>
                </c:pt>
                <c:pt idx="18">
                  <c:v>8.788898233809924</c:v>
                </c:pt>
                <c:pt idx="19">
                  <c:v>8.9144827586206894</c:v>
                </c:pt>
                <c:pt idx="20">
                  <c:v>9.6829268292682933</c:v>
                </c:pt>
                <c:pt idx="21">
                  <c:v>9.6921783010933549</c:v>
                </c:pt>
                <c:pt idx="22">
                  <c:v>10.430613961312027</c:v>
                </c:pt>
                <c:pt idx="23">
                  <c:v>10.260723296888141</c:v>
                </c:pt>
                <c:pt idx="24">
                  <c:v>10.362489486963835</c:v>
                </c:pt>
                <c:pt idx="25">
                  <c:v>11.200813008130082</c:v>
                </c:pt>
                <c:pt idx="26">
                  <c:v>11.452032520325202</c:v>
                </c:pt>
                <c:pt idx="27">
                  <c:v>12.134959349593496</c:v>
                </c:pt>
                <c:pt idx="28">
                  <c:v>13.108943089430895</c:v>
                </c:pt>
                <c:pt idx="29">
                  <c:v>13.294308943089431</c:v>
                </c:pt>
                <c:pt idx="30">
                  <c:v>12.863414634146341</c:v>
                </c:pt>
                <c:pt idx="31">
                  <c:v>12.915447154471545</c:v>
                </c:pt>
                <c:pt idx="32">
                  <c:v>12.82121212121212</c:v>
                </c:pt>
                <c:pt idx="33">
                  <c:v>14.323026851098454</c:v>
                </c:pt>
                <c:pt idx="34">
                  <c:v>15.491056910569105</c:v>
                </c:pt>
                <c:pt idx="35">
                  <c:v>15.691056910569106</c:v>
                </c:pt>
                <c:pt idx="36">
                  <c:v>17.034959349593496</c:v>
                </c:pt>
                <c:pt idx="37">
                  <c:v>19.307317073170733</c:v>
                </c:pt>
                <c:pt idx="38">
                  <c:v>20.981300813008129</c:v>
                </c:pt>
                <c:pt idx="39">
                  <c:v>22.727642276422763</c:v>
                </c:pt>
                <c:pt idx="40">
                  <c:v>24.421152030217186</c:v>
                </c:pt>
                <c:pt idx="41">
                  <c:v>25.395370370370369</c:v>
                </c:pt>
                <c:pt idx="42">
                  <c:v>24.876422764227641</c:v>
                </c:pt>
                <c:pt idx="43">
                  <c:v>24.412500000000001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F-4C1D-B576-4ED114E2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64208"/>
        <c:axId val="186124752"/>
      </c:lineChart>
      <c:lineChart>
        <c:grouping val="standard"/>
        <c:varyColors val="0"/>
        <c:ser>
          <c:idx val="1"/>
          <c:order val="1"/>
          <c:tx>
            <c:strRef>
              <c:f>'Table (2)'!$AE$1</c:f>
              <c:strCache>
                <c:ptCount val="1"/>
                <c:pt idx="0">
                  <c:v>Shooting 3P%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(2)'!$AE$2:$AE$45</c:f>
              <c:numCache>
                <c:formatCode>General</c:formatCode>
                <c:ptCount val="44"/>
                <c:pt idx="0">
                  <c:v>0.28000000000000003</c:v>
                </c:pt>
                <c:pt idx="1">
                  <c:v>0.245</c:v>
                </c:pt>
                <c:pt idx="2">
                  <c:v>0.26200000000000001</c:v>
                </c:pt>
                <c:pt idx="3">
                  <c:v>0.23799999999999999</c:v>
                </c:pt>
                <c:pt idx="4">
                  <c:v>0.25</c:v>
                </c:pt>
                <c:pt idx="5">
                  <c:v>0.28199999999999997</c:v>
                </c:pt>
                <c:pt idx="6">
                  <c:v>0.28199999999999997</c:v>
                </c:pt>
                <c:pt idx="7">
                  <c:v>0.30099999999999999</c:v>
                </c:pt>
                <c:pt idx="8">
                  <c:v>0.316</c:v>
                </c:pt>
                <c:pt idx="9">
                  <c:v>0.32300000000000001</c:v>
                </c:pt>
                <c:pt idx="10">
                  <c:v>0.33100000000000002</c:v>
                </c:pt>
                <c:pt idx="11">
                  <c:v>0.32</c:v>
                </c:pt>
                <c:pt idx="12">
                  <c:v>0.33100000000000002</c:v>
                </c:pt>
                <c:pt idx="13">
                  <c:v>0.33600000000000002</c:v>
                </c:pt>
                <c:pt idx="14">
                  <c:v>0.33300000000000002</c:v>
                </c:pt>
                <c:pt idx="15">
                  <c:v>0.35899999999999999</c:v>
                </c:pt>
                <c:pt idx="16">
                  <c:v>0.36699999999999999</c:v>
                </c:pt>
                <c:pt idx="17">
                  <c:v>0.36</c:v>
                </c:pt>
                <c:pt idx="18">
                  <c:v>0.34599999999999997</c:v>
                </c:pt>
                <c:pt idx="19">
                  <c:v>0.33900000000000002</c:v>
                </c:pt>
                <c:pt idx="20">
                  <c:v>0.35299999999999998</c:v>
                </c:pt>
                <c:pt idx="21">
                  <c:v>0.35399999999999998</c:v>
                </c:pt>
                <c:pt idx="22">
                  <c:v>0.35399999999999998</c:v>
                </c:pt>
                <c:pt idx="23">
                  <c:v>0.34899999999999998</c:v>
                </c:pt>
                <c:pt idx="24">
                  <c:v>0.34699999999999998</c:v>
                </c:pt>
                <c:pt idx="25">
                  <c:v>0.35599999999999998</c:v>
                </c:pt>
                <c:pt idx="26">
                  <c:v>0.35799999999999998</c:v>
                </c:pt>
                <c:pt idx="27">
                  <c:v>0.35799999999999998</c:v>
                </c:pt>
                <c:pt idx="28">
                  <c:v>0.36199999999999999</c:v>
                </c:pt>
                <c:pt idx="29">
                  <c:v>0.36699999999999999</c:v>
                </c:pt>
                <c:pt idx="30">
                  <c:v>0.35499999999999998</c:v>
                </c:pt>
                <c:pt idx="31">
                  <c:v>0.35799999999999998</c:v>
                </c:pt>
                <c:pt idx="32">
                  <c:v>0.34899999999999998</c:v>
                </c:pt>
                <c:pt idx="33">
                  <c:v>0.35899999999999999</c:v>
                </c:pt>
                <c:pt idx="34">
                  <c:v>0.36</c:v>
                </c:pt>
                <c:pt idx="35">
                  <c:v>0.35</c:v>
                </c:pt>
                <c:pt idx="36">
                  <c:v>0.35399999999999998</c:v>
                </c:pt>
                <c:pt idx="37">
                  <c:v>0.35799999999999998</c:v>
                </c:pt>
                <c:pt idx="38">
                  <c:v>0.36199999999999999</c:v>
                </c:pt>
                <c:pt idx="39">
                  <c:v>0.35499999999999998</c:v>
                </c:pt>
                <c:pt idx="40">
                  <c:v>0.35799999999999998</c:v>
                </c:pt>
                <c:pt idx="41">
                  <c:v>0.36699999999999999</c:v>
                </c:pt>
                <c:pt idx="42">
                  <c:v>0.35399999999999998</c:v>
                </c:pt>
                <c:pt idx="43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F-4C1D-B576-4ED114E2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737551"/>
        <c:axId val="367731311"/>
      </c:lineChart>
      <c:catAx>
        <c:axId val="19314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4752"/>
        <c:crosses val="autoZero"/>
        <c:auto val="1"/>
        <c:lblAlgn val="ctr"/>
        <c:lblOffset val="100"/>
        <c:noMultiLvlLbl val="0"/>
      </c:catAx>
      <c:valAx>
        <c:axId val="1861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64208"/>
        <c:crosses val="autoZero"/>
        <c:crossBetween val="between"/>
      </c:valAx>
      <c:valAx>
        <c:axId val="367731311"/>
        <c:scaling>
          <c:orientation val="minMax"/>
          <c:min val="0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37551"/>
        <c:crosses val="max"/>
        <c:crossBetween val="between"/>
      </c:valAx>
      <c:catAx>
        <c:axId val="3677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367731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8F9382-3C2C-4FB7-B55D-A5B343E0D280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165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012F8-7977-7C11-95C4-F48B63FA4E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6</xdr:row>
      <xdr:rowOff>0</xdr:rowOff>
    </xdr:from>
    <xdr:to>
      <xdr:col>25</xdr:col>
      <xdr:colOff>581025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47069-F258-CB3E-A4FD-93E5E768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0.53556</cdr:x>
      <cdr:y>0.22068</cdr:y>
    </cdr:from>
    <cdr:to>
      <cdr:x>0.55649</cdr:x>
      <cdr:y>0.25369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C300AB55-223D-6118-8C30-CCCD299E4389}"/>
            </a:ext>
          </a:extLst>
        </cdr:cNvPr>
        <cdr:cNvSpPr/>
      </cdr:nvSpPr>
      <cdr:spPr>
        <a:xfrm xmlns:a="http://schemas.openxmlformats.org/drawingml/2006/main">
          <a:off x="4876800" y="1209675"/>
          <a:ext cx="190500" cy="180975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0.47071</cdr:x>
      <cdr:y>0.74718</cdr:y>
    </cdr:from>
    <cdr:to>
      <cdr:x>0.49268</cdr:x>
      <cdr:y>0.78367</cdr:y>
    </cdr:to>
    <cdr:sp macro="" textlink="">
      <cdr:nvSpPr>
        <cdr:cNvPr id="3" name="Star: 5 Points 2">
          <a:extLst xmlns:a="http://schemas.openxmlformats.org/drawingml/2006/main">
            <a:ext uri="{FF2B5EF4-FFF2-40B4-BE49-F238E27FC236}">
              <a16:creationId xmlns:a16="http://schemas.microsoft.com/office/drawing/2014/main" id="{2A2968D0-54F9-3AFA-D896-8FC6B8A0D161}"/>
            </a:ext>
          </a:extLst>
        </cdr:cNvPr>
        <cdr:cNvSpPr/>
      </cdr:nvSpPr>
      <cdr:spPr>
        <a:xfrm xmlns:a="http://schemas.openxmlformats.org/drawingml/2006/main">
          <a:off x="4286250" y="4095750"/>
          <a:ext cx="200025" cy="200025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590550</xdr:colOff>
      <xdr:row>6</xdr:row>
      <xdr:rowOff>171450</xdr:rowOff>
    </xdr:from>
    <xdr:to>
      <xdr:col>52</xdr:col>
      <xdr:colOff>190500</xdr:colOff>
      <xdr:row>34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E873A-B187-A4B8-E5B0-E02E1679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EA335D5-FC4C-4AE8-99E6-1846CBF576B5}" autoFormatId="16" applyNumberFormats="0" applyBorderFormats="0" applyFontFormats="0" applyPatternFormats="0" applyAlignmentFormats="0" applyWidthHeightFormats="0">
  <queryTableRefresh nextId="33">
    <queryTableFields count="32">
      <queryTableField id="1" name="Season" tableColumnId="1"/>
      <queryTableField id="2" name="Age" tableColumnId="2"/>
      <queryTableField id="3" name="Tm" tableColumnId="3"/>
      <queryTableField id="4" name="Lg" tableColumnId="4"/>
      <queryTableField id="5" name="Pos" tableColumnId="5"/>
      <queryTableField id="6" name="G" tableColumnId="6"/>
      <queryTableField id="7" name="GS" tableColumnId="7"/>
      <queryTableField id="8" name="MP" tableColumnId="8"/>
      <queryTableField id="9" name="FG" tableColumnId="9"/>
      <queryTableField id="10" name="FGA" tableColumnId="10"/>
      <queryTableField id="11" name="FG%" tableColumnId="11"/>
      <queryTableField id="12" name="3P" tableColumnId="12"/>
      <queryTableField id="13" name="3PA" tableColumnId="13"/>
      <queryTableField id="14" name="3P%" tableColumnId="14"/>
      <queryTableField id="15" name="2P" tableColumnId="15"/>
      <queryTableField id="16" name="2PA" tableColumnId="16"/>
      <queryTableField id="17" name="2P%" tableColumnId="17"/>
      <queryTableField id="18" name="eFG%" tableColumnId="18"/>
      <queryTableField id="19" name="FT" tableColumnId="19"/>
      <queryTableField id="20" name="FTA" tableColumnId="20"/>
      <queryTableField id="21" name="FT%" tableColumnId="21"/>
      <queryTableField id="22" name="ORB" tableColumnId="22"/>
      <queryTableField id="23" name="DRB" tableColumnId="23"/>
      <queryTableField id="24" name="TRB" tableColumnId="24"/>
      <queryTableField id="25" name="AST" tableColumnId="25"/>
      <queryTableField id="26" name="STL" tableColumnId="26"/>
      <queryTableField id="27" name="BLK" tableColumnId="27"/>
      <queryTableField id="28" name="TOV" tableColumnId="28"/>
      <queryTableField id="29" name="PF" tableColumnId="29"/>
      <queryTableField id="30" name="PTS" tableColumnId="30"/>
      <queryTableField id="31" name="Column1" tableColumnId="31"/>
      <queryTableField id="32" name="Trp Dbl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34FB8BF-2598-4F34-9A02-EF493B583B25}" autoFormatId="16" applyNumberFormats="0" applyBorderFormats="0" applyFontFormats="0" applyPatternFormats="0" applyAlignmentFormats="0" applyWidthHeightFormats="0">
  <queryTableRefresh nextId="33">
    <queryTableFields count="32">
      <queryTableField id="1" name="Season" tableColumnId="1"/>
      <queryTableField id="2" name="Age" tableColumnId="2"/>
      <queryTableField id="3" name="Tm" tableColumnId="3"/>
      <queryTableField id="4" name="Lg" tableColumnId="4"/>
      <queryTableField id="5" name="Pos" tableColumnId="5"/>
      <queryTableField id="6" name="G" tableColumnId="6"/>
      <queryTableField id="7" name="GS" tableColumnId="7"/>
      <queryTableField id="8" name="MP" tableColumnId="8"/>
      <queryTableField id="9" name="FG" tableColumnId="9"/>
      <queryTableField id="10" name="FGA" tableColumnId="10"/>
      <queryTableField id="11" name="FG%" tableColumnId="11"/>
      <queryTableField id="12" name="3P" tableColumnId="12"/>
      <queryTableField id="13" name="3PA" tableColumnId="13"/>
      <queryTableField id="14" name="3P%" tableColumnId="14"/>
      <queryTableField id="15" name="2P" tableColumnId="15"/>
      <queryTableField id="16" name="2PA" tableColumnId="16"/>
      <queryTableField id="17" name="2P%" tableColumnId="17"/>
      <queryTableField id="18" name="eFG%" tableColumnId="18"/>
      <queryTableField id="19" name="FT" tableColumnId="19"/>
      <queryTableField id="20" name="FTA" tableColumnId="20"/>
      <queryTableField id="21" name="FT%" tableColumnId="21"/>
      <queryTableField id="22" name="ORB" tableColumnId="22"/>
      <queryTableField id="23" name="DRB" tableColumnId="23"/>
      <queryTableField id="24" name="TRB" tableColumnId="24"/>
      <queryTableField id="25" name="AST" tableColumnId="25"/>
      <queryTableField id="26" name="STL" tableColumnId="26"/>
      <queryTableField id="27" name="BLK" tableColumnId="27"/>
      <queryTableField id="28" name="TOV" tableColumnId="28"/>
      <queryTableField id="29" name="PF" tableColumnId="29"/>
      <queryTableField id="30" name="PTS" tableColumnId="30"/>
      <queryTableField id="31" name="Column1" tableColumnId="31"/>
      <queryTableField id="32" name="Trp Dbl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42D88F2-31C1-4E1E-A642-B46F5D89DE67}" autoFormatId="16" applyNumberFormats="0" applyBorderFormats="0" applyFontFormats="0" applyPatternFormats="0" applyAlignmentFormats="0" applyWidthHeightFormats="0">
  <queryTableRefresh nextId="33">
    <queryTableFields count="32">
      <queryTableField id="1" name="Season" tableColumnId="1"/>
      <queryTableField id="2" name="Age" tableColumnId="2"/>
      <queryTableField id="3" name="Tm" tableColumnId="3"/>
      <queryTableField id="4" name="Lg" tableColumnId="4"/>
      <queryTableField id="5" name="Pos" tableColumnId="5"/>
      <queryTableField id="6" name="G" tableColumnId="6"/>
      <queryTableField id="7" name="GS" tableColumnId="7"/>
      <queryTableField id="8" name="MP" tableColumnId="8"/>
      <queryTableField id="9" name="FG" tableColumnId="9"/>
      <queryTableField id="10" name="FGA" tableColumnId="10"/>
      <queryTableField id="11" name="FG%" tableColumnId="11"/>
      <queryTableField id="12" name="3P" tableColumnId="12"/>
      <queryTableField id="13" name="3PA" tableColumnId="13"/>
      <queryTableField id="14" name="3P%" tableColumnId="14"/>
      <queryTableField id="15" name="2P" tableColumnId="15"/>
      <queryTableField id="16" name="2PA" tableColumnId="16"/>
      <queryTableField id="17" name="2P%" tableColumnId="17"/>
      <queryTableField id="18" name="eFG%" tableColumnId="18"/>
      <queryTableField id="19" name="FT" tableColumnId="19"/>
      <queryTableField id="20" name="FTA" tableColumnId="20"/>
      <queryTableField id="21" name="FT%" tableColumnId="21"/>
      <queryTableField id="22" name="ORB" tableColumnId="22"/>
      <queryTableField id="23" name="DRB" tableColumnId="23"/>
      <queryTableField id="24" name="TRB" tableColumnId="24"/>
      <queryTableField id="25" name="AST" tableColumnId="25"/>
      <queryTableField id="26" name="STL" tableColumnId="26"/>
      <queryTableField id="27" name="BLK" tableColumnId="27"/>
      <queryTableField id="28" name="TOV" tableColumnId="28"/>
      <queryTableField id="29" name="PF" tableColumnId="29"/>
      <queryTableField id="30" name="PTS" tableColumnId="30"/>
      <queryTableField id="31" name="Column1" tableColumnId="31"/>
      <queryTableField id="32" name="Trp Dbl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BD8CAD96-83D3-4D9E-B095-4BA0C881C127}" autoFormatId="16" applyNumberFormats="0" applyBorderFormats="0" applyFontFormats="0" applyPatternFormats="0" applyAlignmentFormats="0" applyWidthHeightFormats="0">
  <queryTableRefresh nextId="33">
    <queryTableFields count="32">
      <queryTableField id="1" name="Season" tableColumnId="1"/>
      <queryTableField id="2" name="Age" tableColumnId="2"/>
      <queryTableField id="3" name="Tm" tableColumnId="3"/>
      <queryTableField id="4" name="Lg" tableColumnId="4"/>
      <queryTableField id="5" name="Pos" tableColumnId="5"/>
      <queryTableField id="6" name="G" tableColumnId="6"/>
      <queryTableField id="7" name="GS" tableColumnId="7"/>
      <queryTableField id="8" name="MP" tableColumnId="8"/>
      <queryTableField id="9" name="FG" tableColumnId="9"/>
      <queryTableField id="10" name="FGA" tableColumnId="10"/>
      <queryTableField id="11" name="FG%" tableColumnId="11"/>
      <queryTableField id="12" name="3P" tableColumnId="12"/>
      <queryTableField id="13" name="3PA" tableColumnId="13"/>
      <queryTableField id="14" name="3P%" tableColumnId="14"/>
      <queryTableField id="15" name="2P" tableColumnId="15"/>
      <queryTableField id="16" name="2PA" tableColumnId="16"/>
      <queryTableField id="17" name="2P%" tableColumnId="17"/>
      <queryTableField id="18" name="eFG%" tableColumnId="18"/>
      <queryTableField id="19" name="FT" tableColumnId="19"/>
      <queryTableField id="20" name="FTA" tableColumnId="20"/>
      <queryTableField id="21" name="FT%" tableColumnId="21"/>
      <queryTableField id="22" name="ORB" tableColumnId="22"/>
      <queryTableField id="23" name="DRB" tableColumnId="23"/>
      <queryTableField id="24" name="TRB" tableColumnId="24"/>
      <queryTableField id="25" name="AST" tableColumnId="25"/>
      <queryTableField id="26" name="STL" tableColumnId="26"/>
      <queryTableField id="27" name="BLK" tableColumnId="27"/>
      <queryTableField id="28" name="TOV" tableColumnId="28"/>
      <queryTableField id="29" name="PF" tableColumnId="29"/>
      <queryTableField id="30" name="PTS" tableColumnId="30"/>
      <queryTableField id="31" name="Column1" tableColumnId="31"/>
      <queryTableField id="32" name="Trp Dbl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866BC1B-EBF0-4F83-ACAA-F8C146A67084}" autoFormatId="16" applyNumberFormats="0" applyBorderFormats="0" applyFontFormats="0" applyPatternFormats="0" applyAlignmentFormats="0" applyWidthHeightFormats="0">
  <queryTableRefresh nextId="35" unboundColumnsRight="2">
    <queryTableFields count="29">
      <queryTableField id="2" name="Season" tableColumnId="2"/>
      <queryTableField id="7" name="Totals G" tableColumnId="7"/>
      <queryTableField id="8" name="Totals MP" tableColumnId="8"/>
      <queryTableField id="9" name="Totals FG" tableColumnId="9"/>
      <queryTableField id="10" name="Totals FGA" tableColumnId="10"/>
      <queryTableField id="11" name="Totals 3P" tableColumnId="11"/>
      <queryTableField id="12" name="Totals 3PA" tableColumnId="12"/>
      <queryTableField id="13" name="Totals FT" tableColumnId="13"/>
      <queryTableField id="14" name="Totals FTA" tableColumnId="14"/>
      <queryTableField id="15" name="Totals ORB" tableColumnId="15"/>
      <queryTableField id="16" name="Totals DRB" tableColumnId="16"/>
      <queryTableField id="17" name="Totals TRB" tableColumnId="17"/>
      <queryTableField id="18" name="Totals AST" tableColumnId="18"/>
      <queryTableField id="19" name="Totals STL" tableColumnId="19"/>
      <queryTableField id="20" name="Totals BLK" tableColumnId="20"/>
      <queryTableField id="21" name="Totals TOV" tableColumnId="21"/>
      <queryTableField id="22" name="Totals PF" tableColumnId="22"/>
      <queryTableField id="23" name="Totals PTS" tableColumnId="23"/>
      <queryTableField id="24" name="Shooting FG%" tableColumnId="24"/>
      <queryTableField id="25" name="Shooting 3P%" tableColumnId="25"/>
      <queryTableField id="26" name="Shooting FT%" tableColumnId="26"/>
      <queryTableField id="27" name="Advanced Pace" tableColumnId="27"/>
      <queryTableField id="28" name="Advanced eFG%" tableColumnId="28"/>
      <queryTableField id="29" name="Advanced TOV%" tableColumnId="29"/>
      <queryTableField id="30" name="Advanced ORB%" tableColumnId="30"/>
      <queryTableField id="31" name="Advanced FT/FGA" tableColumnId="31"/>
      <queryTableField id="32" name="Advanced ORtg" tableColumnId="32"/>
      <queryTableField id="33" dataBound="0" tableColumnId="33"/>
      <queryTableField id="34" dataBound="0" tableColumnId="34"/>
    </queryTableFields>
    <queryTableDeletedFields count="5">
      <deletedField name="Rk"/>
      <deletedField name="Lg"/>
      <deletedField name="Age"/>
      <deletedField name="Ht"/>
      <deletedField name="Wt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C47E7C-7D6C-4C87-B272-D13355E6848E}" autoFormatId="16" applyNumberFormats="0" applyBorderFormats="0" applyFontFormats="0" applyPatternFormats="0" applyAlignmentFormats="0" applyWidthHeightFormats="0">
  <queryTableRefresh nextId="26">
    <queryTableFields count="25">
      <queryTableField id="1" name="Rk" tableColumnId="1"/>
      <queryTableField id="2" name="Team" tableColumnId="2"/>
      <queryTableField id="3" name="G" tableColumnId="3"/>
      <queryTableField id="4" name="MP" tableColumnId="4"/>
      <queryTableField id="5" name="FG" tableColumnId="5"/>
      <queryTableField id="6" name="FGA" tableColumnId="6"/>
      <queryTableField id="7" name="FG%" tableColumnId="7"/>
      <queryTableField id="8" name="3P" tableColumnId="8"/>
      <queryTableField id="9" name="3PA" tableColumnId="9"/>
      <queryTableField id="10" name="3P%" tableColumnId="10"/>
      <queryTableField id="11" name="2P" tableColumnId="11"/>
      <queryTableField id="12" name="2PA" tableColumnId="12"/>
      <queryTableField id="13" name="2P%" tableColumnId="13"/>
      <queryTableField id="14" name="FT" tableColumnId="14"/>
      <queryTableField id="15" name="FTA" tableColumnId="15"/>
      <queryTableField id="16" name="FT%" tableColumnId="16"/>
      <queryTableField id="17" name="ORB" tableColumnId="17"/>
      <queryTableField id="18" name="DRB" tableColumnId="18"/>
      <queryTableField id="19" name="TRB" tableColumnId="19"/>
      <queryTableField id="20" name="AST" tableColumnId="20"/>
      <queryTableField id="21" name="STL" tableColumnId="21"/>
      <queryTableField id="22" name="BLK" tableColumnId="22"/>
      <queryTableField id="23" name="TOV" tableColumnId="23"/>
      <queryTableField id="24" name="PF" tableColumnId="24"/>
      <queryTableField id="25" name="PTS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C1CD5E-4E9D-41D6-AE15-DC325174D258}" name="Totals_Table__2" displayName="Totals_Table__2" ref="A1:AF14" tableType="queryTable" totalsRowShown="0">
  <autoFilter ref="A1:AF14" xr:uid="{74C1CD5E-4E9D-41D6-AE15-DC325174D258}"/>
  <tableColumns count="32">
    <tableColumn id="1" xr3:uid="{72C5E61E-426D-4F2A-963E-C9B8D6BB90F4}" uniqueName="1" name="Season" queryTableFieldId="1" dataDxfId="55"/>
    <tableColumn id="2" xr3:uid="{AC4449B9-FB3A-4082-A52B-158362791E05}" uniqueName="2" name="Age" queryTableFieldId="2"/>
    <tableColumn id="3" xr3:uid="{D1CDE8F3-92E3-47A4-8C42-FADFA974BF0C}" uniqueName="3" name="Tm" queryTableFieldId="3" dataDxfId="54"/>
    <tableColumn id="4" xr3:uid="{E81E5CB0-0E44-48E9-A6C2-0042E62D60CA}" uniqueName="4" name="Lg" queryTableFieldId="4" dataDxfId="53"/>
    <tableColumn id="5" xr3:uid="{0FF18A05-773A-419C-873F-F81059C2B9A1}" uniqueName="5" name="Pos" queryTableFieldId="5" dataDxfId="52"/>
    <tableColumn id="6" xr3:uid="{E4CD1A51-E6F6-4A7B-9A25-6B18DF5760B1}" uniqueName="6" name="G" queryTableFieldId="6"/>
    <tableColumn id="7" xr3:uid="{C6ADFCDA-AD39-4862-9F5D-44DBFC286585}" uniqueName="7" name="GS" queryTableFieldId="7"/>
    <tableColumn id="8" xr3:uid="{E3AE8DE8-7B12-4899-A58F-AC5A683CDCC6}" uniqueName="8" name="MP" queryTableFieldId="8"/>
    <tableColumn id="9" xr3:uid="{C4FBB147-94F2-49A2-906E-DA16C14CCDDF}" uniqueName="9" name="FG" queryTableFieldId="9"/>
    <tableColumn id="10" xr3:uid="{D91F97FA-C130-4D0A-8777-47744D8B62BB}" uniqueName="10" name="FGA" queryTableFieldId="10"/>
    <tableColumn id="11" xr3:uid="{D65A3FD0-D64E-4162-9B25-28F884D3148C}" uniqueName="11" name="FG%" queryTableFieldId="11"/>
    <tableColumn id="12" xr3:uid="{3AC87027-801D-41C1-A3C6-FDB3F352A9AB}" uniqueName="12" name="3P" queryTableFieldId="12"/>
    <tableColumn id="13" xr3:uid="{F22B29BB-7647-4893-B6C9-1409879BE5EF}" uniqueName="13" name="3PA" queryTableFieldId="13"/>
    <tableColumn id="14" xr3:uid="{AD5B68D2-EAB2-4C95-93E6-EF55012EBBA5}" uniqueName="14" name="3P%" queryTableFieldId="14"/>
    <tableColumn id="15" xr3:uid="{573592EB-37E2-4580-A48E-02F8F8475472}" uniqueName="15" name="2P" queryTableFieldId="15"/>
    <tableColumn id="16" xr3:uid="{D3DC2DC4-6115-4FFF-A07C-366240B560F7}" uniqueName="16" name="2PA" queryTableFieldId="16"/>
    <tableColumn id="17" xr3:uid="{5EA08858-4159-449F-A81D-37A46B079BF0}" uniqueName="17" name="2P%" queryTableFieldId="17"/>
    <tableColumn id="18" xr3:uid="{3B1F98C5-D9F1-4606-9A2C-EB2853174D0F}" uniqueName="18" name="eFG%" queryTableFieldId="18"/>
    <tableColumn id="19" xr3:uid="{FBE648DE-6924-428E-9472-CB7F0C81FC82}" uniqueName="19" name="FT" queryTableFieldId="19"/>
    <tableColumn id="20" xr3:uid="{A4923F9B-7128-451A-B4BC-E9786D97666F}" uniqueName="20" name="FTA" queryTableFieldId="20"/>
    <tableColumn id="21" xr3:uid="{53749A87-718A-41DD-9018-EEE453693F52}" uniqueName="21" name="FT%" queryTableFieldId="21"/>
    <tableColumn id="22" xr3:uid="{8E1EA022-44D6-44AD-B5C3-B22F4740AAF1}" uniqueName="22" name="ORB" queryTableFieldId="22"/>
    <tableColumn id="23" xr3:uid="{887E6151-ADB7-4E6F-8260-12F5E7FC84D9}" uniqueName="23" name="DRB" queryTableFieldId="23"/>
    <tableColumn id="24" xr3:uid="{F36EEFC4-760E-4DB4-99F8-C84C7C56B75D}" uniqueName="24" name="TRB" queryTableFieldId="24"/>
    <tableColumn id="25" xr3:uid="{FCA30AC6-8B9E-40D9-8352-2A71E6B219D2}" uniqueName="25" name="AST" queryTableFieldId="25"/>
    <tableColumn id="26" xr3:uid="{FB47AD95-2CE5-4C6B-ABDD-0DD2FF84B1F2}" uniqueName="26" name="STL" queryTableFieldId="26"/>
    <tableColumn id="27" xr3:uid="{3DFF5997-44B8-47D9-AFAA-63333F2F3C93}" uniqueName="27" name="BLK" queryTableFieldId="27"/>
    <tableColumn id="28" xr3:uid="{83DD4D27-042A-4F50-A836-EC4F804071EB}" uniqueName="28" name="TOV" queryTableFieldId="28"/>
    <tableColumn id="29" xr3:uid="{2112D676-6F5B-42B9-85BA-6258D243229E}" uniqueName="29" name="PF" queryTableFieldId="29"/>
    <tableColumn id="30" xr3:uid="{01A2184E-E293-4B2F-9675-8D87C240517F}" uniqueName="30" name="PTS" queryTableFieldId="30"/>
    <tableColumn id="31" xr3:uid="{23B75039-6986-45C2-BB2C-CB6D208EF868}" uniqueName="31" name="Column1" queryTableFieldId="31" dataDxfId="51"/>
    <tableColumn id="32" xr3:uid="{78A065FE-31E2-4FEE-A7AB-95D7F8CE88FF}" uniqueName="32" name="Trp Dbl" queryTableField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694FA2-41E4-417A-A22F-9645DF2D9387}" name="Totals_Table__3" displayName="Totals_Table__3" ref="A1:AF19" tableType="queryTable" totalsRowShown="0">
  <autoFilter ref="A1:AF19" xr:uid="{D5694FA2-41E4-417A-A22F-9645DF2D9387}"/>
  <tableColumns count="32">
    <tableColumn id="1" xr3:uid="{80D23920-57C5-437B-85B2-E5B53C08CC27}" uniqueName="1" name="Season" queryTableFieldId="1" dataDxfId="50"/>
    <tableColumn id="2" xr3:uid="{21ACA972-6664-4833-8D71-774CF5853FE3}" uniqueName="2" name="Age" queryTableFieldId="2"/>
    <tableColumn id="3" xr3:uid="{662FDA13-E7E3-4119-86CF-12864D206D62}" uniqueName="3" name="Tm" queryTableFieldId="3" dataDxfId="49"/>
    <tableColumn id="4" xr3:uid="{47BCF69B-C4B3-4566-8A86-0439DFB3E808}" uniqueName="4" name="Lg" queryTableFieldId="4" dataDxfId="48"/>
    <tableColumn id="5" xr3:uid="{79866871-95A9-4A5D-9F87-6B25E4DB5200}" uniqueName="5" name="Pos" queryTableFieldId="5" dataDxfId="47"/>
    <tableColumn id="6" xr3:uid="{66D64E0B-FD0E-43BD-AAFB-2FCA57251845}" uniqueName="6" name="G" queryTableFieldId="6"/>
    <tableColumn id="7" xr3:uid="{61A83806-4DEC-4E83-9379-5C19C5140BD9}" uniqueName="7" name="GS" queryTableFieldId="7"/>
    <tableColumn id="8" xr3:uid="{086FA98B-B427-40A3-9542-BAA1E83828A1}" uniqueName="8" name="MP" queryTableFieldId="8"/>
    <tableColumn id="9" xr3:uid="{52392761-0DF5-409B-9FBE-DABB96AA7FD2}" uniqueName="9" name="FG" queryTableFieldId="9"/>
    <tableColumn id="10" xr3:uid="{784DAD6A-C839-43F9-90BE-85CD32CE7FB7}" uniqueName="10" name="FGA" queryTableFieldId="10"/>
    <tableColumn id="11" xr3:uid="{8C40C95D-E40A-4FE4-AB68-4D95CFD0BE3E}" uniqueName="11" name="FG%" queryTableFieldId="11"/>
    <tableColumn id="12" xr3:uid="{2EDCC715-E250-444B-BAC0-1E515600FCF7}" uniqueName="12" name="3P" queryTableFieldId="12"/>
    <tableColumn id="13" xr3:uid="{D95188D6-01A1-4476-B758-4560CA02B23D}" uniqueName="13" name="3PA" queryTableFieldId="13"/>
    <tableColumn id="14" xr3:uid="{9C2CC5C9-EDC6-4EDF-A55C-859C6073AF28}" uniqueName="14" name="3P%" queryTableFieldId="14"/>
    <tableColumn id="15" xr3:uid="{E76168FC-B4DE-493A-BB04-5753F86BD00C}" uniqueName="15" name="2P" queryTableFieldId="15"/>
    <tableColumn id="16" xr3:uid="{30973FAE-582B-4EBD-8ABA-44B539ED333F}" uniqueName="16" name="2PA" queryTableFieldId="16"/>
    <tableColumn id="17" xr3:uid="{344D6DAA-193D-45E5-B291-A29C67CADED5}" uniqueName="17" name="2P%" queryTableFieldId="17"/>
    <tableColumn id="18" xr3:uid="{E5715396-521C-4B1B-8416-C5DB7B7A7EED}" uniqueName="18" name="eFG%" queryTableFieldId="18"/>
    <tableColumn id="19" xr3:uid="{28B5BC39-AF83-4658-A0EA-AB830BFD94E1}" uniqueName="19" name="FT" queryTableFieldId="19"/>
    <tableColumn id="20" xr3:uid="{63A896FD-D190-4BD4-83A5-C2D83B0EF450}" uniqueName="20" name="FTA" queryTableFieldId="20"/>
    <tableColumn id="21" xr3:uid="{4A4A2782-B846-429C-88AB-83464E9E8992}" uniqueName="21" name="FT%" queryTableFieldId="21"/>
    <tableColumn id="22" xr3:uid="{27C5CF63-3D5D-4D59-AD51-32701E119E17}" uniqueName="22" name="ORB" queryTableFieldId="22"/>
    <tableColumn id="23" xr3:uid="{A2A8400B-33ED-4170-853C-8B2127B184A8}" uniqueName="23" name="DRB" queryTableFieldId="23"/>
    <tableColumn id="24" xr3:uid="{1CE647F0-0BE9-462E-AAAF-539B1188B00C}" uniqueName="24" name="TRB" queryTableFieldId="24"/>
    <tableColumn id="25" xr3:uid="{764AC1F6-18D8-49F8-BB2C-B990FC6F0CEB}" uniqueName="25" name="AST" queryTableFieldId="25"/>
    <tableColumn id="26" xr3:uid="{4A415DC8-120E-4A2D-9C16-5DFECB009136}" uniqueName="26" name="STL" queryTableFieldId="26"/>
    <tableColumn id="27" xr3:uid="{AC067FED-F68A-4C9D-A90F-6171CA83AA43}" uniqueName="27" name="BLK" queryTableFieldId="27"/>
    <tableColumn id="28" xr3:uid="{232D1F77-974C-4E12-BD4A-EE41AFD09710}" uniqueName="28" name="TOV" queryTableFieldId="28"/>
    <tableColumn id="29" xr3:uid="{683EEA28-9AE4-4E98-81F3-98C6315423C2}" uniqueName="29" name="PF" queryTableFieldId="29"/>
    <tableColumn id="30" xr3:uid="{5F82F094-F90A-4DCB-85BA-C0BC776CC1F7}" uniqueName="30" name="PTS" queryTableFieldId="30"/>
    <tableColumn id="31" xr3:uid="{13F6355B-C859-433C-87A4-B1D7C2920288}" uniqueName="31" name="Column1" queryTableFieldId="31" dataDxfId="46"/>
    <tableColumn id="32" xr3:uid="{09C36995-03B5-4673-84D1-69279CC9390C}" uniqueName="32" name="Trp Dbl" queryTableField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36FCD-E63A-41F2-B152-04D78D4F54CF}" name="Totals_Table" displayName="Totals_Table" ref="A1:AF21" tableType="queryTable" totalsRowShown="0">
  <autoFilter ref="A1:AF21" xr:uid="{8FF36FCD-E63A-41F2-B152-04D78D4F54CF}"/>
  <tableColumns count="32">
    <tableColumn id="1" xr3:uid="{DAFE6A62-3B9A-4DFE-A9D7-0BE0C13106DA}" uniqueName="1" name="Season" queryTableFieldId="1" dataDxfId="45"/>
    <tableColumn id="2" xr3:uid="{844ADCA8-D3DC-41F5-AB35-24612B639780}" uniqueName="2" name="Age" queryTableFieldId="2"/>
    <tableColumn id="3" xr3:uid="{B2A56CF6-68D3-405F-825C-2DE863FCA12F}" uniqueName="3" name="Tm" queryTableFieldId="3" dataDxfId="44"/>
    <tableColumn id="4" xr3:uid="{D09522A8-FEBE-45C9-85BA-A6C8FC9DC487}" uniqueName="4" name="Lg" queryTableFieldId="4" dataDxfId="43"/>
    <tableColumn id="5" xr3:uid="{2B078EC3-3BBD-4E7C-A328-4392E1D40533}" uniqueName="5" name="Pos" queryTableFieldId="5" dataDxfId="42"/>
    <tableColumn id="6" xr3:uid="{8434710B-5E4C-438C-ACD4-CA6B5172AC35}" uniqueName="6" name="G" queryTableFieldId="6"/>
    <tableColumn id="7" xr3:uid="{B32E0E3F-0C17-4001-9715-590FEBB241A7}" uniqueName="7" name="GS" queryTableFieldId="7"/>
    <tableColumn id="8" xr3:uid="{2CD81537-0150-4BE8-9BE8-23221FFACEEC}" uniqueName="8" name="MP" queryTableFieldId="8"/>
    <tableColumn id="9" xr3:uid="{458F8C92-0AF4-44E8-82EC-7461BECE3380}" uniqueName="9" name="FG" queryTableFieldId="9"/>
    <tableColumn id="10" xr3:uid="{D2616788-0299-4491-A750-A02B621DCE1F}" uniqueName="10" name="FGA" queryTableFieldId="10"/>
    <tableColumn id="11" xr3:uid="{11860AE4-2611-407D-B257-603087161670}" uniqueName="11" name="FG%" queryTableFieldId="11"/>
    <tableColumn id="12" xr3:uid="{88FBF472-FC5A-453B-8D0D-778D75B32146}" uniqueName="12" name="3P" queryTableFieldId="12"/>
    <tableColumn id="13" xr3:uid="{63558B9E-D24B-4D79-86D1-89FB1F62ED3C}" uniqueName="13" name="3PA" queryTableFieldId="13"/>
    <tableColumn id="14" xr3:uid="{92D7C52F-4B20-47D4-8CAD-4916A3C7F9FF}" uniqueName="14" name="3P%" queryTableFieldId="14"/>
    <tableColumn id="15" xr3:uid="{886B43D5-57CF-4D1E-AF6D-E6C6723CCA55}" uniqueName="15" name="2P" queryTableFieldId="15"/>
    <tableColumn id="16" xr3:uid="{9C84067B-CB5B-4E80-A4BF-FC4C8CF3D272}" uniqueName="16" name="2PA" queryTableFieldId="16"/>
    <tableColumn id="17" xr3:uid="{4C916FB1-6044-4FEE-BE51-506E620C3160}" uniqueName="17" name="2P%" queryTableFieldId="17"/>
    <tableColumn id="18" xr3:uid="{A76603D9-A50B-4FD6-81E2-83D4DA2F4740}" uniqueName="18" name="eFG%" queryTableFieldId="18"/>
    <tableColumn id="19" xr3:uid="{CA582C80-3552-4757-81C0-876B6FA99643}" uniqueName="19" name="FT" queryTableFieldId="19"/>
    <tableColumn id="20" xr3:uid="{90F8BC39-3A08-4898-83A1-CBE9F620135D}" uniqueName="20" name="FTA" queryTableFieldId="20"/>
    <tableColumn id="21" xr3:uid="{19633469-5FB0-4DA0-9EF5-E0F777D1CA61}" uniqueName="21" name="FT%" queryTableFieldId="21"/>
    <tableColumn id="22" xr3:uid="{D966BF95-44B4-45CC-8FE9-67415CD1367F}" uniqueName="22" name="ORB" queryTableFieldId="22"/>
    <tableColumn id="23" xr3:uid="{35149877-A11A-4E44-B538-89114BD51730}" uniqueName="23" name="DRB" queryTableFieldId="23"/>
    <tableColumn id="24" xr3:uid="{442552C5-393F-48D3-A222-E18932C85D91}" uniqueName="24" name="TRB" queryTableFieldId="24"/>
    <tableColumn id="25" xr3:uid="{0ADACCFE-B87F-487E-A056-B4BCB7F7E3BD}" uniqueName="25" name="AST" queryTableFieldId="25"/>
    <tableColumn id="26" xr3:uid="{13D77352-6FBF-4D4D-B6AC-A806F478AFD7}" uniqueName="26" name="STL" queryTableFieldId="26"/>
    <tableColumn id="27" xr3:uid="{9E098B63-DF25-4649-B917-95779EFDD68B}" uniqueName="27" name="BLK" queryTableFieldId="27"/>
    <tableColumn id="28" xr3:uid="{721686FC-97B5-4215-B491-CCE9BA200356}" uniqueName="28" name="TOV" queryTableFieldId="28"/>
    <tableColumn id="29" xr3:uid="{6A39991A-4D36-4907-B307-3BC899AA5D8A}" uniqueName="29" name="PF" queryTableFieldId="29"/>
    <tableColumn id="30" xr3:uid="{D26EEA48-CD8C-45FB-9039-4524C802015D}" uniqueName="30" name="PTS" queryTableFieldId="30"/>
    <tableColumn id="31" xr3:uid="{B22B3E61-0D6F-4AEB-8168-8196977FEA49}" uniqueName="31" name="Column1" queryTableFieldId="31" dataDxfId="41"/>
    <tableColumn id="32" xr3:uid="{3AF34159-2F4E-4716-821B-71A1F37D8FF5}" uniqueName="32" name="Trp Dbl" queryTableField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EF812C-06E6-49FF-A475-287C13F360B0}" name="Totals_Table__4" displayName="Totals_Table__4" ref="A1:AF15" tableType="queryTable" totalsRowShown="0">
  <autoFilter ref="A1:AF15" xr:uid="{F0EF812C-06E6-49FF-A475-287C13F360B0}"/>
  <tableColumns count="32">
    <tableColumn id="1" xr3:uid="{DFC92ED5-91BA-4963-95AD-A6DD03AEE535}" uniqueName="1" name="Season" queryTableFieldId="1" dataDxfId="40"/>
    <tableColumn id="2" xr3:uid="{4F1B9185-6C35-487B-8646-4FDA747AC557}" uniqueName="2" name="Age" queryTableFieldId="2"/>
    <tableColumn id="3" xr3:uid="{2138C883-07D0-4FF2-AE94-DA8F5EB5CF79}" uniqueName="3" name="Tm" queryTableFieldId="3" dataDxfId="39"/>
    <tableColumn id="4" xr3:uid="{2C7F14C1-9D27-4693-B559-59379B630218}" uniqueName="4" name="Lg" queryTableFieldId="4" dataDxfId="38"/>
    <tableColumn id="5" xr3:uid="{6219B556-2A8B-4F16-B999-E23FA6E8D2C5}" uniqueName="5" name="Pos" queryTableFieldId="5" dataDxfId="37"/>
    <tableColumn id="6" xr3:uid="{C13BA20D-05D7-4CCD-AEB9-8F8853EB4B3B}" uniqueName="6" name="G" queryTableFieldId="6"/>
    <tableColumn id="7" xr3:uid="{735459A7-3573-44F0-A79C-E32EBF772CC3}" uniqueName="7" name="GS" queryTableFieldId="7"/>
    <tableColumn id="8" xr3:uid="{E7E4381A-A9AD-4B07-B6D3-54D57BE2B24D}" uniqueName="8" name="MP" queryTableFieldId="8"/>
    <tableColumn id="9" xr3:uid="{548B9FDE-2722-477A-A190-E5C5EB6715A9}" uniqueName="9" name="FG" queryTableFieldId="9"/>
    <tableColumn id="10" xr3:uid="{185BE42A-17F8-4343-92B5-1A3D93CF23C2}" uniqueName="10" name="FGA" queryTableFieldId="10"/>
    <tableColumn id="11" xr3:uid="{CB80763A-6674-405B-B7A1-5A511270DC5A}" uniqueName="11" name="FG%" queryTableFieldId="11"/>
    <tableColumn id="12" xr3:uid="{CC1E4813-8B40-41A9-9616-133D67872C2A}" uniqueName="12" name="3P" queryTableFieldId="12"/>
    <tableColumn id="13" xr3:uid="{5666AE6E-AFFE-4E38-A4E1-90BF2EA0398A}" uniqueName="13" name="3PA" queryTableFieldId="13"/>
    <tableColumn id="14" xr3:uid="{C82B11EA-AF7C-4280-80C8-B8B31E765967}" uniqueName="14" name="3P%" queryTableFieldId="14"/>
    <tableColumn id="15" xr3:uid="{6860DF38-F5D0-436E-A92F-27D8A78F99EF}" uniqueName="15" name="2P" queryTableFieldId="15"/>
    <tableColumn id="16" xr3:uid="{D01E8847-23D1-4A31-B63A-FC2E4952CE97}" uniqueName="16" name="2PA" queryTableFieldId="16"/>
    <tableColumn id="17" xr3:uid="{213A2C3C-9C19-476D-ADA4-007BC6311256}" uniqueName="17" name="2P%" queryTableFieldId="17"/>
    <tableColumn id="18" xr3:uid="{806F0C5E-8FD9-46EF-908D-20F120BEE2FC}" uniqueName="18" name="eFG%" queryTableFieldId="18"/>
    <tableColumn id="19" xr3:uid="{730E0940-AE97-4CC8-87C0-F873F28C93BB}" uniqueName="19" name="FT" queryTableFieldId="19"/>
    <tableColumn id="20" xr3:uid="{439AD643-E5F8-4C12-9FA7-34ABADC3A261}" uniqueName="20" name="FTA" queryTableFieldId="20"/>
    <tableColumn id="21" xr3:uid="{405E9713-EE4B-4329-9888-D34AA7F9B7A7}" uniqueName="21" name="FT%" queryTableFieldId="21"/>
    <tableColumn id="22" xr3:uid="{07AD0217-82A2-4666-972B-0A07AEA07C20}" uniqueName="22" name="ORB" queryTableFieldId="22"/>
    <tableColumn id="23" xr3:uid="{1F8F94E8-44EB-4A7D-93E3-E8CB11C28B87}" uniqueName="23" name="DRB" queryTableFieldId="23"/>
    <tableColumn id="24" xr3:uid="{D7702D4F-3109-4F03-A21D-68141C4CEC33}" uniqueName="24" name="TRB" queryTableFieldId="24"/>
    <tableColumn id="25" xr3:uid="{27CDD841-28EF-4345-96FC-6B3AE2BDCA0F}" uniqueName="25" name="AST" queryTableFieldId="25"/>
    <tableColumn id="26" xr3:uid="{A2B243FC-93D4-4349-A2D6-68F5EC5402B6}" uniqueName="26" name="STL" queryTableFieldId="26"/>
    <tableColumn id="27" xr3:uid="{BBAE3CAE-B778-4689-9FCE-E1F22021B9F2}" uniqueName="27" name="BLK" queryTableFieldId="27"/>
    <tableColumn id="28" xr3:uid="{A6EF4346-7F52-4961-9996-58E4EC9C36FB}" uniqueName="28" name="TOV" queryTableFieldId="28"/>
    <tableColumn id="29" xr3:uid="{7EBEB447-FD7E-4639-A24B-7AC98E794933}" uniqueName="29" name="PF" queryTableFieldId="29"/>
    <tableColumn id="30" xr3:uid="{CDAEA613-B7ED-4FE6-B968-E67F15851689}" uniqueName="30" name="PTS" queryTableFieldId="30"/>
    <tableColumn id="31" xr3:uid="{83F4DB27-EAE4-410C-AFF7-2895E910DC0F}" uniqueName="31" name="Column1" queryTableFieldId="31" dataDxfId="36"/>
    <tableColumn id="32" xr3:uid="{58D514BC-C202-4E12-ADD4-BC135492042D}" uniqueName="32" name="Trp Dbl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435507-C5A3-47E8-B37E-3D3A036F6F12}" name="Table__2" displayName="Table__2" ref="A1:AC45" tableType="queryTable" totalsRowShown="0">
  <autoFilter ref="A1:AC45" xr:uid="{C4435507-C5A3-47E8-B37E-3D3A036F6F12}"/>
  <sortState xmlns:xlrd2="http://schemas.microsoft.com/office/spreadsheetml/2017/richdata2" ref="A2:AB45">
    <sortCondition ref="A1:A45"/>
  </sortState>
  <tableColumns count="29">
    <tableColumn id="2" xr3:uid="{4BB20098-BBF4-4A22-9704-0003E291FE90}" uniqueName="2" name="Season" queryTableFieldId="2" dataDxfId="35"/>
    <tableColumn id="7" xr3:uid="{EC76E2D4-351D-4590-BBC3-15E66F910EB7}" uniqueName="7" name="Totals G" queryTableFieldId="7" dataDxfId="34"/>
    <tableColumn id="8" xr3:uid="{B1EA6856-A705-4926-ABCC-A354D97C6424}" uniqueName="8" name="Totals MP" queryTableFieldId="8" dataDxfId="33"/>
    <tableColumn id="9" xr3:uid="{F2C5DD10-8999-426C-ACE7-0E9462DC040A}" uniqueName="9" name="Totals FG" queryTableFieldId="9" dataDxfId="32"/>
    <tableColumn id="10" xr3:uid="{C858C47C-8690-4D0E-A4AE-BD35323E48B0}" uniqueName="10" name="Totals FGA" queryTableFieldId="10" dataDxfId="31"/>
    <tableColumn id="11" xr3:uid="{0BD75C7F-1754-4AA4-9557-94E9D1647ADB}" uniqueName="11" name="Totals 3P" queryTableFieldId="11" dataDxfId="30"/>
    <tableColumn id="12" xr3:uid="{EFCE34F9-3382-4E77-8DA6-2C544664A65A}" uniqueName="12" name="Totals 3PA" queryTableFieldId="12" dataDxfId="29"/>
    <tableColumn id="13" xr3:uid="{42F2C386-1D26-40FD-ACF2-3DE7F03A426D}" uniqueName="13" name="Totals FT" queryTableFieldId="13" dataDxfId="28"/>
    <tableColumn id="14" xr3:uid="{76AEC591-7796-48FB-A84E-B2B10C1FE90A}" uniqueName="14" name="Totals FTA" queryTableFieldId="14" dataDxfId="27"/>
    <tableColumn id="15" xr3:uid="{7288DA23-0D63-461B-905C-64D9CFDD5A4B}" uniqueName="15" name="Totals ORB" queryTableFieldId="15" dataDxfId="26"/>
    <tableColumn id="16" xr3:uid="{BB25D0ED-2AB2-47B5-8D91-1C7966A65099}" uniqueName="16" name="Totals DRB" queryTableFieldId="16" dataDxfId="25"/>
    <tableColumn id="17" xr3:uid="{E78B5681-EA31-4A6F-9B94-493465B1EE1D}" uniqueName="17" name="Totals TRB" queryTableFieldId="17" dataDxfId="24"/>
    <tableColumn id="18" xr3:uid="{1BC49FB9-BDA6-427E-98B9-B00E35EB7B34}" uniqueName="18" name="Totals AST" queryTableFieldId="18" dataDxfId="23"/>
    <tableColumn id="19" xr3:uid="{B19EC9C8-4C8B-420A-B31C-D57C443FB007}" uniqueName="19" name="Totals STL" queryTableFieldId="19" dataDxfId="22"/>
    <tableColumn id="20" xr3:uid="{77D4DF9C-02D8-46DD-A08A-D9CDF1EC9A53}" uniqueName="20" name="Totals BLK" queryTableFieldId="20" dataDxfId="21"/>
    <tableColumn id="21" xr3:uid="{58CE909A-4838-48C6-A592-12FCB4D869D1}" uniqueName="21" name="Totals TOV" queryTableFieldId="21" dataDxfId="20"/>
    <tableColumn id="22" xr3:uid="{A04981C1-4E4B-46AA-8CCD-BA72F5805990}" uniqueName="22" name="Totals PF" queryTableFieldId="22" dataDxfId="19"/>
    <tableColumn id="23" xr3:uid="{C2952CA5-3C2B-4ABB-90B9-44D63B53B148}" uniqueName="23" name="Totals PTS" queryTableFieldId="23" dataDxfId="18"/>
    <tableColumn id="24" xr3:uid="{D508F369-C801-4165-96CA-3CBD9E04F2F7}" uniqueName="24" name="Shooting FG%" queryTableFieldId="24" dataDxfId="17"/>
    <tableColumn id="25" xr3:uid="{28C91041-3BA7-41F3-AD55-D70777B06A09}" uniqueName="25" name="Shooting 3P%" queryTableFieldId="25" dataDxfId="16"/>
    <tableColumn id="26" xr3:uid="{6F512747-C112-45E9-A2DC-E87C13E832CB}" uniqueName="26" name="Shooting FT%" queryTableFieldId="26" dataDxfId="15"/>
    <tableColumn id="27" xr3:uid="{A9FFAF3F-37B6-4286-9738-F843808F0449}" uniqueName="27" name="Advanced Pace" queryTableFieldId="27" dataDxfId="14"/>
    <tableColumn id="28" xr3:uid="{F248C353-2FB5-429F-B2A0-AACCF1659818}" uniqueName="28" name="Advanced eFG%" queryTableFieldId="28" dataDxfId="13"/>
    <tableColumn id="29" xr3:uid="{6263BBF4-4B85-48C3-A28D-54F923752328}" uniqueName="29" name="Advanced TOV%" queryTableFieldId="29" dataDxfId="12"/>
    <tableColumn id="30" xr3:uid="{A0CE0703-F991-49FD-BB77-CB4F2C36196E}" uniqueName="30" name="Advanced ORB%" queryTableFieldId="30" dataDxfId="11"/>
    <tableColumn id="31" xr3:uid="{84107F3C-DFEA-41BB-88DD-CA47735ADF76}" uniqueName="31" name="Advanced FT/FGA" queryTableFieldId="31" dataDxfId="10"/>
    <tableColumn id="32" xr3:uid="{57799547-D14C-4D42-8880-CA9549D4BA5D}" uniqueName="32" name="Advanced ORtg" queryTableFieldId="32" dataDxfId="9"/>
    <tableColumn id="33" xr3:uid="{FBCA03F2-7EF4-4CA8-B6EC-2719BDDFC2A7}" uniqueName="33" name="Column1" queryTableFieldId="33" dataDxfId="8">
      <calculatedColumnFormula>Table__2[[#This Row],[Totals 3P]]/Table__2[[#This Row],[Totals G]]</calculatedColumnFormula>
    </tableColumn>
    <tableColumn id="34" xr3:uid="{8CC57473-E323-4ECB-B6DA-93DD6F7C2483}" uniqueName="34" name="Column2" queryTableFieldId="34" dataDxfId="7">
      <calculatedColumnFormula>Table__2[[#This Row],[Shooting 3P%]]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77B7DA-A3D4-411D-A675-40099BCD05E1}" name="Per_100_Poss_Stats_Table" displayName="Per_100_Poss_Stats_Table" ref="A1:Y31" tableType="queryTable" totalsRowShown="0">
  <autoFilter ref="A1:Y31" xr:uid="{1F77B7DA-A3D4-411D-A675-40099BCD05E1}"/>
  <tableColumns count="25">
    <tableColumn id="1" xr3:uid="{3F7D72BF-14E3-40F4-80A8-E27F4A5DAC9F}" uniqueName="1" name="Rk" queryTableFieldId="1"/>
    <tableColumn id="2" xr3:uid="{C862DA2A-AA50-4E72-ACCD-755ACCCB1CD2}" uniqueName="2" name="Team" queryTableFieldId="2" dataDxfId="6"/>
    <tableColumn id="3" xr3:uid="{1480595C-BD01-4E33-BA15-17F62A878E03}" uniqueName="3" name="G" queryTableFieldId="3"/>
    <tableColumn id="4" xr3:uid="{F6457C9B-88C8-4070-9BFC-C84ECAC8AB75}" uniqueName="4" name="MP" queryTableFieldId="4"/>
    <tableColumn id="5" xr3:uid="{0D31A7E9-2A3D-467C-8CBD-045409C61749}" uniqueName="5" name="FG" queryTableFieldId="5"/>
    <tableColumn id="6" xr3:uid="{D07ADC84-E026-4FDD-AAB6-F5762C0FDFA7}" uniqueName="6" name="FGA" queryTableFieldId="6"/>
    <tableColumn id="7" xr3:uid="{A48C6E6C-37B8-4AAA-BA91-7A4192AEA950}" uniqueName="7" name="FG%" queryTableFieldId="7"/>
    <tableColumn id="8" xr3:uid="{69E48AC7-657A-4084-A42A-CA77921F9589}" uniqueName="8" name="3P" queryTableFieldId="8"/>
    <tableColumn id="9" xr3:uid="{B3CF2E74-AE5F-4D7A-B7C1-ECEAD7DE5F8C}" uniqueName="9" name="3PA" queryTableFieldId="9"/>
    <tableColumn id="10" xr3:uid="{C2405FB1-EA72-41B2-B166-5F50D399422F}" uniqueName="10" name="3P%" queryTableFieldId="10"/>
    <tableColumn id="11" xr3:uid="{D876F37A-0184-4F35-9202-7C7B9FF1AE95}" uniqueName="11" name="2P" queryTableFieldId="11"/>
    <tableColumn id="12" xr3:uid="{9980183A-82C5-40CC-B848-1C7226E6677B}" uniqueName="12" name="2PA" queryTableFieldId="12"/>
    <tableColumn id="13" xr3:uid="{030A8AC8-F973-4A53-B9F2-BC5E7AB58EE0}" uniqueName="13" name="2P%" queryTableFieldId="13"/>
    <tableColumn id="14" xr3:uid="{0039F079-24B9-4D36-824C-E592FC51B312}" uniqueName="14" name="FT" queryTableFieldId="14"/>
    <tableColumn id="15" xr3:uid="{9E29486C-AEB5-4081-B345-DA2AFB71DBCD}" uniqueName="15" name="FTA" queryTableFieldId="15"/>
    <tableColumn id="16" xr3:uid="{6B8DB753-8DD1-4FBC-827F-437F9BFC471F}" uniqueName="16" name="FT%" queryTableFieldId="16"/>
    <tableColumn id="17" xr3:uid="{CE67BDD8-D70F-4B4B-97EB-FA88E1BBABF8}" uniqueName="17" name="ORB" queryTableFieldId="17"/>
    <tableColumn id="18" xr3:uid="{179A0D77-7E03-4563-BE17-0FD475573B51}" uniqueName="18" name="DRB" queryTableFieldId="18"/>
    <tableColumn id="19" xr3:uid="{32235C38-AF9F-4221-A060-020AE0B76C13}" uniqueName="19" name="TRB" queryTableFieldId="19"/>
    <tableColumn id="20" xr3:uid="{47F3D74C-F268-4DC6-87B1-86731CB1B425}" uniqueName="20" name="AST" queryTableFieldId="20"/>
    <tableColumn id="21" xr3:uid="{8275EA19-2694-4B67-8A71-294668288566}" uniqueName="21" name="STL" queryTableFieldId="21"/>
    <tableColumn id="22" xr3:uid="{FE32F6C3-022F-4A0A-9D80-254B061FCE36}" uniqueName="22" name="BLK" queryTableFieldId="22"/>
    <tableColumn id="23" xr3:uid="{0B17DCA2-86EC-4042-8656-463DC5819623}" uniqueName="23" name="TOV" queryTableFieldId="23"/>
    <tableColumn id="24" xr3:uid="{7A9F9375-17EA-4097-8396-09BE5894F6B1}" uniqueName="24" name="PF" queryTableFieldId="24"/>
    <tableColumn id="25" xr3:uid="{DE318499-255B-406F-B371-0B7D7062E9F2}" uniqueName="25" name="PTS" queryTableField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0B4F-DD20-43FA-8832-B20CCDF64A40}">
  <dimension ref="A1:AF14"/>
  <sheetViews>
    <sheetView workbookViewId="0">
      <selection activeCell="N44" sqref="N44"/>
    </sheetView>
  </sheetViews>
  <sheetFormatPr defaultRowHeight="15" x14ac:dyDescent="0.25"/>
  <cols>
    <col min="1" max="1" width="9.5703125" bestFit="1" customWidth="1"/>
    <col min="2" max="2" width="6.7109375" bestFit="1" customWidth="1"/>
    <col min="3" max="3" width="6" bestFit="1" customWidth="1"/>
    <col min="4" max="4" width="5.140625" bestFit="1" customWidth="1"/>
    <col min="5" max="5" width="6.42578125" bestFit="1" customWidth="1"/>
    <col min="6" max="6" width="4.7109375" bestFit="1" customWidth="1"/>
    <col min="7" max="7" width="5.7109375" bestFit="1" customWidth="1"/>
    <col min="8" max="8" width="6.28515625" bestFit="1" customWidth="1"/>
    <col min="9" max="9" width="5.7109375" bestFit="1" customWidth="1"/>
    <col min="10" max="10" width="7" bestFit="1" customWidth="1"/>
    <col min="11" max="11" width="7.28515625" bestFit="1" customWidth="1"/>
    <col min="12" max="12" width="5.42578125" bestFit="1" customWidth="1"/>
    <col min="13" max="13" width="6.7109375" bestFit="1" customWidth="1"/>
    <col min="14" max="14" width="7" bestFit="1" customWidth="1"/>
    <col min="15" max="15" width="5.42578125" bestFit="1" customWidth="1"/>
    <col min="16" max="16" width="6.7109375" bestFit="1" customWidth="1"/>
    <col min="17" max="17" width="7" bestFit="1" customWidth="1"/>
    <col min="18" max="18" width="8.42578125" bestFit="1" customWidth="1"/>
    <col min="19" max="19" width="5.28515625" bestFit="1" customWidth="1"/>
    <col min="20" max="20" width="6.5703125" bestFit="1" customWidth="1"/>
    <col min="21" max="21" width="6.85546875" bestFit="1" customWidth="1"/>
    <col min="22" max="22" width="7" bestFit="1" customWidth="1"/>
    <col min="23" max="23" width="6.85546875" bestFit="1" customWidth="1"/>
    <col min="24" max="25" width="6.5703125" bestFit="1" customWidth="1"/>
    <col min="26" max="26" width="6.140625" bestFit="1" customWidth="1"/>
    <col min="27" max="27" width="6.42578125" bestFit="1" customWidth="1"/>
    <col min="28" max="28" width="7" bestFit="1" customWidth="1"/>
    <col min="29" max="29" width="5.42578125" bestFit="1" customWidth="1"/>
    <col min="30" max="30" width="6.42578125" bestFit="1" customWidth="1"/>
    <col min="31" max="31" width="11.140625" bestFit="1" customWidth="1"/>
    <col min="32" max="32" width="9.5703125" bestFit="1" customWidth="1"/>
  </cols>
  <sheetData>
    <row r="1" spans="1:3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</row>
    <row r="2" spans="1:32" x14ac:dyDescent="0.25">
      <c r="A2" s="1" t="s">
        <v>61</v>
      </c>
      <c r="B2">
        <v>23</v>
      </c>
      <c r="C2" s="1" t="s">
        <v>53</v>
      </c>
      <c r="D2" s="1" t="s">
        <v>38</v>
      </c>
      <c r="E2" s="1" t="s">
        <v>32</v>
      </c>
      <c r="F2">
        <v>82</v>
      </c>
      <c r="G2">
        <v>82</v>
      </c>
      <c r="H2">
        <v>2955</v>
      </c>
      <c r="I2">
        <v>693</v>
      </c>
      <c r="J2">
        <v>1463</v>
      </c>
      <c r="K2">
        <v>0.47399999999999998</v>
      </c>
      <c r="L2">
        <v>58</v>
      </c>
      <c r="M2">
        <v>143</v>
      </c>
      <c r="N2">
        <v>0.40600000000000003</v>
      </c>
      <c r="O2">
        <v>635</v>
      </c>
      <c r="P2">
        <v>1320</v>
      </c>
      <c r="Q2">
        <v>0.48099999999999998</v>
      </c>
      <c r="R2">
        <v>0.49399999999999999</v>
      </c>
      <c r="S2">
        <v>301</v>
      </c>
      <c r="T2">
        <v>360</v>
      </c>
      <c r="U2">
        <v>0.83599999999999997</v>
      </c>
      <c r="V2">
        <v>216</v>
      </c>
      <c r="W2">
        <v>636</v>
      </c>
      <c r="X2">
        <v>852</v>
      </c>
      <c r="Y2">
        <v>370</v>
      </c>
      <c r="Z2">
        <v>143</v>
      </c>
      <c r="AA2">
        <v>53</v>
      </c>
      <c r="AB2">
        <v>263</v>
      </c>
      <c r="AC2">
        <v>279</v>
      </c>
      <c r="AD2">
        <v>1745</v>
      </c>
      <c r="AE2" s="1"/>
      <c r="AF2">
        <v>1</v>
      </c>
    </row>
    <row r="3" spans="1:32" x14ac:dyDescent="0.25">
      <c r="A3" s="1" t="s">
        <v>62</v>
      </c>
      <c r="B3">
        <v>24</v>
      </c>
      <c r="C3" s="1" t="s">
        <v>53</v>
      </c>
      <c r="D3" s="1" t="s">
        <v>38</v>
      </c>
      <c r="E3" s="1" t="s">
        <v>32</v>
      </c>
      <c r="F3">
        <v>82</v>
      </c>
      <c r="G3">
        <v>82</v>
      </c>
      <c r="H3">
        <v>3239</v>
      </c>
      <c r="I3">
        <v>719</v>
      </c>
      <c r="J3">
        <v>1503</v>
      </c>
      <c r="K3">
        <v>0.47799999999999998</v>
      </c>
      <c r="L3">
        <v>20</v>
      </c>
      <c r="M3">
        <v>74</v>
      </c>
      <c r="N3">
        <v>0.27</v>
      </c>
      <c r="O3">
        <v>699</v>
      </c>
      <c r="P3">
        <v>1429</v>
      </c>
      <c r="Q3">
        <v>0.48899999999999999</v>
      </c>
      <c r="R3">
        <v>0.48499999999999999</v>
      </c>
      <c r="S3">
        <v>283</v>
      </c>
      <c r="T3">
        <v>328</v>
      </c>
      <c r="U3">
        <v>0.86299999999999999</v>
      </c>
      <c r="V3">
        <v>191</v>
      </c>
      <c r="W3">
        <v>704</v>
      </c>
      <c r="X3">
        <v>895</v>
      </c>
      <c r="Y3">
        <v>451</v>
      </c>
      <c r="Z3">
        <v>161</v>
      </c>
      <c r="AA3">
        <v>63</v>
      </c>
      <c r="AB3">
        <v>289</v>
      </c>
      <c r="AC3">
        <v>239</v>
      </c>
      <c r="AD3">
        <v>1741</v>
      </c>
      <c r="AE3" s="1"/>
      <c r="AF3">
        <v>5</v>
      </c>
    </row>
    <row r="4" spans="1:32" x14ac:dyDescent="0.25">
      <c r="A4" s="1" t="s">
        <v>63</v>
      </c>
      <c r="B4">
        <v>25</v>
      </c>
      <c r="C4" s="1" t="s">
        <v>53</v>
      </c>
      <c r="D4" s="1" t="s">
        <v>38</v>
      </c>
      <c r="E4" s="1" t="s">
        <v>32</v>
      </c>
      <c r="F4">
        <v>77</v>
      </c>
      <c r="G4">
        <v>58</v>
      </c>
      <c r="H4">
        <v>2923</v>
      </c>
      <c r="I4">
        <v>711</v>
      </c>
      <c r="J4">
        <v>1414</v>
      </c>
      <c r="K4">
        <v>0.503</v>
      </c>
      <c r="L4">
        <v>11</v>
      </c>
      <c r="M4">
        <v>52</v>
      </c>
      <c r="N4">
        <v>0.21199999999999999</v>
      </c>
      <c r="O4">
        <v>700</v>
      </c>
      <c r="P4">
        <v>1362</v>
      </c>
      <c r="Q4">
        <v>0.51400000000000001</v>
      </c>
      <c r="R4">
        <v>0.50700000000000001</v>
      </c>
      <c r="S4">
        <v>328</v>
      </c>
      <c r="T4">
        <v>380</v>
      </c>
      <c r="U4">
        <v>0.86299999999999999</v>
      </c>
      <c r="V4">
        <v>200</v>
      </c>
      <c r="W4">
        <v>637</v>
      </c>
      <c r="X4">
        <v>837</v>
      </c>
      <c r="Y4">
        <v>447</v>
      </c>
      <c r="Z4">
        <v>143</v>
      </c>
      <c r="AA4">
        <v>66</v>
      </c>
      <c r="AB4">
        <v>254</v>
      </c>
      <c r="AC4">
        <v>244</v>
      </c>
      <c r="AD4">
        <v>1761</v>
      </c>
      <c r="AE4" s="1"/>
      <c r="AF4">
        <v>3</v>
      </c>
    </row>
    <row r="5" spans="1:32" x14ac:dyDescent="0.25">
      <c r="A5" s="1" t="s">
        <v>64</v>
      </c>
      <c r="B5">
        <v>26</v>
      </c>
      <c r="C5" s="1" t="s">
        <v>53</v>
      </c>
      <c r="D5" s="1" t="s">
        <v>38</v>
      </c>
      <c r="E5" s="1" t="s">
        <v>32</v>
      </c>
      <c r="F5">
        <v>79</v>
      </c>
      <c r="G5">
        <v>79</v>
      </c>
      <c r="H5">
        <v>2982</v>
      </c>
      <c r="I5">
        <v>747</v>
      </c>
      <c r="J5">
        <v>1481</v>
      </c>
      <c r="K5">
        <v>0.504</v>
      </c>
      <c r="L5">
        <v>22</v>
      </c>
      <c r="M5">
        <v>77</v>
      </c>
      <c r="N5">
        <v>0.28599999999999998</v>
      </c>
      <c r="O5">
        <v>725</v>
      </c>
      <c r="P5">
        <v>1404</v>
      </c>
      <c r="Q5">
        <v>0.51600000000000001</v>
      </c>
      <c r="R5">
        <v>0.51200000000000001</v>
      </c>
      <c r="S5">
        <v>351</v>
      </c>
      <c r="T5">
        <v>418</v>
      </c>
      <c r="U5">
        <v>0.84</v>
      </c>
      <c r="V5">
        <v>193</v>
      </c>
      <c r="W5">
        <v>677</v>
      </c>
      <c r="X5">
        <v>870</v>
      </c>
      <c r="Y5">
        <v>458</v>
      </c>
      <c r="Z5">
        <v>148</v>
      </c>
      <c r="AA5">
        <v>71</v>
      </c>
      <c r="AB5">
        <v>240</v>
      </c>
      <c r="AC5">
        <v>197</v>
      </c>
      <c r="AD5">
        <v>1867</v>
      </c>
      <c r="AE5" s="1"/>
      <c r="AF5">
        <v>4</v>
      </c>
    </row>
    <row r="6" spans="1:32" x14ac:dyDescent="0.25">
      <c r="A6" s="1" t="s">
        <v>65</v>
      </c>
      <c r="B6">
        <v>27</v>
      </c>
      <c r="C6" s="1" t="s">
        <v>53</v>
      </c>
      <c r="D6" s="1" t="s">
        <v>38</v>
      </c>
      <c r="E6" s="1" t="s">
        <v>32</v>
      </c>
      <c r="F6">
        <v>79</v>
      </c>
      <c r="G6">
        <v>77</v>
      </c>
      <c r="H6">
        <v>3028</v>
      </c>
      <c r="I6">
        <v>758</v>
      </c>
      <c r="J6">
        <v>1542</v>
      </c>
      <c r="K6">
        <v>0.49199999999999999</v>
      </c>
      <c r="L6">
        <v>18</v>
      </c>
      <c r="M6">
        <v>73</v>
      </c>
      <c r="N6">
        <v>0.247</v>
      </c>
      <c r="O6">
        <v>740</v>
      </c>
      <c r="P6">
        <v>1469</v>
      </c>
      <c r="Q6">
        <v>0.504</v>
      </c>
      <c r="R6">
        <v>0.497</v>
      </c>
      <c r="S6">
        <v>374</v>
      </c>
      <c r="T6">
        <v>421</v>
      </c>
      <c r="U6">
        <v>0.88800000000000001</v>
      </c>
      <c r="V6">
        <v>181</v>
      </c>
      <c r="W6">
        <v>615</v>
      </c>
      <c r="X6">
        <v>796</v>
      </c>
      <c r="Y6">
        <v>520</v>
      </c>
      <c r="Z6">
        <v>144</v>
      </c>
      <c r="AA6">
        <v>69</v>
      </c>
      <c r="AB6">
        <v>237</v>
      </c>
      <c r="AC6">
        <v>197</v>
      </c>
      <c r="AD6">
        <v>1908</v>
      </c>
      <c r="AE6" s="1"/>
      <c r="AF6">
        <v>7</v>
      </c>
    </row>
    <row r="7" spans="1:32" x14ac:dyDescent="0.25">
      <c r="A7" s="1" t="s">
        <v>66</v>
      </c>
      <c r="B7">
        <v>28</v>
      </c>
      <c r="C7" s="1" t="s">
        <v>53</v>
      </c>
      <c r="D7" s="1" t="s">
        <v>38</v>
      </c>
      <c r="E7" s="1" t="s">
        <v>67</v>
      </c>
      <c r="F7">
        <v>80</v>
      </c>
      <c r="G7">
        <v>77</v>
      </c>
      <c r="H7">
        <v>3161</v>
      </c>
      <c r="I7">
        <v>918</v>
      </c>
      <c r="J7">
        <v>1760</v>
      </c>
      <c r="K7">
        <v>0.52200000000000002</v>
      </c>
      <c r="L7">
        <v>56</v>
      </c>
      <c r="M7">
        <v>131</v>
      </c>
      <c r="N7">
        <v>0.42699999999999999</v>
      </c>
      <c r="O7">
        <v>862</v>
      </c>
      <c r="P7">
        <v>1629</v>
      </c>
      <c r="Q7">
        <v>0.52900000000000003</v>
      </c>
      <c r="R7">
        <v>0.53800000000000003</v>
      </c>
      <c r="S7">
        <v>403</v>
      </c>
      <c r="T7">
        <v>457</v>
      </c>
      <c r="U7">
        <v>0.88200000000000001</v>
      </c>
      <c r="V7">
        <v>164</v>
      </c>
      <c r="W7">
        <v>678</v>
      </c>
      <c r="X7">
        <v>842</v>
      </c>
      <c r="Y7">
        <v>531</v>
      </c>
      <c r="Z7">
        <v>129</v>
      </c>
      <c r="AA7">
        <v>98</v>
      </c>
      <c r="AB7">
        <v>248</v>
      </c>
      <c r="AC7">
        <v>208</v>
      </c>
      <c r="AD7">
        <v>2295</v>
      </c>
      <c r="AE7" s="1"/>
      <c r="AF7">
        <v>8</v>
      </c>
    </row>
    <row r="8" spans="1:32" x14ac:dyDescent="0.25">
      <c r="A8" s="1" t="s">
        <v>68</v>
      </c>
      <c r="B8">
        <v>29</v>
      </c>
      <c r="C8" s="1" t="s">
        <v>53</v>
      </c>
      <c r="D8" s="1" t="s">
        <v>38</v>
      </c>
      <c r="E8" s="1" t="s">
        <v>67</v>
      </c>
      <c r="F8">
        <v>82</v>
      </c>
      <c r="G8">
        <v>81</v>
      </c>
      <c r="H8">
        <v>3113</v>
      </c>
      <c r="I8">
        <v>796</v>
      </c>
      <c r="J8">
        <v>1606</v>
      </c>
      <c r="K8">
        <v>0.496</v>
      </c>
      <c r="L8">
        <v>82</v>
      </c>
      <c r="M8">
        <v>194</v>
      </c>
      <c r="N8">
        <v>0.42299999999999999</v>
      </c>
      <c r="O8">
        <v>714</v>
      </c>
      <c r="P8">
        <v>1412</v>
      </c>
      <c r="Q8">
        <v>0.50600000000000001</v>
      </c>
      <c r="R8">
        <v>0.52100000000000002</v>
      </c>
      <c r="S8">
        <v>441</v>
      </c>
      <c r="T8">
        <v>492</v>
      </c>
      <c r="U8">
        <v>0.89600000000000002</v>
      </c>
      <c r="V8">
        <v>190</v>
      </c>
      <c r="W8">
        <v>615</v>
      </c>
      <c r="X8">
        <v>805</v>
      </c>
      <c r="Y8">
        <v>557</v>
      </c>
      <c r="Z8">
        <v>166</v>
      </c>
      <c r="AA8">
        <v>51</v>
      </c>
      <c r="AB8">
        <v>266</v>
      </c>
      <c r="AC8">
        <v>182</v>
      </c>
      <c r="AD8">
        <v>2115</v>
      </c>
      <c r="AE8" s="1"/>
      <c r="AF8">
        <v>10</v>
      </c>
    </row>
    <row r="9" spans="1:32" x14ac:dyDescent="0.25">
      <c r="A9" s="1" t="s">
        <v>69</v>
      </c>
      <c r="B9">
        <v>30</v>
      </c>
      <c r="C9" s="1" t="s">
        <v>53</v>
      </c>
      <c r="D9" s="1" t="s">
        <v>38</v>
      </c>
      <c r="E9" s="1" t="s">
        <v>67</v>
      </c>
      <c r="F9">
        <v>74</v>
      </c>
      <c r="G9">
        <v>73</v>
      </c>
      <c r="H9">
        <v>3005</v>
      </c>
      <c r="I9">
        <v>786</v>
      </c>
      <c r="J9">
        <v>1497</v>
      </c>
      <c r="K9">
        <v>0.52500000000000002</v>
      </c>
      <c r="L9">
        <v>90</v>
      </c>
      <c r="M9">
        <v>225</v>
      </c>
      <c r="N9">
        <v>0.4</v>
      </c>
      <c r="O9">
        <v>696</v>
      </c>
      <c r="P9">
        <v>1272</v>
      </c>
      <c r="Q9">
        <v>0.54700000000000004</v>
      </c>
      <c r="R9">
        <v>0.55500000000000005</v>
      </c>
      <c r="S9">
        <v>414</v>
      </c>
      <c r="T9">
        <v>455</v>
      </c>
      <c r="U9">
        <v>0.91</v>
      </c>
      <c r="V9">
        <v>124</v>
      </c>
      <c r="W9">
        <v>558</v>
      </c>
      <c r="X9">
        <v>682</v>
      </c>
      <c r="Y9">
        <v>566</v>
      </c>
      <c r="Z9">
        <v>135</v>
      </c>
      <c r="AA9">
        <v>70</v>
      </c>
      <c r="AB9">
        <v>240</v>
      </c>
      <c r="AC9">
        <v>185</v>
      </c>
      <c r="AD9">
        <v>2076</v>
      </c>
      <c r="AE9" s="1"/>
      <c r="AF9">
        <v>5</v>
      </c>
    </row>
    <row r="10" spans="1:32" x14ac:dyDescent="0.25">
      <c r="A10" s="1" t="s">
        <v>70</v>
      </c>
      <c r="B10">
        <v>31</v>
      </c>
      <c r="C10" s="1" t="s">
        <v>53</v>
      </c>
      <c r="D10" s="1" t="s">
        <v>38</v>
      </c>
      <c r="E10" s="1" t="s">
        <v>67</v>
      </c>
      <c r="F10">
        <v>76</v>
      </c>
      <c r="G10">
        <v>75</v>
      </c>
      <c r="H10">
        <v>2965</v>
      </c>
      <c r="I10">
        <v>881</v>
      </c>
      <c r="J10">
        <v>1672</v>
      </c>
      <c r="K10">
        <v>0.52700000000000002</v>
      </c>
      <c r="L10">
        <v>98</v>
      </c>
      <c r="M10">
        <v>237</v>
      </c>
      <c r="N10">
        <v>0.41399999999999998</v>
      </c>
      <c r="O10">
        <v>783</v>
      </c>
      <c r="P10">
        <v>1435</v>
      </c>
      <c r="Q10">
        <v>0.54600000000000004</v>
      </c>
      <c r="R10">
        <v>0.55600000000000005</v>
      </c>
      <c r="S10">
        <v>415</v>
      </c>
      <c r="T10">
        <v>453</v>
      </c>
      <c r="U10">
        <v>0.91600000000000004</v>
      </c>
      <c r="V10">
        <v>108</v>
      </c>
      <c r="W10">
        <v>595</v>
      </c>
      <c r="X10">
        <v>703</v>
      </c>
      <c r="Y10">
        <v>467</v>
      </c>
      <c r="Z10">
        <v>125</v>
      </c>
      <c r="AA10">
        <v>57</v>
      </c>
      <c r="AB10">
        <v>213</v>
      </c>
      <c r="AC10">
        <v>157</v>
      </c>
      <c r="AD10">
        <v>2275</v>
      </c>
      <c r="AE10" s="1"/>
      <c r="AF10">
        <v>2</v>
      </c>
    </row>
    <row r="11" spans="1:32" x14ac:dyDescent="0.25">
      <c r="A11" s="1" t="s">
        <v>71</v>
      </c>
      <c r="B11">
        <v>32</v>
      </c>
      <c r="C11" s="1" t="s">
        <v>53</v>
      </c>
      <c r="D11" s="1" t="s">
        <v>38</v>
      </c>
      <c r="E11" s="1" t="s">
        <v>67</v>
      </c>
      <c r="F11">
        <v>6</v>
      </c>
      <c r="G11">
        <v>6</v>
      </c>
      <c r="H11">
        <v>189</v>
      </c>
      <c r="I11">
        <v>49</v>
      </c>
      <c r="J11">
        <v>104</v>
      </c>
      <c r="K11">
        <v>0.47099999999999997</v>
      </c>
      <c r="L11">
        <v>0</v>
      </c>
      <c r="M11">
        <v>0</v>
      </c>
      <c r="O11">
        <v>49</v>
      </c>
      <c r="P11">
        <v>104</v>
      </c>
      <c r="Q11">
        <v>0.47099999999999997</v>
      </c>
      <c r="R11">
        <v>0.47099999999999997</v>
      </c>
      <c r="S11">
        <v>18</v>
      </c>
      <c r="T11">
        <v>19</v>
      </c>
      <c r="U11">
        <v>0.94699999999999995</v>
      </c>
      <c r="V11">
        <v>1</v>
      </c>
      <c r="W11">
        <v>36</v>
      </c>
      <c r="X11">
        <v>37</v>
      </c>
      <c r="Y11">
        <v>29</v>
      </c>
      <c r="Z11">
        <v>6</v>
      </c>
      <c r="AA11">
        <v>5</v>
      </c>
      <c r="AB11">
        <v>11</v>
      </c>
      <c r="AC11">
        <v>18</v>
      </c>
      <c r="AD11">
        <v>116</v>
      </c>
      <c r="AE11" s="1"/>
      <c r="AF11">
        <v>0</v>
      </c>
    </row>
    <row r="12" spans="1:32" x14ac:dyDescent="0.25">
      <c r="A12" s="1" t="s">
        <v>72</v>
      </c>
      <c r="B12">
        <v>33</v>
      </c>
      <c r="C12" s="1" t="s">
        <v>53</v>
      </c>
      <c r="D12" s="1" t="s">
        <v>38</v>
      </c>
      <c r="E12" s="1" t="s">
        <v>67</v>
      </c>
      <c r="F12">
        <v>75</v>
      </c>
      <c r="G12">
        <v>75</v>
      </c>
      <c r="H12">
        <v>2944</v>
      </c>
      <c r="I12">
        <v>718</v>
      </c>
      <c r="J12">
        <v>1517</v>
      </c>
      <c r="K12">
        <v>0.47299999999999998</v>
      </c>
      <c r="L12">
        <v>65</v>
      </c>
      <c r="M12">
        <v>195</v>
      </c>
      <c r="N12">
        <v>0.33300000000000002</v>
      </c>
      <c r="O12">
        <v>653</v>
      </c>
      <c r="P12">
        <v>1322</v>
      </c>
      <c r="Q12">
        <v>0.49399999999999999</v>
      </c>
      <c r="R12">
        <v>0.495</v>
      </c>
      <c r="S12">
        <v>319</v>
      </c>
      <c r="T12">
        <v>343</v>
      </c>
      <c r="U12">
        <v>0.93</v>
      </c>
      <c r="V12">
        <v>90</v>
      </c>
      <c r="W12">
        <v>622</v>
      </c>
      <c r="X12">
        <v>712</v>
      </c>
      <c r="Y12">
        <v>562</v>
      </c>
      <c r="Z12">
        <v>106</v>
      </c>
      <c r="AA12">
        <v>61</v>
      </c>
      <c r="AB12">
        <v>243</v>
      </c>
      <c r="AC12">
        <v>173</v>
      </c>
      <c r="AD12">
        <v>1820</v>
      </c>
      <c r="AE12" s="1"/>
      <c r="AF12">
        <v>10</v>
      </c>
    </row>
    <row r="13" spans="1:32" x14ac:dyDescent="0.25">
      <c r="A13" s="1" t="s">
        <v>73</v>
      </c>
      <c r="B13">
        <v>34</v>
      </c>
      <c r="C13" s="1" t="s">
        <v>53</v>
      </c>
      <c r="D13" s="1" t="s">
        <v>38</v>
      </c>
      <c r="E13" s="1" t="s">
        <v>67</v>
      </c>
      <c r="F13">
        <v>60</v>
      </c>
      <c r="G13">
        <v>60</v>
      </c>
      <c r="H13">
        <v>2277</v>
      </c>
      <c r="I13">
        <v>462</v>
      </c>
      <c r="J13">
        <v>1017</v>
      </c>
      <c r="K13">
        <v>0.45400000000000001</v>
      </c>
      <c r="L13">
        <v>77</v>
      </c>
      <c r="M13">
        <v>198</v>
      </c>
      <c r="N13">
        <v>0.38900000000000001</v>
      </c>
      <c r="O13">
        <v>385</v>
      </c>
      <c r="P13">
        <v>819</v>
      </c>
      <c r="Q13">
        <v>0.47</v>
      </c>
      <c r="R13">
        <v>0.49199999999999999</v>
      </c>
      <c r="S13">
        <v>163</v>
      </c>
      <c r="T13">
        <v>183</v>
      </c>
      <c r="U13">
        <v>0.89100000000000001</v>
      </c>
      <c r="V13">
        <v>53</v>
      </c>
      <c r="W13">
        <v>456</v>
      </c>
      <c r="X13">
        <v>509</v>
      </c>
      <c r="Y13">
        <v>431</v>
      </c>
      <c r="Z13">
        <v>108</v>
      </c>
      <c r="AA13">
        <v>58</v>
      </c>
      <c r="AB13">
        <v>187</v>
      </c>
      <c r="AC13">
        <v>118</v>
      </c>
      <c r="AD13">
        <v>1164</v>
      </c>
      <c r="AE13" s="1"/>
      <c r="AF13">
        <v>3</v>
      </c>
    </row>
    <row r="14" spans="1:32" x14ac:dyDescent="0.25">
      <c r="A14" s="1" t="s">
        <v>74</v>
      </c>
      <c r="B14">
        <v>35</v>
      </c>
      <c r="C14" s="1" t="s">
        <v>53</v>
      </c>
      <c r="D14" s="1" t="s">
        <v>38</v>
      </c>
      <c r="E14" s="1" t="s">
        <v>67</v>
      </c>
      <c r="F14">
        <v>45</v>
      </c>
      <c r="G14">
        <v>45</v>
      </c>
      <c r="H14">
        <v>1662</v>
      </c>
      <c r="I14">
        <v>353</v>
      </c>
      <c r="J14">
        <v>758</v>
      </c>
      <c r="K14">
        <v>0.46600000000000003</v>
      </c>
      <c r="L14">
        <v>52</v>
      </c>
      <c r="M14">
        <v>128</v>
      </c>
      <c r="N14">
        <v>0.40600000000000003</v>
      </c>
      <c r="O14">
        <v>301</v>
      </c>
      <c r="P14">
        <v>630</v>
      </c>
      <c r="Q14">
        <v>0.47799999999999998</v>
      </c>
      <c r="R14">
        <v>0.5</v>
      </c>
      <c r="S14">
        <v>150</v>
      </c>
      <c r="T14">
        <v>162</v>
      </c>
      <c r="U14">
        <v>0.92600000000000005</v>
      </c>
      <c r="V14">
        <v>46</v>
      </c>
      <c r="W14">
        <v>388</v>
      </c>
      <c r="X14">
        <v>434</v>
      </c>
      <c r="Y14">
        <v>306</v>
      </c>
      <c r="Z14">
        <v>42</v>
      </c>
      <c r="AA14">
        <v>33</v>
      </c>
      <c r="AB14">
        <v>125</v>
      </c>
      <c r="AC14">
        <v>82</v>
      </c>
      <c r="AD14">
        <v>908</v>
      </c>
      <c r="AE14" s="1"/>
      <c r="AF1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A23E-687D-4652-96C7-60E03335EDFD}">
  <dimension ref="A1:AF19"/>
  <sheetViews>
    <sheetView workbookViewId="0">
      <selection activeCell="L1" sqref="L1:N19"/>
    </sheetView>
  </sheetViews>
  <sheetFormatPr defaultRowHeight="15" x14ac:dyDescent="0.25"/>
  <cols>
    <col min="1" max="1" width="9.5703125" bestFit="1" customWidth="1"/>
    <col min="2" max="2" width="6.7109375" bestFit="1" customWidth="1"/>
    <col min="3" max="3" width="6" bestFit="1" customWidth="1"/>
    <col min="4" max="4" width="5.140625" bestFit="1" customWidth="1"/>
    <col min="5" max="5" width="6.42578125" bestFit="1" customWidth="1"/>
    <col min="6" max="6" width="4.7109375" bestFit="1" customWidth="1"/>
    <col min="7" max="7" width="5.7109375" bestFit="1" customWidth="1"/>
    <col min="8" max="8" width="6.28515625" bestFit="1" customWidth="1"/>
    <col min="9" max="9" width="5.7109375" bestFit="1" customWidth="1"/>
    <col min="10" max="10" width="7" bestFit="1" customWidth="1"/>
    <col min="11" max="11" width="7.28515625" bestFit="1" customWidth="1"/>
    <col min="12" max="12" width="5.42578125" bestFit="1" customWidth="1"/>
    <col min="13" max="13" width="6.7109375" bestFit="1" customWidth="1"/>
    <col min="14" max="14" width="7" bestFit="1" customWidth="1"/>
    <col min="15" max="15" width="5.42578125" bestFit="1" customWidth="1"/>
    <col min="16" max="16" width="6.7109375" bestFit="1" customWidth="1"/>
    <col min="17" max="17" width="7" bestFit="1" customWidth="1"/>
    <col min="18" max="18" width="8.42578125" bestFit="1" customWidth="1"/>
    <col min="19" max="19" width="5.28515625" bestFit="1" customWidth="1"/>
    <col min="20" max="20" width="6.5703125" bestFit="1" customWidth="1"/>
    <col min="21" max="21" width="6.85546875" bestFit="1" customWidth="1"/>
    <col min="22" max="22" width="7" bestFit="1" customWidth="1"/>
    <col min="23" max="23" width="6.85546875" bestFit="1" customWidth="1"/>
    <col min="24" max="25" width="6.5703125" bestFit="1" customWidth="1"/>
    <col min="26" max="26" width="6.140625" bestFit="1" customWidth="1"/>
    <col min="27" max="27" width="6.42578125" bestFit="1" customWidth="1"/>
    <col min="28" max="28" width="7" bestFit="1" customWidth="1"/>
    <col min="29" max="29" width="5.42578125" bestFit="1" customWidth="1"/>
    <col min="30" max="30" width="6.42578125" bestFit="1" customWidth="1"/>
    <col min="31" max="31" width="11.140625" bestFit="1" customWidth="1"/>
    <col min="32" max="32" width="9.5703125" bestFit="1" customWidth="1"/>
  </cols>
  <sheetData>
    <row r="1" spans="1:3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</row>
    <row r="2" spans="1:32" x14ac:dyDescent="0.25">
      <c r="A2" s="1" t="s">
        <v>70</v>
      </c>
      <c r="B2">
        <v>22</v>
      </c>
      <c r="C2" s="1" t="s">
        <v>75</v>
      </c>
      <c r="D2" s="1" t="s">
        <v>38</v>
      </c>
      <c r="E2" s="1" t="s">
        <v>39</v>
      </c>
      <c r="F2">
        <v>82</v>
      </c>
      <c r="G2">
        <v>1</v>
      </c>
      <c r="H2">
        <v>1840</v>
      </c>
      <c r="I2">
        <v>306</v>
      </c>
      <c r="J2">
        <v>627</v>
      </c>
      <c r="K2">
        <v>0.48799999999999999</v>
      </c>
      <c r="L2">
        <v>61</v>
      </c>
      <c r="M2">
        <v>172</v>
      </c>
      <c r="N2">
        <v>0.35499999999999998</v>
      </c>
      <c r="O2">
        <v>245</v>
      </c>
      <c r="P2">
        <v>455</v>
      </c>
      <c r="Q2">
        <v>0.53800000000000003</v>
      </c>
      <c r="R2">
        <v>0.53700000000000003</v>
      </c>
      <c r="S2">
        <v>149</v>
      </c>
      <c r="T2">
        <v>186</v>
      </c>
      <c r="U2">
        <v>0.80100000000000005</v>
      </c>
      <c r="V2">
        <v>95</v>
      </c>
      <c r="W2">
        <v>95</v>
      </c>
      <c r="X2">
        <v>190</v>
      </c>
      <c r="Y2">
        <v>132</v>
      </c>
      <c r="Z2">
        <v>53</v>
      </c>
      <c r="AA2">
        <v>19</v>
      </c>
      <c r="AB2">
        <v>101</v>
      </c>
      <c r="AC2">
        <v>157</v>
      </c>
      <c r="AD2">
        <v>822</v>
      </c>
      <c r="AE2" s="1"/>
      <c r="AF2">
        <v>0</v>
      </c>
    </row>
    <row r="3" spans="1:32" x14ac:dyDescent="0.25">
      <c r="A3" s="1" t="s">
        <v>71</v>
      </c>
      <c r="B3">
        <v>23</v>
      </c>
      <c r="C3" s="1" t="s">
        <v>75</v>
      </c>
      <c r="D3" s="1" t="s">
        <v>38</v>
      </c>
      <c r="E3" s="1" t="s">
        <v>39</v>
      </c>
      <c r="F3">
        <v>74</v>
      </c>
      <c r="G3">
        <v>70</v>
      </c>
      <c r="H3">
        <v>2536</v>
      </c>
      <c r="I3">
        <v>398</v>
      </c>
      <c r="J3">
        <v>831</v>
      </c>
      <c r="K3">
        <v>0.47899999999999998</v>
      </c>
      <c r="L3">
        <v>98</v>
      </c>
      <c r="M3">
        <v>244</v>
      </c>
      <c r="N3">
        <v>0.40200000000000002</v>
      </c>
      <c r="O3">
        <v>300</v>
      </c>
      <c r="P3">
        <v>587</v>
      </c>
      <c r="Q3">
        <v>0.51100000000000001</v>
      </c>
      <c r="R3">
        <v>0.53800000000000003</v>
      </c>
      <c r="S3">
        <v>287</v>
      </c>
      <c r="T3">
        <v>340</v>
      </c>
      <c r="U3">
        <v>0.84399999999999997</v>
      </c>
      <c r="V3">
        <v>73</v>
      </c>
      <c r="W3">
        <v>219</v>
      </c>
      <c r="X3">
        <v>292</v>
      </c>
      <c r="Y3">
        <v>227</v>
      </c>
      <c r="Z3">
        <v>93</v>
      </c>
      <c r="AA3">
        <v>29</v>
      </c>
      <c r="AB3">
        <v>143</v>
      </c>
      <c r="AC3">
        <v>170</v>
      </c>
      <c r="AD3">
        <v>1181</v>
      </c>
      <c r="AE3" s="1"/>
      <c r="AF3">
        <v>0</v>
      </c>
    </row>
    <row r="4" spans="1:32" x14ac:dyDescent="0.25">
      <c r="A4" s="1" t="s">
        <v>72</v>
      </c>
      <c r="B4">
        <v>24</v>
      </c>
      <c r="C4" s="1" t="s">
        <v>75</v>
      </c>
      <c r="D4" s="1" t="s">
        <v>38</v>
      </c>
      <c r="E4" s="1" t="s">
        <v>39</v>
      </c>
      <c r="F4">
        <v>82</v>
      </c>
      <c r="G4">
        <v>82</v>
      </c>
      <c r="H4">
        <v>3192</v>
      </c>
      <c r="I4">
        <v>661</v>
      </c>
      <c r="J4">
        <v>1287</v>
      </c>
      <c r="K4">
        <v>0.51400000000000001</v>
      </c>
      <c r="L4">
        <v>150</v>
      </c>
      <c r="M4">
        <v>362</v>
      </c>
      <c r="N4">
        <v>0.41399999999999998</v>
      </c>
      <c r="O4">
        <v>511</v>
      </c>
      <c r="P4">
        <v>925</v>
      </c>
      <c r="Q4">
        <v>0.55200000000000005</v>
      </c>
      <c r="R4">
        <v>0.57199999999999995</v>
      </c>
      <c r="S4">
        <v>544</v>
      </c>
      <c r="T4">
        <v>627</v>
      </c>
      <c r="U4">
        <v>0.86799999999999999</v>
      </c>
      <c r="V4">
        <v>95</v>
      </c>
      <c r="W4">
        <v>200</v>
      </c>
      <c r="X4">
        <v>295</v>
      </c>
      <c r="Y4">
        <v>311</v>
      </c>
      <c r="Z4">
        <v>110</v>
      </c>
      <c r="AA4">
        <v>18</v>
      </c>
      <c r="AB4">
        <v>222</v>
      </c>
      <c r="AC4">
        <v>175</v>
      </c>
      <c r="AD4">
        <v>2016</v>
      </c>
      <c r="AE4" s="1"/>
      <c r="AF4">
        <v>0</v>
      </c>
    </row>
    <row r="5" spans="1:32" x14ac:dyDescent="0.25">
      <c r="A5" s="1" t="s">
        <v>73</v>
      </c>
      <c r="B5">
        <v>25</v>
      </c>
      <c r="C5" s="1" t="s">
        <v>75</v>
      </c>
      <c r="D5" s="1" t="s">
        <v>38</v>
      </c>
      <c r="E5" s="1" t="s">
        <v>39</v>
      </c>
      <c r="F5">
        <v>82</v>
      </c>
      <c r="G5">
        <v>82</v>
      </c>
      <c r="H5">
        <v>2972</v>
      </c>
      <c r="I5">
        <v>596</v>
      </c>
      <c r="J5">
        <v>1164</v>
      </c>
      <c r="K5">
        <v>0.51200000000000001</v>
      </c>
      <c r="L5">
        <v>112</v>
      </c>
      <c r="M5">
        <v>322</v>
      </c>
      <c r="N5">
        <v>0.34799999999999998</v>
      </c>
      <c r="O5">
        <v>484</v>
      </c>
      <c r="P5">
        <v>842</v>
      </c>
      <c r="Q5">
        <v>0.57499999999999996</v>
      </c>
      <c r="R5">
        <v>0.56000000000000005</v>
      </c>
      <c r="S5">
        <v>551</v>
      </c>
      <c r="T5">
        <v>600</v>
      </c>
      <c r="U5">
        <v>0.91800000000000004</v>
      </c>
      <c r="V5">
        <v>81</v>
      </c>
      <c r="W5">
        <v>200</v>
      </c>
      <c r="X5">
        <v>281</v>
      </c>
      <c r="Y5">
        <v>331</v>
      </c>
      <c r="Z5">
        <v>109</v>
      </c>
      <c r="AA5">
        <v>13</v>
      </c>
      <c r="AB5">
        <v>163</v>
      </c>
      <c r="AC5">
        <v>165</v>
      </c>
      <c r="AD5">
        <v>1855</v>
      </c>
      <c r="AE5" s="1"/>
      <c r="AF5">
        <v>1</v>
      </c>
    </row>
    <row r="6" spans="1:32" x14ac:dyDescent="0.25">
      <c r="A6" s="1" t="s">
        <v>74</v>
      </c>
      <c r="B6">
        <v>26</v>
      </c>
      <c r="C6" s="1" t="s">
        <v>75</v>
      </c>
      <c r="D6" s="1" t="s">
        <v>38</v>
      </c>
      <c r="E6" s="1" t="s">
        <v>39</v>
      </c>
      <c r="F6">
        <v>82</v>
      </c>
      <c r="G6">
        <v>82</v>
      </c>
      <c r="H6">
        <v>3120</v>
      </c>
      <c r="I6">
        <v>562</v>
      </c>
      <c r="J6">
        <v>1121</v>
      </c>
      <c r="K6">
        <v>0.501</v>
      </c>
      <c r="L6">
        <v>129</v>
      </c>
      <c r="M6">
        <v>341</v>
      </c>
      <c r="N6">
        <v>0.378</v>
      </c>
      <c r="O6">
        <v>433</v>
      </c>
      <c r="P6">
        <v>780</v>
      </c>
      <c r="Q6">
        <v>0.55500000000000005</v>
      </c>
      <c r="R6">
        <v>0.55900000000000005</v>
      </c>
      <c r="S6">
        <v>442</v>
      </c>
      <c r="T6">
        <v>515</v>
      </c>
      <c r="U6">
        <v>0.85799999999999998</v>
      </c>
      <c r="V6">
        <v>82</v>
      </c>
      <c r="W6">
        <v>236</v>
      </c>
      <c r="X6">
        <v>318</v>
      </c>
      <c r="Y6">
        <v>314</v>
      </c>
      <c r="Z6">
        <v>105</v>
      </c>
      <c r="AA6">
        <v>26</v>
      </c>
      <c r="AB6">
        <v>157</v>
      </c>
      <c r="AC6">
        <v>210</v>
      </c>
      <c r="AD6">
        <v>1695</v>
      </c>
      <c r="AE6" s="1"/>
      <c r="AF6">
        <v>0</v>
      </c>
    </row>
    <row r="7" spans="1:32" x14ac:dyDescent="0.25">
      <c r="A7" s="1" t="s">
        <v>76</v>
      </c>
      <c r="B7">
        <v>27</v>
      </c>
      <c r="C7" s="1" t="s">
        <v>75</v>
      </c>
      <c r="D7" s="1" t="s">
        <v>38</v>
      </c>
      <c r="E7" s="1" t="s">
        <v>39</v>
      </c>
      <c r="F7">
        <v>82</v>
      </c>
      <c r="G7">
        <v>82</v>
      </c>
      <c r="H7">
        <v>2954</v>
      </c>
      <c r="I7">
        <v>571</v>
      </c>
      <c r="J7">
        <v>1193</v>
      </c>
      <c r="K7">
        <v>0.47899999999999998</v>
      </c>
      <c r="L7">
        <v>167</v>
      </c>
      <c r="M7">
        <v>419</v>
      </c>
      <c r="N7">
        <v>0.39900000000000002</v>
      </c>
      <c r="O7">
        <v>404</v>
      </c>
      <c r="P7">
        <v>774</v>
      </c>
      <c r="Q7">
        <v>0.52200000000000002</v>
      </c>
      <c r="R7">
        <v>0.54900000000000004</v>
      </c>
      <c r="S7">
        <v>427</v>
      </c>
      <c r="T7">
        <v>485</v>
      </c>
      <c r="U7">
        <v>0.88</v>
      </c>
      <c r="V7">
        <v>67</v>
      </c>
      <c r="W7">
        <v>191</v>
      </c>
      <c r="X7">
        <v>258</v>
      </c>
      <c r="Y7">
        <v>262</v>
      </c>
      <c r="Z7">
        <v>120</v>
      </c>
      <c r="AA7">
        <v>26</v>
      </c>
      <c r="AB7">
        <v>145</v>
      </c>
      <c r="AC7">
        <v>182</v>
      </c>
      <c r="AD7">
        <v>1736</v>
      </c>
      <c r="AE7" s="1"/>
      <c r="AF7">
        <v>0</v>
      </c>
    </row>
    <row r="8" spans="1:32" x14ac:dyDescent="0.25">
      <c r="A8" s="1" t="s">
        <v>77</v>
      </c>
      <c r="B8">
        <v>28</v>
      </c>
      <c r="C8" s="1" t="s">
        <v>75</v>
      </c>
      <c r="D8" s="1" t="s">
        <v>38</v>
      </c>
      <c r="E8" s="1" t="s">
        <v>39</v>
      </c>
      <c r="F8">
        <v>79</v>
      </c>
      <c r="G8">
        <v>79</v>
      </c>
      <c r="H8">
        <v>2638</v>
      </c>
      <c r="I8">
        <v>524</v>
      </c>
      <c r="J8">
        <v>1042</v>
      </c>
      <c r="K8">
        <v>0.503</v>
      </c>
      <c r="L8">
        <v>123</v>
      </c>
      <c r="M8">
        <v>292</v>
      </c>
      <c r="N8">
        <v>0.42099999999999999</v>
      </c>
      <c r="O8">
        <v>401</v>
      </c>
      <c r="P8">
        <v>750</v>
      </c>
      <c r="Q8">
        <v>0.53500000000000003</v>
      </c>
      <c r="R8">
        <v>0.56200000000000006</v>
      </c>
      <c r="S8">
        <v>403</v>
      </c>
      <c r="T8">
        <v>444</v>
      </c>
      <c r="U8">
        <v>0.90800000000000003</v>
      </c>
      <c r="V8">
        <v>30</v>
      </c>
      <c r="W8">
        <v>182</v>
      </c>
      <c r="X8">
        <v>212</v>
      </c>
      <c r="Y8">
        <v>248</v>
      </c>
      <c r="Z8">
        <v>119</v>
      </c>
      <c r="AA8">
        <v>24</v>
      </c>
      <c r="AB8">
        <v>175</v>
      </c>
      <c r="AC8">
        <v>193</v>
      </c>
      <c r="AD8">
        <v>1574</v>
      </c>
      <c r="AE8" s="1"/>
      <c r="AF8">
        <v>0</v>
      </c>
    </row>
    <row r="9" spans="1:32" x14ac:dyDescent="0.25">
      <c r="A9" s="1" t="s">
        <v>78</v>
      </c>
      <c r="B9">
        <v>29</v>
      </c>
      <c r="C9" s="1" t="s">
        <v>75</v>
      </c>
      <c r="D9" s="1" t="s">
        <v>38</v>
      </c>
      <c r="E9" s="1" t="s">
        <v>39</v>
      </c>
      <c r="F9">
        <v>81</v>
      </c>
      <c r="G9">
        <v>81</v>
      </c>
      <c r="H9">
        <v>2665</v>
      </c>
      <c r="I9">
        <v>505</v>
      </c>
      <c r="J9">
        <v>1092</v>
      </c>
      <c r="K9">
        <v>0.46200000000000002</v>
      </c>
      <c r="L9">
        <v>195</v>
      </c>
      <c r="M9">
        <v>470</v>
      </c>
      <c r="N9">
        <v>0.41499999999999998</v>
      </c>
      <c r="O9">
        <v>310</v>
      </c>
      <c r="P9">
        <v>622</v>
      </c>
      <c r="Q9">
        <v>0.498</v>
      </c>
      <c r="R9">
        <v>0.55200000000000005</v>
      </c>
      <c r="S9">
        <v>383</v>
      </c>
      <c r="T9">
        <v>427</v>
      </c>
      <c r="U9">
        <v>0.89700000000000002</v>
      </c>
      <c r="V9">
        <v>30</v>
      </c>
      <c r="W9">
        <v>180</v>
      </c>
      <c r="X9">
        <v>210</v>
      </c>
      <c r="Y9">
        <v>242</v>
      </c>
      <c r="Z9">
        <v>98</v>
      </c>
      <c r="AA9">
        <v>16</v>
      </c>
      <c r="AB9">
        <v>151</v>
      </c>
      <c r="AC9">
        <v>157</v>
      </c>
      <c r="AD9">
        <v>1588</v>
      </c>
      <c r="AE9" s="1"/>
      <c r="AF9">
        <v>0</v>
      </c>
    </row>
    <row r="10" spans="1:32" x14ac:dyDescent="0.25">
      <c r="A10" s="1" t="s">
        <v>79</v>
      </c>
      <c r="B10">
        <v>30</v>
      </c>
      <c r="C10" s="1" t="s">
        <v>75</v>
      </c>
      <c r="D10" s="1" t="s">
        <v>38</v>
      </c>
      <c r="E10" s="1" t="s">
        <v>39</v>
      </c>
      <c r="F10">
        <v>76</v>
      </c>
      <c r="G10">
        <v>76</v>
      </c>
      <c r="H10">
        <v>2621</v>
      </c>
      <c r="I10">
        <v>504</v>
      </c>
      <c r="J10">
        <v>1066</v>
      </c>
      <c r="K10">
        <v>0.47299999999999998</v>
      </c>
      <c r="L10">
        <v>168</v>
      </c>
      <c r="M10">
        <v>410</v>
      </c>
      <c r="N10">
        <v>0.41</v>
      </c>
      <c r="O10">
        <v>336</v>
      </c>
      <c r="P10">
        <v>656</v>
      </c>
      <c r="Q10">
        <v>0.51200000000000001</v>
      </c>
      <c r="R10">
        <v>0.55200000000000005</v>
      </c>
      <c r="S10">
        <v>430</v>
      </c>
      <c r="T10">
        <v>498</v>
      </c>
      <c r="U10">
        <v>0.86299999999999999</v>
      </c>
      <c r="V10">
        <v>38</v>
      </c>
      <c r="W10">
        <v>176</v>
      </c>
      <c r="X10">
        <v>214</v>
      </c>
      <c r="Y10">
        <v>253</v>
      </c>
      <c r="Z10">
        <v>77</v>
      </c>
      <c r="AA10">
        <v>13</v>
      </c>
      <c r="AB10">
        <v>189</v>
      </c>
      <c r="AC10">
        <v>175</v>
      </c>
      <c r="AD10">
        <v>1606</v>
      </c>
      <c r="AE10" s="1"/>
      <c r="AF10">
        <v>0</v>
      </c>
    </row>
    <row r="11" spans="1:32" x14ac:dyDescent="0.25">
      <c r="A11" s="1" t="s">
        <v>36</v>
      </c>
      <c r="B11">
        <v>31</v>
      </c>
      <c r="C11" s="1" t="s">
        <v>75</v>
      </c>
      <c r="D11" s="1" t="s">
        <v>38</v>
      </c>
      <c r="E11" s="1" t="s">
        <v>39</v>
      </c>
      <c r="F11">
        <v>81</v>
      </c>
      <c r="G11">
        <v>81</v>
      </c>
      <c r="H11">
        <v>2966</v>
      </c>
      <c r="I11">
        <v>552</v>
      </c>
      <c r="J11">
        <v>1244</v>
      </c>
      <c r="K11">
        <v>0.44400000000000001</v>
      </c>
      <c r="L11">
        <v>229</v>
      </c>
      <c r="M11">
        <v>536</v>
      </c>
      <c r="N11">
        <v>0.42699999999999999</v>
      </c>
      <c r="O11">
        <v>323</v>
      </c>
      <c r="P11">
        <v>708</v>
      </c>
      <c r="Q11">
        <v>0.45600000000000002</v>
      </c>
      <c r="R11">
        <v>0.53600000000000003</v>
      </c>
      <c r="S11">
        <v>418</v>
      </c>
      <c r="T11">
        <v>475</v>
      </c>
      <c r="U11">
        <v>0.88</v>
      </c>
      <c r="V11">
        <v>53</v>
      </c>
      <c r="W11">
        <v>233</v>
      </c>
      <c r="X11">
        <v>286</v>
      </c>
      <c r="Y11">
        <v>273</v>
      </c>
      <c r="Z11">
        <v>75</v>
      </c>
      <c r="AA11">
        <v>25</v>
      </c>
      <c r="AB11">
        <v>166</v>
      </c>
      <c r="AC11">
        <v>172</v>
      </c>
      <c r="AD11">
        <v>1751</v>
      </c>
      <c r="AE11" s="1"/>
      <c r="AF11">
        <v>0</v>
      </c>
    </row>
    <row r="12" spans="1:32" x14ac:dyDescent="0.25">
      <c r="A12" s="1" t="s">
        <v>40</v>
      </c>
      <c r="B12">
        <v>32</v>
      </c>
      <c r="C12" s="1" t="s">
        <v>75</v>
      </c>
      <c r="D12" s="1" t="s">
        <v>38</v>
      </c>
      <c r="E12" s="1" t="s">
        <v>39</v>
      </c>
      <c r="F12">
        <v>81</v>
      </c>
      <c r="G12">
        <v>81</v>
      </c>
      <c r="H12">
        <v>2795</v>
      </c>
      <c r="I12">
        <v>516</v>
      </c>
      <c r="J12">
        <v>1081</v>
      </c>
      <c r="K12">
        <v>0.47699999999999998</v>
      </c>
      <c r="L12">
        <v>164</v>
      </c>
      <c r="M12">
        <v>382</v>
      </c>
      <c r="N12">
        <v>0.42899999999999999</v>
      </c>
      <c r="O12">
        <v>352</v>
      </c>
      <c r="P12">
        <v>699</v>
      </c>
      <c r="Q12">
        <v>0.504</v>
      </c>
      <c r="R12">
        <v>0.55300000000000005</v>
      </c>
      <c r="S12">
        <v>382</v>
      </c>
      <c r="T12">
        <v>440</v>
      </c>
      <c r="U12">
        <v>0.86799999999999999</v>
      </c>
      <c r="V12">
        <v>46</v>
      </c>
      <c r="W12">
        <v>186</v>
      </c>
      <c r="X12">
        <v>232</v>
      </c>
      <c r="Y12">
        <v>171</v>
      </c>
      <c r="Z12">
        <v>78</v>
      </c>
      <c r="AA12">
        <v>11</v>
      </c>
      <c r="AB12">
        <v>128</v>
      </c>
      <c r="AC12">
        <v>148</v>
      </c>
      <c r="AD12">
        <v>1578</v>
      </c>
      <c r="AE12" s="1"/>
      <c r="AF12">
        <v>0</v>
      </c>
    </row>
    <row r="13" spans="1:32" x14ac:dyDescent="0.25">
      <c r="A13" s="1" t="s">
        <v>41</v>
      </c>
      <c r="B13">
        <v>33</v>
      </c>
      <c r="C13" s="1" t="s">
        <v>75</v>
      </c>
      <c r="D13" s="1" t="s">
        <v>38</v>
      </c>
      <c r="E13" s="1" t="s">
        <v>39</v>
      </c>
      <c r="F13">
        <v>50</v>
      </c>
      <c r="G13">
        <v>50</v>
      </c>
      <c r="H13">
        <v>1787</v>
      </c>
      <c r="I13">
        <v>294</v>
      </c>
      <c r="J13">
        <v>671</v>
      </c>
      <c r="K13">
        <v>0.438</v>
      </c>
      <c r="L13">
        <v>106</v>
      </c>
      <c r="M13">
        <v>275</v>
      </c>
      <c r="N13">
        <v>0.38500000000000001</v>
      </c>
      <c r="O13">
        <v>188</v>
      </c>
      <c r="P13">
        <v>396</v>
      </c>
      <c r="Q13">
        <v>0.47499999999999998</v>
      </c>
      <c r="R13">
        <v>0.51700000000000002</v>
      </c>
      <c r="S13">
        <v>226</v>
      </c>
      <c r="T13">
        <v>247</v>
      </c>
      <c r="U13">
        <v>0.91500000000000004</v>
      </c>
      <c r="V13">
        <v>25</v>
      </c>
      <c r="W13">
        <v>110</v>
      </c>
      <c r="X13">
        <v>135</v>
      </c>
      <c r="Y13">
        <v>112</v>
      </c>
      <c r="Z13">
        <v>37</v>
      </c>
      <c r="AA13">
        <v>9</v>
      </c>
      <c r="AB13">
        <v>76</v>
      </c>
      <c r="AC13">
        <v>101</v>
      </c>
      <c r="AD13">
        <v>920</v>
      </c>
      <c r="AE13" s="1"/>
      <c r="AF13">
        <v>0</v>
      </c>
    </row>
    <row r="14" spans="1:32" x14ac:dyDescent="0.25">
      <c r="A14" s="1" t="s">
        <v>42</v>
      </c>
      <c r="B14">
        <v>34</v>
      </c>
      <c r="C14" s="1" t="s">
        <v>75</v>
      </c>
      <c r="D14" s="1" t="s">
        <v>38</v>
      </c>
      <c r="E14" s="1" t="s">
        <v>39</v>
      </c>
      <c r="F14">
        <v>81</v>
      </c>
      <c r="G14">
        <v>81</v>
      </c>
      <c r="H14">
        <v>2987</v>
      </c>
      <c r="I14">
        <v>466</v>
      </c>
      <c r="J14">
        <v>1041</v>
      </c>
      <c r="K14">
        <v>0.44800000000000001</v>
      </c>
      <c r="L14">
        <v>165</v>
      </c>
      <c r="M14">
        <v>404</v>
      </c>
      <c r="N14">
        <v>0.40799999999999997</v>
      </c>
      <c r="O14">
        <v>301</v>
      </c>
      <c r="P14">
        <v>637</v>
      </c>
      <c r="Q14">
        <v>0.47299999999999998</v>
      </c>
      <c r="R14">
        <v>0.52700000000000002</v>
      </c>
      <c r="S14">
        <v>373</v>
      </c>
      <c r="T14">
        <v>406</v>
      </c>
      <c r="U14">
        <v>0.91900000000000004</v>
      </c>
      <c r="V14">
        <v>50</v>
      </c>
      <c r="W14">
        <v>189</v>
      </c>
      <c r="X14">
        <v>239</v>
      </c>
      <c r="Y14">
        <v>187</v>
      </c>
      <c r="Z14">
        <v>85</v>
      </c>
      <c r="AA14">
        <v>25</v>
      </c>
      <c r="AB14">
        <v>129</v>
      </c>
      <c r="AC14">
        <v>126</v>
      </c>
      <c r="AD14">
        <v>1470</v>
      </c>
      <c r="AE14" s="1"/>
      <c r="AF14">
        <v>0</v>
      </c>
    </row>
    <row r="15" spans="1:32" x14ac:dyDescent="0.25">
      <c r="A15" s="1" t="s">
        <v>43</v>
      </c>
      <c r="B15">
        <v>35</v>
      </c>
      <c r="C15" s="1" t="s">
        <v>75</v>
      </c>
      <c r="D15" s="1" t="s">
        <v>38</v>
      </c>
      <c r="E15" s="1" t="s">
        <v>39</v>
      </c>
      <c r="F15">
        <v>81</v>
      </c>
      <c r="G15">
        <v>81</v>
      </c>
      <c r="H15">
        <v>3181</v>
      </c>
      <c r="I15">
        <v>517</v>
      </c>
      <c r="J15">
        <v>1176</v>
      </c>
      <c r="K15">
        <v>0.44</v>
      </c>
      <c r="L15">
        <v>170</v>
      </c>
      <c r="M15">
        <v>464</v>
      </c>
      <c r="N15">
        <v>0.36599999999999999</v>
      </c>
      <c r="O15">
        <v>347</v>
      </c>
      <c r="P15">
        <v>712</v>
      </c>
      <c r="Q15">
        <v>0.48699999999999999</v>
      </c>
      <c r="R15">
        <v>0.51200000000000001</v>
      </c>
      <c r="S15">
        <v>323</v>
      </c>
      <c r="T15">
        <v>348</v>
      </c>
      <c r="U15">
        <v>0.92800000000000005</v>
      </c>
      <c r="V15">
        <v>38</v>
      </c>
      <c r="W15">
        <v>247</v>
      </c>
      <c r="X15">
        <v>285</v>
      </c>
      <c r="Y15">
        <v>260</v>
      </c>
      <c r="Z15">
        <v>81</v>
      </c>
      <c r="AA15">
        <v>15</v>
      </c>
      <c r="AB15">
        <v>133</v>
      </c>
      <c r="AC15">
        <v>162</v>
      </c>
      <c r="AD15">
        <v>1527</v>
      </c>
      <c r="AE15" s="1"/>
      <c r="AF15">
        <v>0</v>
      </c>
    </row>
    <row r="16" spans="1:32" x14ac:dyDescent="0.25">
      <c r="A16" s="1" t="s">
        <v>44</v>
      </c>
      <c r="B16">
        <v>36</v>
      </c>
      <c r="C16" s="1" t="s">
        <v>75</v>
      </c>
      <c r="D16" s="1" t="s">
        <v>38</v>
      </c>
      <c r="E16" s="1" t="s">
        <v>39</v>
      </c>
      <c r="F16">
        <v>79</v>
      </c>
      <c r="G16">
        <v>79</v>
      </c>
      <c r="H16">
        <v>2889</v>
      </c>
      <c r="I16">
        <v>414</v>
      </c>
      <c r="J16">
        <v>913</v>
      </c>
      <c r="K16">
        <v>0.45300000000000001</v>
      </c>
      <c r="L16">
        <v>180</v>
      </c>
      <c r="M16">
        <v>443</v>
      </c>
      <c r="N16">
        <v>0.40600000000000003</v>
      </c>
      <c r="O16">
        <v>234</v>
      </c>
      <c r="P16">
        <v>470</v>
      </c>
      <c r="Q16">
        <v>0.498</v>
      </c>
      <c r="R16">
        <v>0.55200000000000005</v>
      </c>
      <c r="S16">
        <v>296</v>
      </c>
      <c r="T16">
        <v>325</v>
      </c>
      <c r="U16">
        <v>0.91100000000000003</v>
      </c>
      <c r="V16">
        <v>23</v>
      </c>
      <c r="W16">
        <v>196</v>
      </c>
      <c r="X16">
        <v>219</v>
      </c>
      <c r="Y16">
        <v>253</v>
      </c>
      <c r="Z16">
        <v>88</v>
      </c>
      <c r="AA16">
        <v>10</v>
      </c>
      <c r="AB16">
        <v>120</v>
      </c>
      <c r="AC16">
        <v>143</v>
      </c>
      <c r="AD16">
        <v>1304</v>
      </c>
      <c r="AE16" s="1"/>
      <c r="AF16">
        <v>0</v>
      </c>
    </row>
    <row r="17" spans="1:32" x14ac:dyDescent="0.25">
      <c r="A17" s="1" t="s">
        <v>45</v>
      </c>
      <c r="B17">
        <v>37</v>
      </c>
      <c r="C17" s="1" t="s">
        <v>75</v>
      </c>
      <c r="D17" s="1" t="s">
        <v>38</v>
      </c>
      <c r="E17" s="1" t="s">
        <v>39</v>
      </c>
      <c r="F17">
        <v>70</v>
      </c>
      <c r="G17">
        <v>70</v>
      </c>
      <c r="H17">
        <v>2117</v>
      </c>
      <c r="I17">
        <v>281</v>
      </c>
      <c r="J17">
        <v>637</v>
      </c>
      <c r="K17">
        <v>0.441</v>
      </c>
      <c r="L17">
        <v>113</v>
      </c>
      <c r="M17">
        <v>318</v>
      </c>
      <c r="N17">
        <v>0.35499999999999998</v>
      </c>
      <c r="O17">
        <v>168</v>
      </c>
      <c r="P17">
        <v>319</v>
      </c>
      <c r="Q17">
        <v>0.52700000000000002</v>
      </c>
      <c r="R17">
        <v>0.53</v>
      </c>
      <c r="S17">
        <v>207</v>
      </c>
      <c r="T17">
        <v>230</v>
      </c>
      <c r="U17">
        <v>0.9</v>
      </c>
      <c r="V17">
        <v>21</v>
      </c>
      <c r="W17">
        <v>151</v>
      </c>
      <c r="X17">
        <v>172</v>
      </c>
      <c r="Y17">
        <v>170</v>
      </c>
      <c r="Z17">
        <v>62</v>
      </c>
      <c r="AA17">
        <v>4</v>
      </c>
      <c r="AB17">
        <v>66</v>
      </c>
      <c r="AC17">
        <v>89</v>
      </c>
      <c r="AD17">
        <v>882</v>
      </c>
      <c r="AE17" s="1"/>
      <c r="AF17">
        <v>0</v>
      </c>
    </row>
    <row r="18" spans="1:32" x14ac:dyDescent="0.25">
      <c r="A18" s="1" t="s">
        <v>48</v>
      </c>
      <c r="B18">
        <v>38</v>
      </c>
      <c r="C18" s="1" t="s">
        <v>75</v>
      </c>
      <c r="D18" s="1" t="s">
        <v>38</v>
      </c>
      <c r="E18" s="1" t="s">
        <v>39</v>
      </c>
      <c r="F18">
        <v>80</v>
      </c>
      <c r="G18">
        <v>80</v>
      </c>
      <c r="H18">
        <v>2254</v>
      </c>
      <c r="I18">
        <v>260</v>
      </c>
      <c r="J18">
        <v>594</v>
      </c>
      <c r="K18">
        <v>0.438</v>
      </c>
      <c r="L18">
        <v>134</v>
      </c>
      <c r="M18">
        <v>334</v>
      </c>
      <c r="N18">
        <v>0.40100000000000002</v>
      </c>
      <c r="O18">
        <v>126</v>
      </c>
      <c r="P18">
        <v>260</v>
      </c>
      <c r="Q18">
        <v>0.48499999999999999</v>
      </c>
      <c r="R18">
        <v>0.55100000000000005</v>
      </c>
      <c r="S18">
        <v>146</v>
      </c>
      <c r="T18">
        <v>165</v>
      </c>
      <c r="U18">
        <v>0.88500000000000001</v>
      </c>
      <c r="V18">
        <v>18</v>
      </c>
      <c r="W18">
        <v>170</v>
      </c>
      <c r="X18">
        <v>188</v>
      </c>
      <c r="Y18">
        <v>249</v>
      </c>
      <c r="Z18">
        <v>65</v>
      </c>
      <c r="AA18">
        <v>11</v>
      </c>
      <c r="AB18">
        <v>68</v>
      </c>
      <c r="AC18">
        <v>96</v>
      </c>
      <c r="AD18">
        <v>800</v>
      </c>
      <c r="AE18" s="1"/>
      <c r="AF18">
        <v>0</v>
      </c>
    </row>
    <row r="19" spans="1:32" x14ac:dyDescent="0.25">
      <c r="A19" s="1" t="s">
        <v>49</v>
      </c>
      <c r="B19">
        <v>39</v>
      </c>
      <c r="C19" s="1" t="s">
        <v>75</v>
      </c>
      <c r="D19" s="1" t="s">
        <v>38</v>
      </c>
      <c r="E19" s="1" t="s">
        <v>39</v>
      </c>
      <c r="F19">
        <v>66</v>
      </c>
      <c r="G19">
        <v>66</v>
      </c>
      <c r="H19">
        <v>2105</v>
      </c>
      <c r="I19">
        <v>314</v>
      </c>
      <c r="J19">
        <v>719</v>
      </c>
      <c r="K19">
        <v>0.437</v>
      </c>
      <c r="L19">
        <v>96</v>
      </c>
      <c r="M19">
        <v>298</v>
      </c>
      <c r="N19">
        <v>0.32200000000000001</v>
      </c>
      <c r="O19">
        <v>218</v>
      </c>
      <c r="P19">
        <v>421</v>
      </c>
      <c r="Q19">
        <v>0.51800000000000002</v>
      </c>
      <c r="R19">
        <v>0.503</v>
      </c>
      <c r="S19">
        <v>250</v>
      </c>
      <c r="T19">
        <v>268</v>
      </c>
      <c r="U19">
        <v>0.93300000000000005</v>
      </c>
      <c r="V19">
        <v>18</v>
      </c>
      <c r="W19">
        <v>138</v>
      </c>
      <c r="X19">
        <v>156</v>
      </c>
      <c r="Y19">
        <v>146</v>
      </c>
      <c r="Z19">
        <v>50</v>
      </c>
      <c r="AA19">
        <v>5</v>
      </c>
      <c r="AB19">
        <v>77</v>
      </c>
      <c r="AC19">
        <v>109</v>
      </c>
      <c r="AD19">
        <v>974</v>
      </c>
      <c r="AE19" s="1"/>
      <c r="AF1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0C52-2AB1-430B-B2E5-B95920001F31}">
  <dimension ref="A1:AF21"/>
  <sheetViews>
    <sheetView workbookViewId="0">
      <selection activeCell="Q42" sqref="Q42"/>
    </sheetView>
  </sheetViews>
  <sheetFormatPr defaultRowHeight="15" x14ac:dyDescent="0.25"/>
  <cols>
    <col min="1" max="1" width="9.5703125" bestFit="1" customWidth="1"/>
    <col min="2" max="2" width="6.7109375" bestFit="1" customWidth="1"/>
    <col min="3" max="3" width="6" bestFit="1" customWidth="1"/>
    <col min="4" max="4" width="5.140625" bestFit="1" customWidth="1"/>
    <col min="5" max="5" width="6.42578125" bestFit="1" customWidth="1"/>
    <col min="6" max="6" width="4.7109375" bestFit="1" customWidth="1"/>
    <col min="7" max="7" width="5.7109375" bestFit="1" customWidth="1"/>
    <col min="8" max="8" width="6.28515625" bestFit="1" customWidth="1"/>
    <col min="9" max="9" width="5.7109375" bestFit="1" customWidth="1"/>
    <col min="10" max="10" width="7" bestFit="1" customWidth="1"/>
    <col min="11" max="11" width="7.28515625" bestFit="1" customWidth="1"/>
    <col min="12" max="12" width="5.42578125" bestFit="1" customWidth="1"/>
    <col min="13" max="13" width="6.7109375" bestFit="1" customWidth="1"/>
    <col min="14" max="14" width="7" bestFit="1" customWidth="1"/>
    <col min="15" max="15" width="5.42578125" bestFit="1" customWidth="1"/>
    <col min="16" max="16" width="6.7109375" bestFit="1" customWidth="1"/>
    <col min="17" max="17" width="7" bestFit="1" customWidth="1"/>
    <col min="18" max="18" width="8.42578125" bestFit="1" customWidth="1"/>
    <col min="19" max="19" width="5.28515625" bestFit="1" customWidth="1"/>
    <col min="20" max="20" width="6.5703125" bestFit="1" customWidth="1"/>
    <col min="21" max="21" width="6.85546875" bestFit="1" customWidth="1"/>
    <col min="22" max="22" width="7" bestFit="1" customWidth="1"/>
    <col min="23" max="23" width="6.85546875" bestFit="1" customWidth="1"/>
    <col min="24" max="25" width="6.5703125" bestFit="1" customWidth="1"/>
    <col min="26" max="26" width="6.140625" bestFit="1" customWidth="1"/>
    <col min="27" max="27" width="6.42578125" bestFit="1" customWidth="1"/>
    <col min="28" max="28" width="7" bestFit="1" customWidth="1"/>
    <col min="29" max="29" width="5.42578125" bestFit="1" customWidth="1"/>
    <col min="30" max="30" width="6.42578125" bestFit="1" customWidth="1"/>
    <col min="31" max="31" width="11.140625" bestFit="1" customWidth="1"/>
    <col min="32" max="32" width="9.5703125" bestFit="1" customWidth="1"/>
  </cols>
  <sheetData>
    <row r="1" spans="1:3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</row>
    <row r="2" spans="1:32" x14ac:dyDescent="0.25">
      <c r="A2" s="1" t="s">
        <v>36</v>
      </c>
      <c r="B2">
        <v>21</v>
      </c>
      <c r="C2" s="1" t="s">
        <v>37</v>
      </c>
      <c r="D2" s="1" t="s">
        <v>38</v>
      </c>
      <c r="E2" s="1" t="s">
        <v>39</v>
      </c>
      <c r="F2">
        <v>82</v>
      </c>
      <c r="G2">
        <v>81</v>
      </c>
      <c r="H2">
        <v>2532</v>
      </c>
      <c r="I2">
        <v>390</v>
      </c>
      <c r="J2">
        <v>908</v>
      </c>
      <c r="K2">
        <v>0.43</v>
      </c>
      <c r="L2">
        <v>117</v>
      </c>
      <c r="M2">
        <v>298</v>
      </c>
      <c r="N2">
        <v>0.39300000000000002</v>
      </c>
      <c r="O2">
        <v>273</v>
      </c>
      <c r="P2">
        <v>610</v>
      </c>
      <c r="Q2">
        <v>0.44800000000000001</v>
      </c>
      <c r="R2">
        <v>0.49399999999999999</v>
      </c>
      <c r="S2">
        <v>205</v>
      </c>
      <c r="T2">
        <v>249</v>
      </c>
      <c r="U2">
        <v>0.82299999999999995</v>
      </c>
      <c r="V2">
        <v>97</v>
      </c>
      <c r="W2">
        <v>229</v>
      </c>
      <c r="X2">
        <v>326</v>
      </c>
      <c r="Y2">
        <v>210</v>
      </c>
      <c r="Z2">
        <v>75</v>
      </c>
      <c r="AA2">
        <v>10</v>
      </c>
      <c r="AB2">
        <v>149</v>
      </c>
      <c r="AC2">
        <v>218</v>
      </c>
      <c r="AD2">
        <v>1102</v>
      </c>
      <c r="AE2" s="1"/>
      <c r="AF2">
        <v>0</v>
      </c>
    </row>
    <row r="3" spans="1:32" x14ac:dyDescent="0.25">
      <c r="A3" s="1" t="s">
        <v>40</v>
      </c>
      <c r="B3">
        <v>22</v>
      </c>
      <c r="C3" s="1" t="s">
        <v>37</v>
      </c>
      <c r="D3" s="1" t="s">
        <v>38</v>
      </c>
      <c r="E3" s="1" t="s">
        <v>39</v>
      </c>
      <c r="F3">
        <v>82</v>
      </c>
      <c r="G3">
        <v>82</v>
      </c>
      <c r="H3">
        <v>3287</v>
      </c>
      <c r="I3">
        <v>563</v>
      </c>
      <c r="J3">
        <v>1315</v>
      </c>
      <c r="K3">
        <v>0.42799999999999999</v>
      </c>
      <c r="L3">
        <v>134</v>
      </c>
      <c r="M3">
        <v>368</v>
      </c>
      <c r="N3">
        <v>0.36399999999999999</v>
      </c>
      <c r="O3">
        <v>429</v>
      </c>
      <c r="P3">
        <v>947</v>
      </c>
      <c r="Q3">
        <v>0.45300000000000001</v>
      </c>
      <c r="R3">
        <v>0.47899999999999998</v>
      </c>
      <c r="S3">
        <v>342</v>
      </c>
      <c r="T3">
        <v>391</v>
      </c>
      <c r="U3">
        <v>0.875</v>
      </c>
      <c r="V3">
        <v>127</v>
      </c>
      <c r="W3">
        <v>278</v>
      </c>
      <c r="X3">
        <v>405</v>
      </c>
      <c r="Y3">
        <v>356</v>
      </c>
      <c r="Z3">
        <v>111</v>
      </c>
      <c r="AA3">
        <v>12</v>
      </c>
      <c r="AB3">
        <v>263</v>
      </c>
      <c r="AC3">
        <v>244</v>
      </c>
      <c r="AD3">
        <v>1602</v>
      </c>
      <c r="AE3" s="1"/>
      <c r="AF3">
        <v>0</v>
      </c>
    </row>
    <row r="4" spans="1:32" x14ac:dyDescent="0.25">
      <c r="A4" s="1" t="s">
        <v>41</v>
      </c>
      <c r="B4">
        <v>23</v>
      </c>
      <c r="C4" s="1" t="s">
        <v>37</v>
      </c>
      <c r="D4" s="1" t="s">
        <v>38</v>
      </c>
      <c r="E4" s="1" t="s">
        <v>39</v>
      </c>
      <c r="F4">
        <v>50</v>
      </c>
      <c r="G4">
        <v>50</v>
      </c>
      <c r="H4">
        <v>1719</v>
      </c>
      <c r="I4">
        <v>303</v>
      </c>
      <c r="J4">
        <v>673</v>
      </c>
      <c r="K4">
        <v>0.45</v>
      </c>
      <c r="L4">
        <v>74</v>
      </c>
      <c r="M4">
        <v>208</v>
      </c>
      <c r="N4">
        <v>0.35599999999999998</v>
      </c>
      <c r="O4">
        <v>229</v>
      </c>
      <c r="P4">
        <v>465</v>
      </c>
      <c r="Q4">
        <v>0.49199999999999999</v>
      </c>
      <c r="R4">
        <v>0.505</v>
      </c>
      <c r="S4">
        <v>176</v>
      </c>
      <c r="T4">
        <v>195</v>
      </c>
      <c r="U4">
        <v>0.90300000000000002</v>
      </c>
      <c r="V4">
        <v>57</v>
      </c>
      <c r="W4">
        <v>155</v>
      </c>
      <c r="X4">
        <v>212</v>
      </c>
      <c r="Y4">
        <v>178</v>
      </c>
      <c r="Z4">
        <v>53</v>
      </c>
      <c r="AA4">
        <v>7</v>
      </c>
      <c r="AB4">
        <v>122</v>
      </c>
      <c r="AC4">
        <v>117</v>
      </c>
      <c r="AD4">
        <v>856</v>
      </c>
      <c r="AE4" s="1"/>
      <c r="AF4">
        <v>0</v>
      </c>
    </row>
    <row r="5" spans="1:32" x14ac:dyDescent="0.25">
      <c r="A5" s="1" t="s">
        <v>42</v>
      </c>
      <c r="B5">
        <v>24</v>
      </c>
      <c r="C5" s="1" t="s">
        <v>37</v>
      </c>
      <c r="D5" s="1" t="s">
        <v>38</v>
      </c>
      <c r="E5" s="1" t="s">
        <v>39</v>
      </c>
      <c r="F5">
        <v>82</v>
      </c>
      <c r="G5">
        <v>82</v>
      </c>
      <c r="H5">
        <v>3070</v>
      </c>
      <c r="I5">
        <v>642</v>
      </c>
      <c r="J5">
        <v>1411</v>
      </c>
      <c r="K5">
        <v>0.45500000000000002</v>
      </c>
      <c r="L5">
        <v>172</v>
      </c>
      <c r="M5">
        <v>407</v>
      </c>
      <c r="N5">
        <v>0.42299999999999999</v>
      </c>
      <c r="O5">
        <v>470</v>
      </c>
      <c r="P5">
        <v>1004</v>
      </c>
      <c r="Q5">
        <v>0.46800000000000003</v>
      </c>
      <c r="R5">
        <v>0.51600000000000001</v>
      </c>
      <c r="S5">
        <v>353</v>
      </c>
      <c r="T5">
        <v>398</v>
      </c>
      <c r="U5">
        <v>0.88700000000000001</v>
      </c>
      <c r="V5">
        <v>83</v>
      </c>
      <c r="W5">
        <v>276</v>
      </c>
      <c r="X5">
        <v>359</v>
      </c>
      <c r="Y5">
        <v>308</v>
      </c>
      <c r="Z5">
        <v>110</v>
      </c>
      <c r="AA5">
        <v>19</v>
      </c>
      <c r="AB5">
        <v>183</v>
      </c>
      <c r="AC5">
        <v>187</v>
      </c>
      <c r="AD5">
        <v>1809</v>
      </c>
      <c r="AE5" s="1"/>
      <c r="AF5">
        <v>0</v>
      </c>
    </row>
    <row r="6" spans="1:32" x14ac:dyDescent="0.25">
      <c r="A6" s="1" t="s">
        <v>43</v>
      </c>
      <c r="B6">
        <v>25</v>
      </c>
      <c r="C6" s="1" t="s">
        <v>37</v>
      </c>
      <c r="D6" s="1" t="s">
        <v>38</v>
      </c>
      <c r="E6" s="1" t="s">
        <v>39</v>
      </c>
      <c r="F6">
        <v>82</v>
      </c>
      <c r="G6">
        <v>82</v>
      </c>
      <c r="H6">
        <v>3129</v>
      </c>
      <c r="I6">
        <v>628</v>
      </c>
      <c r="J6">
        <v>1309</v>
      </c>
      <c r="K6">
        <v>0.48</v>
      </c>
      <c r="L6">
        <v>202</v>
      </c>
      <c r="M6">
        <v>467</v>
      </c>
      <c r="N6">
        <v>0.433</v>
      </c>
      <c r="O6">
        <v>426</v>
      </c>
      <c r="P6">
        <v>842</v>
      </c>
      <c r="Q6">
        <v>0.50600000000000001</v>
      </c>
      <c r="R6">
        <v>0.55700000000000005</v>
      </c>
      <c r="S6">
        <v>348</v>
      </c>
      <c r="T6">
        <v>392</v>
      </c>
      <c r="U6">
        <v>0.88800000000000001</v>
      </c>
      <c r="V6">
        <v>101</v>
      </c>
      <c r="W6">
        <v>327</v>
      </c>
      <c r="X6">
        <v>428</v>
      </c>
      <c r="Y6">
        <v>374</v>
      </c>
      <c r="Z6">
        <v>124</v>
      </c>
      <c r="AA6">
        <v>20</v>
      </c>
      <c r="AB6">
        <v>204</v>
      </c>
      <c r="AC6">
        <v>192</v>
      </c>
      <c r="AD6">
        <v>1806</v>
      </c>
      <c r="AE6" s="1"/>
      <c r="AF6">
        <v>1</v>
      </c>
    </row>
    <row r="7" spans="1:32" x14ac:dyDescent="0.25">
      <c r="A7" s="1" t="s">
        <v>44</v>
      </c>
      <c r="B7">
        <v>26</v>
      </c>
      <c r="C7" s="1" t="s">
        <v>37</v>
      </c>
      <c r="D7" s="1" t="s">
        <v>38</v>
      </c>
      <c r="E7" s="1" t="s">
        <v>39</v>
      </c>
      <c r="F7">
        <v>69</v>
      </c>
      <c r="G7">
        <v>67</v>
      </c>
      <c r="H7">
        <v>2525</v>
      </c>
      <c r="I7">
        <v>530</v>
      </c>
      <c r="J7">
        <v>1148</v>
      </c>
      <c r="K7">
        <v>0.46200000000000002</v>
      </c>
      <c r="L7">
        <v>229</v>
      </c>
      <c r="M7">
        <v>528</v>
      </c>
      <c r="N7">
        <v>0.434</v>
      </c>
      <c r="O7">
        <v>301</v>
      </c>
      <c r="P7">
        <v>620</v>
      </c>
      <c r="Q7">
        <v>0.48499999999999999</v>
      </c>
      <c r="R7">
        <v>0.56100000000000005</v>
      </c>
      <c r="S7">
        <v>214</v>
      </c>
      <c r="T7">
        <v>245</v>
      </c>
      <c r="U7">
        <v>0.873</v>
      </c>
      <c r="V7">
        <v>81</v>
      </c>
      <c r="W7">
        <v>231</v>
      </c>
      <c r="X7">
        <v>312</v>
      </c>
      <c r="Y7">
        <v>271</v>
      </c>
      <c r="Z7">
        <v>88</v>
      </c>
      <c r="AA7">
        <v>18</v>
      </c>
      <c r="AB7">
        <v>159</v>
      </c>
      <c r="AC7">
        <v>157</v>
      </c>
      <c r="AD7">
        <v>1503</v>
      </c>
      <c r="AE7" s="1"/>
      <c r="AF7">
        <v>0</v>
      </c>
    </row>
    <row r="8" spans="1:32" x14ac:dyDescent="0.25">
      <c r="A8" s="1" t="s">
        <v>45</v>
      </c>
      <c r="B8">
        <v>27</v>
      </c>
      <c r="C8" s="1" t="s">
        <v>46</v>
      </c>
      <c r="D8" s="1" t="s">
        <v>38</v>
      </c>
      <c r="E8" s="1" t="s">
        <v>39</v>
      </c>
      <c r="F8">
        <v>76</v>
      </c>
      <c r="G8">
        <v>75</v>
      </c>
      <c r="H8">
        <v>2880</v>
      </c>
      <c r="I8">
        <v>598</v>
      </c>
      <c r="J8">
        <v>1363</v>
      </c>
      <c r="K8">
        <v>0.439</v>
      </c>
      <c r="L8">
        <v>201</v>
      </c>
      <c r="M8">
        <v>533</v>
      </c>
      <c r="N8">
        <v>0.377</v>
      </c>
      <c r="O8">
        <v>397</v>
      </c>
      <c r="P8">
        <v>830</v>
      </c>
      <c r="Q8">
        <v>0.47799999999999998</v>
      </c>
      <c r="R8">
        <v>0.51200000000000001</v>
      </c>
      <c r="S8">
        <v>316</v>
      </c>
      <c r="T8">
        <v>345</v>
      </c>
      <c r="U8">
        <v>0.91600000000000004</v>
      </c>
      <c r="V8">
        <v>94</v>
      </c>
      <c r="W8">
        <v>287</v>
      </c>
      <c r="X8">
        <v>381</v>
      </c>
      <c r="Y8">
        <v>334</v>
      </c>
      <c r="Z8">
        <v>103</v>
      </c>
      <c r="AA8">
        <v>14</v>
      </c>
      <c r="AB8">
        <v>198</v>
      </c>
      <c r="AC8">
        <v>220</v>
      </c>
      <c r="AD8">
        <v>1713</v>
      </c>
      <c r="AE8" s="1"/>
      <c r="AF8">
        <v>1</v>
      </c>
    </row>
    <row r="9" spans="1:32" x14ac:dyDescent="0.25">
      <c r="A9" s="1" t="s">
        <v>45</v>
      </c>
      <c r="B9">
        <v>27</v>
      </c>
      <c r="C9" s="1" t="s">
        <v>37</v>
      </c>
      <c r="D9" s="1" t="s">
        <v>38</v>
      </c>
      <c r="E9" s="1" t="s">
        <v>39</v>
      </c>
      <c r="F9">
        <v>47</v>
      </c>
      <c r="G9">
        <v>46</v>
      </c>
      <c r="H9">
        <v>1683</v>
      </c>
      <c r="I9">
        <v>351</v>
      </c>
      <c r="J9">
        <v>803</v>
      </c>
      <c r="K9">
        <v>0.437</v>
      </c>
      <c r="L9">
        <v>123</v>
      </c>
      <c r="M9">
        <v>311</v>
      </c>
      <c r="N9">
        <v>0.39500000000000002</v>
      </c>
      <c r="O9">
        <v>228</v>
      </c>
      <c r="P9">
        <v>492</v>
      </c>
      <c r="Q9">
        <v>0.46300000000000002</v>
      </c>
      <c r="R9">
        <v>0.51400000000000001</v>
      </c>
      <c r="S9">
        <v>178</v>
      </c>
      <c r="T9">
        <v>195</v>
      </c>
      <c r="U9">
        <v>0.91300000000000003</v>
      </c>
      <c r="V9">
        <v>45</v>
      </c>
      <c r="W9">
        <v>173</v>
      </c>
      <c r="X9">
        <v>218</v>
      </c>
      <c r="Y9">
        <v>164</v>
      </c>
      <c r="Z9">
        <v>57</v>
      </c>
      <c r="AA9">
        <v>11</v>
      </c>
      <c r="AB9">
        <v>117</v>
      </c>
      <c r="AC9">
        <v>149</v>
      </c>
      <c r="AD9">
        <v>1003</v>
      </c>
      <c r="AE9" s="1"/>
      <c r="AF9">
        <v>0</v>
      </c>
    </row>
    <row r="10" spans="1:32" x14ac:dyDescent="0.25">
      <c r="A10" s="1" t="s">
        <v>45</v>
      </c>
      <c r="B10">
        <v>27</v>
      </c>
      <c r="C10" s="1" t="s">
        <v>47</v>
      </c>
      <c r="D10" s="1" t="s">
        <v>38</v>
      </c>
      <c r="E10" s="1" t="s">
        <v>39</v>
      </c>
      <c r="F10">
        <v>29</v>
      </c>
      <c r="G10">
        <v>29</v>
      </c>
      <c r="H10">
        <v>1197</v>
      </c>
      <c r="I10">
        <v>247</v>
      </c>
      <c r="J10">
        <v>560</v>
      </c>
      <c r="K10">
        <v>0.441</v>
      </c>
      <c r="L10">
        <v>78</v>
      </c>
      <c r="M10">
        <v>222</v>
      </c>
      <c r="N10">
        <v>0.35099999999999998</v>
      </c>
      <c r="O10">
        <v>169</v>
      </c>
      <c r="P10">
        <v>338</v>
      </c>
      <c r="Q10">
        <v>0.5</v>
      </c>
      <c r="R10">
        <v>0.51100000000000001</v>
      </c>
      <c r="S10">
        <v>138</v>
      </c>
      <c r="T10">
        <v>150</v>
      </c>
      <c r="U10">
        <v>0.92</v>
      </c>
      <c r="V10">
        <v>49</v>
      </c>
      <c r="W10">
        <v>114</v>
      </c>
      <c r="X10">
        <v>163</v>
      </c>
      <c r="Y10">
        <v>170</v>
      </c>
      <c r="Z10">
        <v>46</v>
      </c>
      <c r="AA10">
        <v>3</v>
      </c>
      <c r="AB10">
        <v>81</v>
      </c>
      <c r="AC10">
        <v>71</v>
      </c>
      <c r="AD10">
        <v>710</v>
      </c>
      <c r="AE10" s="1"/>
      <c r="AF10">
        <v>1</v>
      </c>
    </row>
    <row r="11" spans="1:32" x14ac:dyDescent="0.25">
      <c r="A11" s="1" t="s">
        <v>48</v>
      </c>
      <c r="B11">
        <v>28</v>
      </c>
      <c r="C11" s="1" t="s">
        <v>47</v>
      </c>
      <c r="D11" s="1" t="s">
        <v>38</v>
      </c>
      <c r="E11" s="1" t="s">
        <v>39</v>
      </c>
      <c r="F11">
        <v>56</v>
      </c>
      <c r="G11">
        <v>56</v>
      </c>
      <c r="H11">
        <v>2152</v>
      </c>
      <c r="I11">
        <v>447</v>
      </c>
      <c r="J11">
        <v>1017</v>
      </c>
      <c r="K11">
        <v>0.44</v>
      </c>
      <c r="L11">
        <v>148</v>
      </c>
      <c r="M11">
        <v>378</v>
      </c>
      <c r="N11">
        <v>0.39200000000000002</v>
      </c>
      <c r="O11">
        <v>299</v>
      </c>
      <c r="P11">
        <v>639</v>
      </c>
      <c r="Q11">
        <v>0.46800000000000003</v>
      </c>
      <c r="R11">
        <v>0.51200000000000001</v>
      </c>
      <c r="S11">
        <v>245</v>
      </c>
      <c r="T11">
        <v>271</v>
      </c>
      <c r="U11">
        <v>0.90400000000000003</v>
      </c>
      <c r="V11">
        <v>69</v>
      </c>
      <c r="W11">
        <v>217</v>
      </c>
      <c r="X11">
        <v>286</v>
      </c>
      <c r="Y11">
        <v>268</v>
      </c>
      <c r="Z11">
        <v>71</v>
      </c>
      <c r="AA11">
        <v>11</v>
      </c>
      <c r="AB11">
        <v>156</v>
      </c>
      <c r="AC11">
        <v>132</v>
      </c>
      <c r="AD11">
        <v>1287</v>
      </c>
      <c r="AE11" s="1"/>
      <c r="AF11">
        <v>1</v>
      </c>
    </row>
    <row r="12" spans="1:32" x14ac:dyDescent="0.25">
      <c r="A12" s="1" t="s">
        <v>49</v>
      </c>
      <c r="B12">
        <v>29</v>
      </c>
      <c r="C12" s="1" t="s">
        <v>47</v>
      </c>
      <c r="D12" s="1" t="s">
        <v>38</v>
      </c>
      <c r="E12" s="1" t="s">
        <v>39</v>
      </c>
      <c r="F12">
        <v>78</v>
      </c>
      <c r="G12">
        <v>78</v>
      </c>
      <c r="H12">
        <v>3064</v>
      </c>
      <c r="I12">
        <v>640</v>
      </c>
      <c r="J12">
        <v>1494</v>
      </c>
      <c r="K12">
        <v>0.42799999999999999</v>
      </c>
      <c r="L12">
        <v>209</v>
      </c>
      <c r="M12">
        <v>556</v>
      </c>
      <c r="N12">
        <v>0.376</v>
      </c>
      <c r="O12">
        <v>431</v>
      </c>
      <c r="P12">
        <v>938</v>
      </c>
      <c r="Q12">
        <v>0.45900000000000002</v>
      </c>
      <c r="R12">
        <v>0.498</v>
      </c>
      <c r="S12">
        <v>378</v>
      </c>
      <c r="T12">
        <v>428</v>
      </c>
      <c r="U12">
        <v>0.88300000000000001</v>
      </c>
      <c r="V12">
        <v>79</v>
      </c>
      <c r="W12">
        <v>268</v>
      </c>
      <c r="X12">
        <v>347</v>
      </c>
      <c r="Y12">
        <v>289</v>
      </c>
      <c r="Z12">
        <v>84</v>
      </c>
      <c r="AA12">
        <v>5</v>
      </c>
      <c r="AB12">
        <v>171</v>
      </c>
      <c r="AC12">
        <v>167</v>
      </c>
      <c r="AD12">
        <v>1867</v>
      </c>
      <c r="AE12" s="1"/>
      <c r="AF12">
        <v>0</v>
      </c>
    </row>
    <row r="13" spans="1:32" x14ac:dyDescent="0.25">
      <c r="A13" s="1" t="s">
        <v>50</v>
      </c>
      <c r="B13">
        <v>30</v>
      </c>
      <c r="C13" s="1" t="s">
        <v>47</v>
      </c>
      <c r="D13" s="1" t="s">
        <v>38</v>
      </c>
      <c r="E13" s="1" t="s">
        <v>39</v>
      </c>
      <c r="F13">
        <v>78</v>
      </c>
      <c r="G13">
        <v>78</v>
      </c>
      <c r="H13">
        <v>3022</v>
      </c>
      <c r="I13">
        <v>681</v>
      </c>
      <c r="J13">
        <v>1500</v>
      </c>
      <c r="K13">
        <v>0.45400000000000001</v>
      </c>
      <c r="L13">
        <v>269</v>
      </c>
      <c r="M13">
        <v>653</v>
      </c>
      <c r="N13">
        <v>0.41199999999999998</v>
      </c>
      <c r="O13">
        <v>412</v>
      </c>
      <c r="P13">
        <v>847</v>
      </c>
      <c r="Q13">
        <v>0.48599999999999999</v>
      </c>
      <c r="R13">
        <v>0.54400000000000004</v>
      </c>
      <c r="S13">
        <v>324</v>
      </c>
      <c r="T13">
        <v>359</v>
      </c>
      <c r="U13">
        <v>0.90300000000000002</v>
      </c>
      <c r="V13">
        <v>71</v>
      </c>
      <c r="W13">
        <v>261</v>
      </c>
      <c r="X13">
        <v>332</v>
      </c>
      <c r="Y13">
        <v>286</v>
      </c>
      <c r="Z13">
        <v>105</v>
      </c>
      <c r="AA13">
        <v>16</v>
      </c>
      <c r="AB13">
        <v>188</v>
      </c>
      <c r="AC13">
        <v>151</v>
      </c>
      <c r="AD13">
        <v>1955</v>
      </c>
      <c r="AE13" s="1"/>
      <c r="AF13">
        <v>0</v>
      </c>
    </row>
    <row r="14" spans="1:32" x14ac:dyDescent="0.25">
      <c r="A14" s="1" t="s">
        <v>51</v>
      </c>
      <c r="B14">
        <v>31</v>
      </c>
      <c r="C14" s="1" t="s">
        <v>47</v>
      </c>
      <c r="D14" s="1" t="s">
        <v>38</v>
      </c>
      <c r="E14" s="1" t="s">
        <v>39</v>
      </c>
      <c r="F14">
        <v>55</v>
      </c>
      <c r="G14">
        <v>55</v>
      </c>
      <c r="H14">
        <v>2219</v>
      </c>
      <c r="I14">
        <v>505</v>
      </c>
      <c r="J14">
        <v>1153</v>
      </c>
      <c r="K14">
        <v>0.438</v>
      </c>
      <c r="L14">
        <v>165</v>
      </c>
      <c r="M14">
        <v>443</v>
      </c>
      <c r="N14">
        <v>0.372</v>
      </c>
      <c r="O14">
        <v>340</v>
      </c>
      <c r="P14">
        <v>710</v>
      </c>
      <c r="Q14">
        <v>0.47899999999999998</v>
      </c>
      <c r="R14">
        <v>0.51</v>
      </c>
      <c r="S14">
        <v>279</v>
      </c>
      <c r="T14">
        <v>309</v>
      </c>
      <c r="U14">
        <v>0.90300000000000002</v>
      </c>
      <c r="V14">
        <v>57</v>
      </c>
      <c r="W14">
        <v>190</v>
      </c>
      <c r="X14">
        <v>247</v>
      </c>
      <c r="Y14">
        <v>228</v>
      </c>
      <c r="Z14">
        <v>82</v>
      </c>
      <c r="AA14">
        <v>11</v>
      </c>
      <c r="AB14">
        <v>154</v>
      </c>
      <c r="AC14">
        <v>113</v>
      </c>
      <c r="AD14">
        <v>1454</v>
      </c>
      <c r="AE14" s="1"/>
      <c r="AF14">
        <v>0</v>
      </c>
    </row>
    <row r="15" spans="1:32" x14ac:dyDescent="0.25">
      <c r="A15" s="1" t="s">
        <v>52</v>
      </c>
      <c r="B15">
        <v>32</v>
      </c>
      <c r="C15" s="1" t="s">
        <v>53</v>
      </c>
      <c r="D15" s="1" t="s">
        <v>38</v>
      </c>
      <c r="E15" s="1" t="s">
        <v>39</v>
      </c>
      <c r="F15">
        <v>73</v>
      </c>
      <c r="G15">
        <v>73</v>
      </c>
      <c r="H15">
        <v>2624</v>
      </c>
      <c r="I15">
        <v>439</v>
      </c>
      <c r="J15">
        <v>986</v>
      </c>
      <c r="K15">
        <v>0.44500000000000001</v>
      </c>
      <c r="L15">
        <v>180</v>
      </c>
      <c r="M15">
        <v>452</v>
      </c>
      <c r="N15">
        <v>0.39800000000000002</v>
      </c>
      <c r="O15">
        <v>259</v>
      </c>
      <c r="P15">
        <v>534</v>
      </c>
      <c r="Q15">
        <v>0.48499999999999999</v>
      </c>
      <c r="R15">
        <v>0.53700000000000003</v>
      </c>
      <c r="S15">
        <v>215</v>
      </c>
      <c r="T15">
        <v>237</v>
      </c>
      <c r="U15">
        <v>0.90700000000000003</v>
      </c>
      <c r="V15">
        <v>75</v>
      </c>
      <c r="W15">
        <v>193</v>
      </c>
      <c r="X15">
        <v>268</v>
      </c>
      <c r="Y15">
        <v>225</v>
      </c>
      <c r="Z15">
        <v>65</v>
      </c>
      <c r="AA15">
        <v>16</v>
      </c>
      <c r="AB15">
        <v>127</v>
      </c>
      <c r="AC15">
        <v>147</v>
      </c>
      <c r="AD15">
        <v>1273</v>
      </c>
      <c r="AE15" s="1"/>
      <c r="AF15">
        <v>0</v>
      </c>
    </row>
    <row r="16" spans="1:32" x14ac:dyDescent="0.25">
      <c r="A16" s="1" t="s">
        <v>54</v>
      </c>
      <c r="B16">
        <v>33</v>
      </c>
      <c r="C16" s="1" t="s">
        <v>53</v>
      </c>
      <c r="D16" s="1" t="s">
        <v>38</v>
      </c>
      <c r="E16" s="1" t="s">
        <v>39</v>
      </c>
      <c r="F16">
        <v>79</v>
      </c>
      <c r="G16">
        <v>79</v>
      </c>
      <c r="H16">
        <v>2876</v>
      </c>
      <c r="I16">
        <v>499</v>
      </c>
      <c r="J16">
        <v>1040</v>
      </c>
      <c r="K16">
        <v>0.48</v>
      </c>
      <c r="L16">
        <v>199</v>
      </c>
      <c r="M16">
        <v>486</v>
      </c>
      <c r="N16">
        <v>0.40899999999999997</v>
      </c>
      <c r="O16">
        <v>300</v>
      </c>
      <c r="P16">
        <v>554</v>
      </c>
      <c r="Q16">
        <v>0.54200000000000004</v>
      </c>
      <c r="R16">
        <v>0.57499999999999996</v>
      </c>
      <c r="S16">
        <v>237</v>
      </c>
      <c r="T16">
        <v>249</v>
      </c>
      <c r="U16">
        <v>0.95199999999999996</v>
      </c>
      <c r="V16">
        <v>66</v>
      </c>
      <c r="W16">
        <v>212</v>
      </c>
      <c r="X16">
        <v>278</v>
      </c>
      <c r="Y16">
        <v>218</v>
      </c>
      <c r="Z16">
        <v>69</v>
      </c>
      <c r="AA16">
        <v>13</v>
      </c>
      <c r="AB16">
        <v>134</v>
      </c>
      <c r="AC16">
        <v>157</v>
      </c>
      <c r="AD16">
        <v>1434</v>
      </c>
      <c r="AE16" s="1"/>
      <c r="AF16">
        <v>0</v>
      </c>
    </row>
    <row r="17" spans="1:32" x14ac:dyDescent="0.25">
      <c r="A17" s="1" t="s">
        <v>55</v>
      </c>
      <c r="B17">
        <v>34</v>
      </c>
      <c r="C17" s="1" t="s">
        <v>53</v>
      </c>
      <c r="D17" s="1" t="s">
        <v>38</v>
      </c>
      <c r="E17" s="1" t="s">
        <v>39</v>
      </c>
      <c r="F17">
        <v>80</v>
      </c>
      <c r="G17">
        <v>80</v>
      </c>
      <c r="H17">
        <v>2819</v>
      </c>
      <c r="I17">
        <v>464</v>
      </c>
      <c r="J17">
        <v>973</v>
      </c>
      <c r="K17">
        <v>0.47699999999999998</v>
      </c>
      <c r="L17">
        <v>145</v>
      </c>
      <c r="M17">
        <v>399</v>
      </c>
      <c r="N17">
        <v>0.36299999999999999</v>
      </c>
      <c r="O17">
        <v>319</v>
      </c>
      <c r="P17">
        <v>574</v>
      </c>
      <c r="Q17">
        <v>0.55600000000000005</v>
      </c>
      <c r="R17">
        <v>0.55100000000000005</v>
      </c>
      <c r="S17">
        <v>231</v>
      </c>
      <c r="T17">
        <v>253</v>
      </c>
      <c r="U17">
        <v>0.91300000000000003</v>
      </c>
      <c r="V17">
        <v>45</v>
      </c>
      <c r="W17">
        <v>208</v>
      </c>
      <c r="X17">
        <v>253</v>
      </c>
      <c r="Y17">
        <v>210</v>
      </c>
      <c r="Z17">
        <v>64</v>
      </c>
      <c r="AA17">
        <v>25</v>
      </c>
      <c r="AB17">
        <v>129</v>
      </c>
      <c r="AC17">
        <v>182</v>
      </c>
      <c r="AD17">
        <v>1304</v>
      </c>
      <c r="AE17" s="1"/>
      <c r="AF17">
        <v>0</v>
      </c>
    </row>
    <row r="18" spans="1:32" x14ac:dyDescent="0.25">
      <c r="A18" s="1" t="s">
        <v>56</v>
      </c>
      <c r="B18">
        <v>35</v>
      </c>
      <c r="C18" s="1" t="s">
        <v>53</v>
      </c>
      <c r="D18" s="1" t="s">
        <v>38</v>
      </c>
      <c r="E18" s="1" t="s">
        <v>39</v>
      </c>
      <c r="F18">
        <v>80</v>
      </c>
      <c r="G18">
        <v>80</v>
      </c>
      <c r="H18">
        <v>2890</v>
      </c>
      <c r="I18">
        <v>480</v>
      </c>
      <c r="J18">
        <v>978</v>
      </c>
      <c r="K18">
        <v>0.49099999999999999</v>
      </c>
      <c r="L18">
        <v>168</v>
      </c>
      <c r="M18">
        <v>378</v>
      </c>
      <c r="N18">
        <v>0.44400000000000001</v>
      </c>
      <c r="O18">
        <v>312</v>
      </c>
      <c r="P18">
        <v>600</v>
      </c>
      <c r="Q18">
        <v>0.52</v>
      </c>
      <c r="R18">
        <v>0.57699999999999996</v>
      </c>
      <c r="S18">
        <v>193</v>
      </c>
      <c r="T18">
        <v>219</v>
      </c>
      <c r="U18">
        <v>0.88100000000000001</v>
      </c>
      <c r="V18">
        <v>51</v>
      </c>
      <c r="W18">
        <v>223</v>
      </c>
      <c r="X18">
        <v>274</v>
      </c>
      <c r="Y18">
        <v>219</v>
      </c>
      <c r="Z18">
        <v>77</v>
      </c>
      <c r="AA18">
        <v>16</v>
      </c>
      <c r="AB18">
        <v>117</v>
      </c>
      <c r="AC18">
        <v>147</v>
      </c>
      <c r="AD18">
        <v>1321</v>
      </c>
      <c r="AE18" s="1"/>
      <c r="AF18">
        <v>0</v>
      </c>
    </row>
    <row r="19" spans="1:32" x14ac:dyDescent="0.25">
      <c r="A19" s="1" t="s">
        <v>57</v>
      </c>
      <c r="B19">
        <v>36</v>
      </c>
      <c r="C19" s="1" t="s">
        <v>53</v>
      </c>
      <c r="D19" s="1" t="s">
        <v>38</v>
      </c>
      <c r="E19" s="1" t="s">
        <v>39</v>
      </c>
      <c r="F19">
        <v>46</v>
      </c>
      <c r="G19">
        <v>42</v>
      </c>
      <c r="H19">
        <v>1565</v>
      </c>
      <c r="I19">
        <v>226</v>
      </c>
      <c r="J19">
        <v>493</v>
      </c>
      <c r="K19">
        <v>0.45800000000000002</v>
      </c>
      <c r="L19">
        <v>106</v>
      </c>
      <c r="M19">
        <v>234</v>
      </c>
      <c r="N19">
        <v>0.45300000000000001</v>
      </c>
      <c r="O19">
        <v>120</v>
      </c>
      <c r="P19">
        <v>259</v>
      </c>
      <c r="Q19">
        <v>0.46300000000000002</v>
      </c>
      <c r="R19">
        <v>0.56599999999999995</v>
      </c>
      <c r="S19">
        <v>97</v>
      </c>
      <c r="T19">
        <v>106</v>
      </c>
      <c r="U19">
        <v>0.91500000000000004</v>
      </c>
      <c r="V19">
        <v>14</v>
      </c>
      <c r="W19">
        <v>128</v>
      </c>
      <c r="X19">
        <v>142</v>
      </c>
      <c r="Y19">
        <v>109</v>
      </c>
      <c r="Z19">
        <v>49</v>
      </c>
      <c r="AA19">
        <v>8</v>
      </c>
      <c r="AB19">
        <v>68</v>
      </c>
      <c r="AC19">
        <v>83</v>
      </c>
      <c r="AD19">
        <v>655</v>
      </c>
      <c r="AE19" s="1"/>
      <c r="AF19">
        <v>0</v>
      </c>
    </row>
    <row r="20" spans="1:32" x14ac:dyDescent="0.25">
      <c r="A20" s="1" t="s">
        <v>58</v>
      </c>
      <c r="B20">
        <v>37</v>
      </c>
      <c r="C20" s="1" t="s">
        <v>59</v>
      </c>
      <c r="D20" s="1" t="s">
        <v>38</v>
      </c>
      <c r="E20" s="1" t="s">
        <v>39</v>
      </c>
      <c r="F20">
        <v>79</v>
      </c>
      <c r="G20">
        <v>0</v>
      </c>
      <c r="H20">
        <v>2035</v>
      </c>
      <c r="I20">
        <v>292</v>
      </c>
      <c r="J20">
        <v>651</v>
      </c>
      <c r="K20">
        <v>0.44900000000000001</v>
      </c>
      <c r="L20">
        <v>139</v>
      </c>
      <c r="M20">
        <v>332</v>
      </c>
      <c r="N20">
        <v>0.41899999999999998</v>
      </c>
      <c r="O20">
        <v>153</v>
      </c>
      <c r="P20">
        <v>319</v>
      </c>
      <c r="Q20">
        <v>0.48</v>
      </c>
      <c r="R20">
        <v>0.55500000000000005</v>
      </c>
      <c r="S20">
        <v>140</v>
      </c>
      <c r="T20">
        <v>158</v>
      </c>
      <c r="U20">
        <v>0.88600000000000001</v>
      </c>
      <c r="V20">
        <v>40</v>
      </c>
      <c r="W20">
        <v>177</v>
      </c>
      <c r="X20">
        <v>217</v>
      </c>
      <c r="Y20">
        <v>135</v>
      </c>
      <c r="Z20">
        <v>67</v>
      </c>
      <c r="AA20">
        <v>15</v>
      </c>
      <c r="AB20">
        <v>103</v>
      </c>
      <c r="AC20">
        <v>129</v>
      </c>
      <c r="AD20">
        <v>863</v>
      </c>
      <c r="AE20" s="1"/>
      <c r="AF20">
        <v>0</v>
      </c>
    </row>
    <row r="21" spans="1:32" x14ac:dyDescent="0.25">
      <c r="A21" s="1" t="s">
        <v>60</v>
      </c>
      <c r="B21">
        <v>38</v>
      </c>
      <c r="C21" s="1" t="s">
        <v>59</v>
      </c>
      <c r="D21" s="1" t="s">
        <v>38</v>
      </c>
      <c r="E21" s="1" t="s">
        <v>39</v>
      </c>
      <c r="F21">
        <v>73</v>
      </c>
      <c r="G21">
        <v>9</v>
      </c>
      <c r="H21">
        <v>1936</v>
      </c>
      <c r="I21">
        <v>240</v>
      </c>
      <c r="J21">
        <v>543</v>
      </c>
      <c r="K21">
        <v>0.442</v>
      </c>
      <c r="L21">
        <v>116</v>
      </c>
      <c r="M21">
        <v>309</v>
      </c>
      <c r="N21">
        <v>0.375</v>
      </c>
      <c r="O21">
        <v>124</v>
      </c>
      <c r="P21">
        <v>234</v>
      </c>
      <c r="Q21">
        <v>0.53</v>
      </c>
      <c r="R21">
        <v>0.54900000000000004</v>
      </c>
      <c r="S21">
        <v>105</v>
      </c>
      <c r="T21">
        <v>116</v>
      </c>
      <c r="U21">
        <v>0.90500000000000003</v>
      </c>
      <c r="V21">
        <v>23</v>
      </c>
      <c r="W21">
        <v>182</v>
      </c>
      <c r="X21">
        <v>205</v>
      </c>
      <c r="Y21">
        <v>143</v>
      </c>
      <c r="Z21">
        <v>54</v>
      </c>
      <c r="AA21">
        <v>8</v>
      </c>
      <c r="AB21">
        <v>84</v>
      </c>
      <c r="AC21">
        <v>115</v>
      </c>
      <c r="AD21">
        <v>701</v>
      </c>
      <c r="AE21" s="1"/>
      <c r="AF2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EBE5-DD37-4976-8CDB-8F9E0576F89B}">
  <dimension ref="A1:AF15"/>
  <sheetViews>
    <sheetView workbookViewId="0">
      <selection activeCell="L1" sqref="L1:N15"/>
    </sheetView>
  </sheetViews>
  <sheetFormatPr defaultRowHeight="15" x14ac:dyDescent="0.25"/>
  <cols>
    <col min="1" max="1" width="9.5703125" bestFit="1" customWidth="1"/>
    <col min="2" max="2" width="6.7109375" bestFit="1" customWidth="1"/>
    <col min="3" max="3" width="6" bestFit="1" customWidth="1"/>
    <col min="4" max="4" width="5.140625" bestFit="1" customWidth="1"/>
    <col min="5" max="5" width="6.42578125" bestFit="1" customWidth="1"/>
    <col min="6" max="6" width="4.7109375" bestFit="1" customWidth="1"/>
    <col min="7" max="7" width="5.7109375" bestFit="1" customWidth="1"/>
    <col min="8" max="8" width="6.28515625" bestFit="1" customWidth="1"/>
    <col min="9" max="9" width="5.7109375" bestFit="1" customWidth="1"/>
    <col min="10" max="10" width="7" bestFit="1" customWidth="1"/>
    <col min="11" max="11" width="7.28515625" bestFit="1" customWidth="1"/>
    <col min="12" max="12" width="5.42578125" bestFit="1" customWidth="1"/>
    <col min="13" max="13" width="6.7109375" bestFit="1" customWidth="1"/>
    <col min="14" max="14" width="7" bestFit="1" customWidth="1"/>
    <col min="15" max="15" width="5.42578125" bestFit="1" customWidth="1"/>
    <col min="16" max="16" width="6.7109375" bestFit="1" customWidth="1"/>
    <col min="17" max="17" width="7" bestFit="1" customWidth="1"/>
    <col min="18" max="18" width="8.42578125" bestFit="1" customWidth="1"/>
    <col min="19" max="19" width="5.28515625" bestFit="1" customWidth="1"/>
    <col min="20" max="20" width="6.5703125" bestFit="1" customWidth="1"/>
    <col min="21" max="21" width="6.85546875" bestFit="1" customWidth="1"/>
    <col min="22" max="22" width="7" bestFit="1" customWidth="1"/>
    <col min="23" max="23" width="6.85546875" bestFit="1" customWidth="1"/>
    <col min="24" max="25" width="6.5703125" bestFit="1" customWidth="1"/>
    <col min="26" max="26" width="6.140625" bestFit="1" customWidth="1"/>
    <col min="27" max="27" width="6.42578125" bestFit="1" customWidth="1"/>
    <col min="28" max="28" width="7" bestFit="1" customWidth="1"/>
    <col min="29" max="29" width="5.42578125" bestFit="1" customWidth="1"/>
    <col min="30" max="30" width="6.42578125" bestFit="1" customWidth="1"/>
    <col min="31" max="31" width="11.140625" bestFit="1" customWidth="1"/>
    <col min="32" max="32" width="9.5703125" bestFit="1" customWidth="1"/>
  </cols>
  <sheetData>
    <row r="1" spans="1:3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</row>
    <row r="2" spans="1:32" x14ac:dyDescent="0.25">
      <c r="A2" s="1" t="s">
        <v>55</v>
      </c>
      <c r="B2">
        <v>21</v>
      </c>
      <c r="C2" s="1" t="s">
        <v>80</v>
      </c>
      <c r="D2" s="1" t="s">
        <v>38</v>
      </c>
      <c r="E2" s="1" t="s">
        <v>81</v>
      </c>
      <c r="F2">
        <v>80</v>
      </c>
      <c r="G2">
        <v>77</v>
      </c>
      <c r="H2">
        <v>2896</v>
      </c>
      <c r="I2">
        <v>528</v>
      </c>
      <c r="J2">
        <v>1143</v>
      </c>
      <c r="K2">
        <v>0.46200000000000002</v>
      </c>
      <c r="L2">
        <v>166</v>
      </c>
      <c r="M2">
        <v>380</v>
      </c>
      <c r="N2">
        <v>0.437</v>
      </c>
      <c r="O2">
        <v>362</v>
      </c>
      <c r="P2">
        <v>763</v>
      </c>
      <c r="Q2">
        <v>0.47399999999999998</v>
      </c>
      <c r="R2">
        <v>0.53500000000000003</v>
      </c>
      <c r="S2">
        <v>177</v>
      </c>
      <c r="T2">
        <v>200</v>
      </c>
      <c r="U2">
        <v>0.88500000000000001</v>
      </c>
      <c r="V2">
        <v>48</v>
      </c>
      <c r="W2">
        <v>308</v>
      </c>
      <c r="X2">
        <v>356</v>
      </c>
      <c r="Y2">
        <v>472</v>
      </c>
      <c r="Z2">
        <v>152</v>
      </c>
      <c r="AA2">
        <v>19</v>
      </c>
      <c r="AB2">
        <v>243</v>
      </c>
      <c r="AC2">
        <v>252</v>
      </c>
      <c r="AD2">
        <v>1399</v>
      </c>
      <c r="AE2" s="1"/>
      <c r="AF2">
        <v>1</v>
      </c>
    </row>
    <row r="3" spans="1:32" x14ac:dyDescent="0.25">
      <c r="A3" s="1" t="s">
        <v>56</v>
      </c>
      <c r="B3">
        <v>22</v>
      </c>
      <c r="C3" s="1" t="s">
        <v>80</v>
      </c>
      <c r="D3" s="1" t="s">
        <v>38</v>
      </c>
      <c r="E3" s="1" t="s">
        <v>81</v>
      </c>
      <c r="F3">
        <v>74</v>
      </c>
      <c r="G3">
        <v>74</v>
      </c>
      <c r="H3">
        <v>2489</v>
      </c>
      <c r="I3">
        <v>505</v>
      </c>
      <c r="J3">
        <v>1053</v>
      </c>
      <c r="K3">
        <v>0.48</v>
      </c>
      <c r="L3">
        <v>151</v>
      </c>
      <c r="M3">
        <v>342</v>
      </c>
      <c r="N3">
        <v>0.442</v>
      </c>
      <c r="O3">
        <v>354</v>
      </c>
      <c r="P3">
        <v>711</v>
      </c>
      <c r="Q3">
        <v>0.498</v>
      </c>
      <c r="R3">
        <v>0.55100000000000005</v>
      </c>
      <c r="S3">
        <v>212</v>
      </c>
      <c r="T3">
        <v>227</v>
      </c>
      <c r="U3">
        <v>0.93400000000000005</v>
      </c>
      <c r="V3">
        <v>52</v>
      </c>
      <c r="W3">
        <v>234</v>
      </c>
      <c r="X3">
        <v>286</v>
      </c>
      <c r="Y3">
        <v>432</v>
      </c>
      <c r="Z3">
        <v>109</v>
      </c>
      <c r="AA3">
        <v>20</v>
      </c>
      <c r="AB3">
        <v>226</v>
      </c>
      <c r="AC3">
        <v>233</v>
      </c>
      <c r="AD3">
        <v>1373</v>
      </c>
      <c r="AE3" s="1"/>
      <c r="AF3">
        <v>0</v>
      </c>
    </row>
    <row r="4" spans="1:32" x14ac:dyDescent="0.25">
      <c r="A4" s="1" t="s">
        <v>57</v>
      </c>
      <c r="B4">
        <v>23</v>
      </c>
      <c r="C4" s="1" t="s">
        <v>80</v>
      </c>
      <c r="D4" s="1" t="s">
        <v>38</v>
      </c>
      <c r="E4" s="1" t="s">
        <v>81</v>
      </c>
      <c r="F4">
        <v>26</v>
      </c>
      <c r="G4">
        <v>23</v>
      </c>
      <c r="H4">
        <v>732</v>
      </c>
      <c r="I4">
        <v>145</v>
      </c>
      <c r="J4">
        <v>296</v>
      </c>
      <c r="K4">
        <v>0.49</v>
      </c>
      <c r="L4">
        <v>55</v>
      </c>
      <c r="M4">
        <v>121</v>
      </c>
      <c r="N4">
        <v>0.45500000000000002</v>
      </c>
      <c r="O4">
        <v>90</v>
      </c>
      <c r="P4">
        <v>175</v>
      </c>
      <c r="Q4">
        <v>0.51400000000000001</v>
      </c>
      <c r="R4">
        <v>0.58299999999999996</v>
      </c>
      <c r="S4">
        <v>38</v>
      </c>
      <c r="T4">
        <v>47</v>
      </c>
      <c r="U4">
        <v>0.80900000000000005</v>
      </c>
      <c r="V4">
        <v>15</v>
      </c>
      <c r="W4">
        <v>73</v>
      </c>
      <c r="X4">
        <v>88</v>
      </c>
      <c r="Y4">
        <v>138</v>
      </c>
      <c r="Z4">
        <v>39</v>
      </c>
      <c r="AA4">
        <v>8</v>
      </c>
      <c r="AB4">
        <v>65</v>
      </c>
      <c r="AC4">
        <v>62</v>
      </c>
      <c r="AD4">
        <v>383</v>
      </c>
      <c r="AE4" s="1"/>
      <c r="AF4">
        <v>0</v>
      </c>
    </row>
    <row r="5" spans="1:32" x14ac:dyDescent="0.25">
      <c r="A5" s="1" t="s">
        <v>58</v>
      </c>
      <c r="B5">
        <v>24</v>
      </c>
      <c r="C5" s="1" t="s">
        <v>80</v>
      </c>
      <c r="D5" s="1" t="s">
        <v>38</v>
      </c>
      <c r="E5" s="1" t="s">
        <v>81</v>
      </c>
      <c r="F5">
        <v>78</v>
      </c>
      <c r="G5">
        <v>78</v>
      </c>
      <c r="H5">
        <v>2983</v>
      </c>
      <c r="I5">
        <v>626</v>
      </c>
      <c r="J5">
        <v>1388</v>
      </c>
      <c r="K5">
        <v>0.45100000000000001</v>
      </c>
      <c r="L5">
        <v>272</v>
      </c>
      <c r="M5">
        <v>600</v>
      </c>
      <c r="N5">
        <v>0.45300000000000001</v>
      </c>
      <c r="O5">
        <v>354</v>
      </c>
      <c r="P5">
        <v>788</v>
      </c>
      <c r="Q5">
        <v>0.44900000000000001</v>
      </c>
      <c r="R5">
        <v>0.54900000000000004</v>
      </c>
      <c r="S5">
        <v>262</v>
      </c>
      <c r="T5">
        <v>291</v>
      </c>
      <c r="U5">
        <v>0.9</v>
      </c>
      <c r="V5">
        <v>59</v>
      </c>
      <c r="W5">
        <v>255</v>
      </c>
      <c r="X5">
        <v>314</v>
      </c>
      <c r="Y5">
        <v>539</v>
      </c>
      <c r="Z5">
        <v>126</v>
      </c>
      <c r="AA5">
        <v>12</v>
      </c>
      <c r="AB5">
        <v>240</v>
      </c>
      <c r="AC5">
        <v>198</v>
      </c>
      <c r="AD5">
        <v>1786</v>
      </c>
      <c r="AE5" s="1"/>
      <c r="AF5">
        <v>0</v>
      </c>
    </row>
    <row r="6" spans="1:32" x14ac:dyDescent="0.25">
      <c r="A6" s="1" t="s">
        <v>60</v>
      </c>
      <c r="B6">
        <v>25</v>
      </c>
      <c r="C6" s="1" t="s">
        <v>80</v>
      </c>
      <c r="D6" s="1" t="s">
        <v>38</v>
      </c>
      <c r="E6" s="1" t="s">
        <v>81</v>
      </c>
      <c r="F6">
        <v>78</v>
      </c>
      <c r="G6">
        <v>78</v>
      </c>
      <c r="H6">
        <v>2846</v>
      </c>
      <c r="I6">
        <v>652</v>
      </c>
      <c r="J6">
        <v>1383</v>
      </c>
      <c r="K6">
        <v>0.47099999999999997</v>
      </c>
      <c r="L6">
        <v>261</v>
      </c>
      <c r="M6">
        <v>615</v>
      </c>
      <c r="N6">
        <v>0.42399999999999999</v>
      </c>
      <c r="O6">
        <v>391</v>
      </c>
      <c r="P6">
        <v>768</v>
      </c>
      <c r="Q6">
        <v>0.50900000000000001</v>
      </c>
      <c r="R6">
        <v>0.56599999999999995</v>
      </c>
      <c r="S6">
        <v>308</v>
      </c>
      <c r="T6">
        <v>348</v>
      </c>
      <c r="U6">
        <v>0.88500000000000001</v>
      </c>
      <c r="V6">
        <v>46</v>
      </c>
      <c r="W6">
        <v>288</v>
      </c>
      <c r="X6">
        <v>334</v>
      </c>
      <c r="Y6">
        <v>666</v>
      </c>
      <c r="Z6">
        <v>128</v>
      </c>
      <c r="AA6">
        <v>14</v>
      </c>
      <c r="AB6">
        <v>294</v>
      </c>
      <c r="AC6">
        <v>194</v>
      </c>
      <c r="AD6">
        <v>1873</v>
      </c>
      <c r="AE6" s="1"/>
      <c r="AF6">
        <v>4</v>
      </c>
    </row>
    <row r="7" spans="1:32" x14ac:dyDescent="0.25">
      <c r="A7" s="1" t="s">
        <v>82</v>
      </c>
      <c r="B7">
        <v>26</v>
      </c>
      <c r="C7" s="1" t="s">
        <v>80</v>
      </c>
      <c r="D7" s="1" t="s">
        <v>38</v>
      </c>
      <c r="E7" s="1" t="s">
        <v>81</v>
      </c>
      <c r="F7">
        <v>80</v>
      </c>
      <c r="G7">
        <v>80</v>
      </c>
      <c r="H7">
        <v>2613</v>
      </c>
      <c r="I7">
        <v>653</v>
      </c>
      <c r="J7">
        <v>1341</v>
      </c>
      <c r="K7">
        <v>0.48699999999999999</v>
      </c>
      <c r="L7">
        <v>286</v>
      </c>
      <c r="M7">
        <v>646</v>
      </c>
      <c r="N7">
        <v>0.443</v>
      </c>
      <c r="O7">
        <v>367</v>
      </c>
      <c r="P7">
        <v>695</v>
      </c>
      <c r="Q7">
        <v>0.52800000000000002</v>
      </c>
      <c r="R7">
        <v>0.59399999999999997</v>
      </c>
      <c r="S7">
        <v>308</v>
      </c>
      <c r="T7">
        <v>337</v>
      </c>
      <c r="U7">
        <v>0.91400000000000003</v>
      </c>
      <c r="V7">
        <v>56</v>
      </c>
      <c r="W7">
        <v>285</v>
      </c>
      <c r="X7">
        <v>341</v>
      </c>
      <c r="Y7">
        <v>619</v>
      </c>
      <c r="Z7">
        <v>163</v>
      </c>
      <c r="AA7">
        <v>16</v>
      </c>
      <c r="AB7">
        <v>249</v>
      </c>
      <c r="AC7">
        <v>158</v>
      </c>
      <c r="AD7">
        <v>1900</v>
      </c>
      <c r="AE7" s="1"/>
      <c r="AF7">
        <v>0</v>
      </c>
    </row>
    <row r="8" spans="1:32" x14ac:dyDescent="0.25">
      <c r="A8" s="1" t="s">
        <v>83</v>
      </c>
      <c r="B8">
        <v>27</v>
      </c>
      <c r="C8" s="1" t="s">
        <v>80</v>
      </c>
      <c r="D8" s="1" t="s">
        <v>38</v>
      </c>
      <c r="E8" s="1" t="s">
        <v>81</v>
      </c>
      <c r="F8">
        <v>79</v>
      </c>
      <c r="G8">
        <v>79</v>
      </c>
      <c r="H8">
        <v>2700</v>
      </c>
      <c r="I8">
        <v>805</v>
      </c>
      <c r="J8">
        <v>1598</v>
      </c>
      <c r="K8">
        <v>0.504</v>
      </c>
      <c r="L8">
        <v>402</v>
      </c>
      <c r="M8">
        <v>886</v>
      </c>
      <c r="N8">
        <v>0.45400000000000001</v>
      </c>
      <c r="O8">
        <v>403</v>
      </c>
      <c r="P8">
        <v>712</v>
      </c>
      <c r="Q8">
        <v>0.56599999999999995</v>
      </c>
      <c r="R8">
        <v>0.63</v>
      </c>
      <c r="S8">
        <v>363</v>
      </c>
      <c r="T8">
        <v>400</v>
      </c>
      <c r="U8">
        <v>0.90800000000000003</v>
      </c>
      <c r="V8">
        <v>68</v>
      </c>
      <c r="W8">
        <v>362</v>
      </c>
      <c r="X8">
        <v>430</v>
      </c>
      <c r="Y8">
        <v>527</v>
      </c>
      <c r="Z8">
        <v>169</v>
      </c>
      <c r="AA8">
        <v>15</v>
      </c>
      <c r="AB8">
        <v>262</v>
      </c>
      <c r="AC8">
        <v>161</v>
      </c>
      <c r="AD8">
        <v>2375</v>
      </c>
      <c r="AE8" s="1"/>
      <c r="AF8">
        <v>2</v>
      </c>
    </row>
    <row r="9" spans="1:32" x14ac:dyDescent="0.25">
      <c r="A9" s="1" t="s">
        <v>84</v>
      </c>
      <c r="B9">
        <v>28</v>
      </c>
      <c r="C9" s="1" t="s">
        <v>80</v>
      </c>
      <c r="D9" s="1" t="s">
        <v>38</v>
      </c>
      <c r="E9" s="1" t="s">
        <v>81</v>
      </c>
      <c r="F9">
        <v>79</v>
      </c>
      <c r="G9">
        <v>79</v>
      </c>
      <c r="H9">
        <v>2638</v>
      </c>
      <c r="I9">
        <v>675</v>
      </c>
      <c r="J9">
        <v>1443</v>
      </c>
      <c r="K9">
        <v>0.46800000000000003</v>
      </c>
      <c r="L9">
        <v>324</v>
      </c>
      <c r="M9">
        <v>789</v>
      </c>
      <c r="N9">
        <v>0.41099999999999998</v>
      </c>
      <c r="O9">
        <v>351</v>
      </c>
      <c r="P9">
        <v>654</v>
      </c>
      <c r="Q9">
        <v>0.53700000000000003</v>
      </c>
      <c r="R9">
        <v>0.57999999999999996</v>
      </c>
      <c r="S9">
        <v>325</v>
      </c>
      <c r="T9">
        <v>362</v>
      </c>
      <c r="U9">
        <v>0.89800000000000002</v>
      </c>
      <c r="V9">
        <v>61</v>
      </c>
      <c r="W9">
        <v>292</v>
      </c>
      <c r="X9">
        <v>353</v>
      </c>
      <c r="Y9">
        <v>524</v>
      </c>
      <c r="Z9">
        <v>142</v>
      </c>
      <c r="AA9">
        <v>17</v>
      </c>
      <c r="AB9">
        <v>239</v>
      </c>
      <c r="AC9">
        <v>183</v>
      </c>
      <c r="AD9">
        <v>1999</v>
      </c>
      <c r="AE9" s="1"/>
      <c r="AF9">
        <v>0</v>
      </c>
    </row>
    <row r="10" spans="1:32" x14ac:dyDescent="0.25">
      <c r="A10" s="1" t="s">
        <v>85</v>
      </c>
      <c r="B10">
        <v>29</v>
      </c>
      <c r="C10" s="1" t="s">
        <v>80</v>
      </c>
      <c r="D10" s="1" t="s">
        <v>38</v>
      </c>
      <c r="E10" s="1" t="s">
        <v>81</v>
      </c>
      <c r="F10">
        <v>51</v>
      </c>
      <c r="G10">
        <v>51</v>
      </c>
      <c r="H10">
        <v>1631</v>
      </c>
      <c r="I10">
        <v>428</v>
      </c>
      <c r="J10">
        <v>864</v>
      </c>
      <c r="K10">
        <v>0.495</v>
      </c>
      <c r="L10">
        <v>212</v>
      </c>
      <c r="M10">
        <v>501</v>
      </c>
      <c r="N10">
        <v>0.42299999999999999</v>
      </c>
      <c r="O10">
        <v>216</v>
      </c>
      <c r="P10">
        <v>363</v>
      </c>
      <c r="Q10">
        <v>0.59499999999999997</v>
      </c>
      <c r="R10">
        <v>0.61799999999999999</v>
      </c>
      <c r="S10">
        <v>278</v>
      </c>
      <c r="T10">
        <v>302</v>
      </c>
      <c r="U10">
        <v>0.92100000000000004</v>
      </c>
      <c r="V10">
        <v>36</v>
      </c>
      <c r="W10">
        <v>225</v>
      </c>
      <c r="X10">
        <v>261</v>
      </c>
      <c r="Y10">
        <v>310</v>
      </c>
      <c r="Z10">
        <v>80</v>
      </c>
      <c r="AA10">
        <v>8</v>
      </c>
      <c r="AB10">
        <v>153</v>
      </c>
      <c r="AC10">
        <v>114</v>
      </c>
      <c r="AD10">
        <v>1346</v>
      </c>
      <c r="AE10" s="1"/>
      <c r="AF10">
        <v>0</v>
      </c>
    </row>
    <row r="11" spans="1:32" x14ac:dyDescent="0.25">
      <c r="A11" s="1" t="s">
        <v>86</v>
      </c>
      <c r="B11">
        <v>30</v>
      </c>
      <c r="C11" s="1" t="s">
        <v>80</v>
      </c>
      <c r="D11" s="1" t="s">
        <v>38</v>
      </c>
      <c r="E11" s="1" t="s">
        <v>81</v>
      </c>
      <c r="F11">
        <v>69</v>
      </c>
      <c r="G11">
        <v>69</v>
      </c>
      <c r="H11">
        <v>2331</v>
      </c>
      <c r="I11">
        <v>632</v>
      </c>
      <c r="J11">
        <v>1340</v>
      </c>
      <c r="K11">
        <v>0.47199999999999998</v>
      </c>
      <c r="L11">
        <v>354</v>
      </c>
      <c r="M11">
        <v>810</v>
      </c>
      <c r="N11">
        <v>0.437</v>
      </c>
      <c r="O11">
        <v>278</v>
      </c>
      <c r="P11">
        <v>530</v>
      </c>
      <c r="Q11">
        <v>0.52500000000000002</v>
      </c>
      <c r="R11">
        <v>0.60399999999999998</v>
      </c>
      <c r="S11">
        <v>263</v>
      </c>
      <c r="T11">
        <v>287</v>
      </c>
      <c r="U11">
        <v>0.91600000000000004</v>
      </c>
      <c r="V11">
        <v>45</v>
      </c>
      <c r="W11">
        <v>324</v>
      </c>
      <c r="X11">
        <v>369</v>
      </c>
      <c r="Y11">
        <v>361</v>
      </c>
      <c r="Z11">
        <v>92</v>
      </c>
      <c r="AA11">
        <v>25</v>
      </c>
      <c r="AB11">
        <v>192</v>
      </c>
      <c r="AC11">
        <v>166</v>
      </c>
      <c r="AD11">
        <v>1881</v>
      </c>
      <c r="AE11" s="1"/>
      <c r="AF11">
        <v>0</v>
      </c>
    </row>
    <row r="12" spans="1:32" x14ac:dyDescent="0.25">
      <c r="A12" s="1" t="s">
        <v>87</v>
      </c>
      <c r="B12">
        <v>31</v>
      </c>
      <c r="C12" s="1" t="s">
        <v>80</v>
      </c>
      <c r="D12" s="1" t="s">
        <v>38</v>
      </c>
      <c r="E12" s="1" t="s">
        <v>81</v>
      </c>
      <c r="F12">
        <v>5</v>
      </c>
      <c r="G12">
        <v>5</v>
      </c>
      <c r="H12">
        <v>139</v>
      </c>
      <c r="I12">
        <v>33</v>
      </c>
      <c r="J12">
        <v>82</v>
      </c>
      <c r="K12">
        <v>0.40200000000000002</v>
      </c>
      <c r="L12">
        <v>12</v>
      </c>
      <c r="M12">
        <v>49</v>
      </c>
      <c r="N12">
        <v>0.245</v>
      </c>
      <c r="O12">
        <v>21</v>
      </c>
      <c r="P12">
        <v>33</v>
      </c>
      <c r="Q12">
        <v>0.63600000000000001</v>
      </c>
      <c r="R12">
        <v>0.47599999999999998</v>
      </c>
      <c r="S12">
        <v>26</v>
      </c>
      <c r="T12">
        <v>26</v>
      </c>
      <c r="U12">
        <v>1</v>
      </c>
      <c r="V12">
        <v>4</v>
      </c>
      <c r="W12">
        <v>22</v>
      </c>
      <c r="X12">
        <v>26</v>
      </c>
      <c r="Y12">
        <v>33</v>
      </c>
      <c r="Z12">
        <v>5</v>
      </c>
      <c r="AA12">
        <v>2</v>
      </c>
      <c r="AB12">
        <v>16</v>
      </c>
      <c r="AC12">
        <v>11</v>
      </c>
      <c r="AD12">
        <v>104</v>
      </c>
      <c r="AE12" s="1"/>
      <c r="AF12">
        <v>0</v>
      </c>
    </row>
    <row r="13" spans="1:32" x14ac:dyDescent="0.25">
      <c r="A13" s="1" t="s">
        <v>88</v>
      </c>
      <c r="B13">
        <v>32</v>
      </c>
      <c r="C13" s="1" t="s">
        <v>80</v>
      </c>
      <c r="D13" s="1" t="s">
        <v>38</v>
      </c>
      <c r="E13" s="1" t="s">
        <v>81</v>
      </c>
      <c r="F13">
        <v>63</v>
      </c>
      <c r="G13">
        <v>63</v>
      </c>
      <c r="H13">
        <v>2152</v>
      </c>
      <c r="I13">
        <v>658</v>
      </c>
      <c r="J13">
        <v>1365</v>
      </c>
      <c r="K13">
        <v>0.48199999999999998</v>
      </c>
      <c r="L13">
        <v>337</v>
      </c>
      <c r="M13">
        <v>801</v>
      </c>
      <c r="N13">
        <v>0.42099999999999999</v>
      </c>
      <c r="O13">
        <v>321</v>
      </c>
      <c r="P13">
        <v>564</v>
      </c>
      <c r="Q13">
        <v>0.56899999999999995</v>
      </c>
      <c r="R13">
        <v>0.60499999999999998</v>
      </c>
      <c r="S13">
        <v>362</v>
      </c>
      <c r="T13">
        <v>395</v>
      </c>
      <c r="U13">
        <v>0.91600000000000004</v>
      </c>
      <c r="V13">
        <v>29</v>
      </c>
      <c r="W13">
        <v>316</v>
      </c>
      <c r="X13">
        <v>345</v>
      </c>
      <c r="Y13">
        <v>363</v>
      </c>
      <c r="Z13">
        <v>77</v>
      </c>
      <c r="AA13">
        <v>8</v>
      </c>
      <c r="AB13">
        <v>213</v>
      </c>
      <c r="AC13">
        <v>119</v>
      </c>
      <c r="AD13">
        <v>2015</v>
      </c>
      <c r="AE13" s="1"/>
      <c r="AF13">
        <v>0</v>
      </c>
    </row>
    <row r="14" spans="1:32" x14ac:dyDescent="0.25">
      <c r="A14" s="1" t="s">
        <v>89</v>
      </c>
      <c r="B14">
        <v>33</v>
      </c>
      <c r="C14" s="1" t="s">
        <v>80</v>
      </c>
      <c r="D14" s="1" t="s">
        <v>38</v>
      </c>
      <c r="E14" s="1" t="s">
        <v>81</v>
      </c>
      <c r="F14">
        <v>64</v>
      </c>
      <c r="G14">
        <v>64</v>
      </c>
      <c r="H14">
        <v>2211</v>
      </c>
      <c r="I14">
        <v>535</v>
      </c>
      <c r="J14">
        <v>1224</v>
      </c>
      <c r="K14">
        <v>0.437</v>
      </c>
      <c r="L14">
        <v>285</v>
      </c>
      <c r="M14">
        <v>750</v>
      </c>
      <c r="N14">
        <v>0.38</v>
      </c>
      <c r="O14">
        <v>250</v>
      </c>
      <c r="P14">
        <v>474</v>
      </c>
      <c r="Q14">
        <v>0.52700000000000002</v>
      </c>
      <c r="R14">
        <v>0.55400000000000005</v>
      </c>
      <c r="S14">
        <v>275</v>
      </c>
      <c r="T14">
        <v>298</v>
      </c>
      <c r="U14">
        <v>0.92300000000000004</v>
      </c>
      <c r="V14">
        <v>34</v>
      </c>
      <c r="W14">
        <v>301</v>
      </c>
      <c r="X14">
        <v>335</v>
      </c>
      <c r="Y14">
        <v>404</v>
      </c>
      <c r="Z14">
        <v>85</v>
      </c>
      <c r="AA14">
        <v>23</v>
      </c>
      <c r="AB14">
        <v>206</v>
      </c>
      <c r="AC14">
        <v>130</v>
      </c>
      <c r="AD14">
        <v>1630</v>
      </c>
      <c r="AE14" s="1"/>
      <c r="AF14">
        <v>2</v>
      </c>
    </row>
    <row r="15" spans="1:32" x14ac:dyDescent="0.25">
      <c r="A15" s="1" t="s">
        <v>90</v>
      </c>
      <c r="B15">
        <v>34</v>
      </c>
      <c r="C15" s="1" t="s">
        <v>80</v>
      </c>
      <c r="D15" s="1" t="s">
        <v>38</v>
      </c>
      <c r="E15" s="1" t="s">
        <v>81</v>
      </c>
      <c r="F15">
        <v>5</v>
      </c>
      <c r="G15">
        <v>5</v>
      </c>
      <c r="H15">
        <v>167</v>
      </c>
      <c r="I15">
        <v>51</v>
      </c>
      <c r="J15">
        <v>105</v>
      </c>
      <c r="K15">
        <v>0.48599999999999999</v>
      </c>
      <c r="L15">
        <v>27</v>
      </c>
      <c r="M15">
        <v>59</v>
      </c>
      <c r="N15">
        <v>0.45800000000000002</v>
      </c>
      <c r="O15">
        <v>24</v>
      </c>
      <c r="P15">
        <v>46</v>
      </c>
      <c r="Q15">
        <v>0.52200000000000002</v>
      </c>
      <c r="R15">
        <v>0.61399999999999999</v>
      </c>
      <c r="S15">
        <v>25</v>
      </c>
      <c r="T15">
        <v>27</v>
      </c>
      <c r="U15">
        <v>0.92600000000000005</v>
      </c>
      <c r="V15">
        <v>3</v>
      </c>
      <c r="W15">
        <v>27</v>
      </c>
      <c r="X15">
        <v>30</v>
      </c>
      <c r="Y15">
        <v>30</v>
      </c>
      <c r="Z15">
        <v>7</v>
      </c>
      <c r="AA15">
        <v>1</v>
      </c>
      <c r="AB15">
        <v>13</v>
      </c>
      <c r="AC15">
        <v>7</v>
      </c>
      <c r="AD15">
        <v>154</v>
      </c>
      <c r="AE15" s="1"/>
      <c r="AF1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6436-E759-465C-920C-64CD828EC13F}">
  <dimension ref="A1:U23"/>
  <sheetViews>
    <sheetView workbookViewId="0">
      <selection activeCell="A9" sqref="A9:XFD9"/>
    </sheetView>
  </sheetViews>
  <sheetFormatPr defaultRowHeight="15" x14ac:dyDescent="0.25"/>
  <sheetData>
    <row r="1" spans="1:21" x14ac:dyDescent="0.25">
      <c r="A1" s="15" t="s">
        <v>94</v>
      </c>
      <c r="B1" s="15"/>
      <c r="C1" s="15"/>
      <c r="D1" s="15"/>
      <c r="E1" s="15" t="s">
        <v>95</v>
      </c>
      <c r="F1" s="15"/>
      <c r="G1" s="15"/>
      <c r="H1" s="15"/>
      <c r="I1" s="15" t="s">
        <v>96</v>
      </c>
      <c r="J1" s="15"/>
      <c r="K1" s="15"/>
      <c r="L1" s="15"/>
      <c r="M1" s="15" t="s">
        <v>92</v>
      </c>
      <c r="N1" s="15"/>
      <c r="O1" s="15"/>
      <c r="P1" s="15"/>
    </row>
    <row r="2" spans="1:21" x14ac:dyDescent="0.25">
      <c r="A2" s="2" t="s">
        <v>15</v>
      </c>
      <c r="B2" s="2" t="s">
        <v>16</v>
      </c>
      <c r="C2" s="2" t="s">
        <v>17</v>
      </c>
      <c r="D2" s="2" t="s">
        <v>93</v>
      </c>
      <c r="E2" s="2" t="s">
        <v>15</v>
      </c>
      <c r="F2" s="2" t="s">
        <v>16</v>
      </c>
      <c r="G2" s="2" t="s">
        <v>17</v>
      </c>
      <c r="H2" s="2" t="s">
        <v>93</v>
      </c>
      <c r="I2" s="2" t="s">
        <v>15</v>
      </c>
      <c r="J2" s="2" t="s">
        <v>16</v>
      </c>
      <c r="K2" s="2" t="s">
        <v>17</v>
      </c>
      <c r="L2" s="2" t="s">
        <v>93</v>
      </c>
      <c r="M2" s="2" t="s">
        <v>15</v>
      </c>
      <c r="N2" s="2" t="s">
        <v>16</v>
      </c>
      <c r="O2" s="2" t="s">
        <v>17</v>
      </c>
      <c r="P2" s="2" t="s">
        <v>93</v>
      </c>
      <c r="R2" s="8" t="s">
        <v>0</v>
      </c>
      <c r="S2" t="s">
        <v>1</v>
      </c>
      <c r="T2" t="s">
        <v>2</v>
      </c>
      <c r="U2" t="s">
        <v>3</v>
      </c>
    </row>
    <row r="3" spans="1:21" s="10" customFormat="1" x14ac:dyDescent="0.25">
      <c r="A3" s="3">
        <v>58</v>
      </c>
      <c r="B3" s="3">
        <v>143</v>
      </c>
      <c r="C3" s="3">
        <v>0.40600000000000003</v>
      </c>
      <c r="D3" s="3">
        <f>A3*C3</f>
        <v>23.548000000000002</v>
      </c>
      <c r="E3" s="3">
        <v>61</v>
      </c>
      <c r="F3" s="3">
        <v>172</v>
      </c>
      <c r="G3" s="3">
        <v>0.35499999999999998</v>
      </c>
      <c r="H3" s="3">
        <f>E3*G3</f>
        <v>21.654999999999998</v>
      </c>
      <c r="I3" s="3">
        <v>117</v>
      </c>
      <c r="J3" s="3">
        <v>298</v>
      </c>
      <c r="K3" s="3">
        <v>0.39300000000000002</v>
      </c>
      <c r="L3" s="3">
        <f>I3*K3</f>
        <v>45.981000000000002</v>
      </c>
      <c r="M3" s="3">
        <v>166</v>
      </c>
      <c r="N3" s="3">
        <v>380</v>
      </c>
      <c r="O3" s="3">
        <v>0.437</v>
      </c>
      <c r="P3" s="6">
        <f>M3*O3</f>
        <v>72.542000000000002</v>
      </c>
      <c r="R3" s="11">
        <v>23.548000000000002</v>
      </c>
      <c r="S3" s="10">
        <v>21.654999999999998</v>
      </c>
      <c r="T3" s="10">
        <v>45.981000000000002</v>
      </c>
      <c r="U3" s="10">
        <v>72.542000000000002</v>
      </c>
    </row>
    <row r="4" spans="1:21" s="12" customFormat="1" x14ac:dyDescent="0.25">
      <c r="A4" s="7">
        <v>20</v>
      </c>
      <c r="B4" s="7">
        <v>74</v>
      </c>
      <c r="C4" s="7">
        <v>0.27</v>
      </c>
      <c r="D4" s="7">
        <f t="shared" ref="D4:D15" si="0">A4*C4</f>
        <v>5.4</v>
      </c>
      <c r="E4" s="7">
        <v>98</v>
      </c>
      <c r="F4" s="7">
        <v>244</v>
      </c>
      <c r="G4" s="7">
        <v>0.40200000000000002</v>
      </c>
      <c r="H4" s="7">
        <f t="shared" ref="H4:H20" si="1">E4*G4</f>
        <v>39.396000000000001</v>
      </c>
      <c r="I4" s="7">
        <v>134</v>
      </c>
      <c r="J4" s="7">
        <v>368</v>
      </c>
      <c r="K4" s="7">
        <v>0.36399999999999999</v>
      </c>
      <c r="L4" s="7">
        <f t="shared" ref="L4:L21" si="2">I4*K4</f>
        <v>48.775999999999996</v>
      </c>
      <c r="M4" s="7">
        <v>151</v>
      </c>
      <c r="N4" s="7">
        <v>342</v>
      </c>
      <c r="O4" s="7">
        <v>0.442</v>
      </c>
      <c r="P4" s="9">
        <f t="shared" ref="P4:P15" si="3">M4*O4</f>
        <v>66.742000000000004</v>
      </c>
      <c r="R4" s="9">
        <v>5.4</v>
      </c>
      <c r="S4" s="12">
        <v>39.396000000000001</v>
      </c>
      <c r="T4" s="12">
        <v>48.775999999999996</v>
      </c>
      <c r="U4" s="12">
        <v>66.742000000000004</v>
      </c>
    </row>
    <row r="5" spans="1:21" s="10" customFormat="1" x14ac:dyDescent="0.25">
      <c r="A5" s="3">
        <v>11</v>
      </c>
      <c r="B5" s="3">
        <v>52</v>
      </c>
      <c r="C5" s="3">
        <v>0.21199999999999999</v>
      </c>
      <c r="D5" s="3">
        <f t="shared" si="0"/>
        <v>2.3319999999999999</v>
      </c>
      <c r="E5" s="3">
        <v>150</v>
      </c>
      <c r="F5" s="3">
        <v>362</v>
      </c>
      <c r="G5" s="3">
        <v>0.41399999999999998</v>
      </c>
      <c r="H5" s="3">
        <f t="shared" si="1"/>
        <v>62.099999999999994</v>
      </c>
      <c r="I5" s="3">
        <v>74</v>
      </c>
      <c r="J5" s="3">
        <v>208</v>
      </c>
      <c r="K5" s="3">
        <v>0.35599999999999998</v>
      </c>
      <c r="L5" s="3">
        <f t="shared" si="2"/>
        <v>26.343999999999998</v>
      </c>
      <c r="M5" s="3">
        <v>55</v>
      </c>
      <c r="N5" s="3">
        <v>121</v>
      </c>
      <c r="O5" s="3">
        <v>0.45500000000000002</v>
      </c>
      <c r="P5" s="6">
        <f t="shared" si="3"/>
        <v>25.025000000000002</v>
      </c>
      <c r="R5" s="11">
        <v>2.3319999999999999</v>
      </c>
      <c r="S5" s="10">
        <v>62.099999999999994</v>
      </c>
      <c r="T5" s="10">
        <v>26.343999999999998</v>
      </c>
      <c r="U5" s="10">
        <v>25.025000000000002</v>
      </c>
    </row>
    <row r="6" spans="1:21" s="12" customFormat="1" x14ac:dyDescent="0.25">
      <c r="A6" s="7">
        <v>22</v>
      </c>
      <c r="B6" s="7">
        <v>77</v>
      </c>
      <c r="C6" s="7">
        <v>0.28599999999999998</v>
      </c>
      <c r="D6" s="7">
        <f t="shared" si="0"/>
        <v>6.2919999999999998</v>
      </c>
      <c r="E6" s="7">
        <v>112</v>
      </c>
      <c r="F6" s="7">
        <v>322</v>
      </c>
      <c r="G6" s="7">
        <v>0.34799999999999998</v>
      </c>
      <c r="H6" s="7">
        <f t="shared" si="1"/>
        <v>38.975999999999999</v>
      </c>
      <c r="I6" s="7">
        <v>172</v>
      </c>
      <c r="J6" s="7">
        <v>407</v>
      </c>
      <c r="K6" s="7">
        <v>0.42299999999999999</v>
      </c>
      <c r="L6" s="7">
        <f t="shared" si="2"/>
        <v>72.756</v>
      </c>
      <c r="M6" s="7">
        <v>272</v>
      </c>
      <c r="N6" s="7">
        <v>600</v>
      </c>
      <c r="O6" s="7">
        <v>0.45300000000000001</v>
      </c>
      <c r="P6" s="9">
        <f t="shared" si="3"/>
        <v>123.21600000000001</v>
      </c>
      <c r="R6" s="9">
        <v>6.2919999999999998</v>
      </c>
      <c r="S6" s="12">
        <v>38.975999999999999</v>
      </c>
      <c r="T6" s="12">
        <v>72.756</v>
      </c>
      <c r="U6" s="12">
        <v>123.21600000000001</v>
      </c>
    </row>
    <row r="7" spans="1:21" s="10" customFormat="1" x14ac:dyDescent="0.25">
      <c r="A7" s="3">
        <v>18</v>
      </c>
      <c r="B7" s="3">
        <v>73</v>
      </c>
      <c r="C7" s="3">
        <v>0.247</v>
      </c>
      <c r="D7" s="3">
        <f t="shared" si="0"/>
        <v>4.4459999999999997</v>
      </c>
      <c r="E7" s="3">
        <v>129</v>
      </c>
      <c r="F7" s="3">
        <v>341</v>
      </c>
      <c r="G7" s="3">
        <v>0.378</v>
      </c>
      <c r="H7" s="3">
        <f t="shared" si="1"/>
        <v>48.762</v>
      </c>
      <c r="I7" s="3">
        <v>202</v>
      </c>
      <c r="J7" s="3">
        <v>467</v>
      </c>
      <c r="K7" s="3">
        <v>0.433</v>
      </c>
      <c r="L7" s="3">
        <f t="shared" si="2"/>
        <v>87.465999999999994</v>
      </c>
      <c r="M7" s="3">
        <v>261</v>
      </c>
      <c r="N7" s="3">
        <v>615</v>
      </c>
      <c r="O7" s="3">
        <v>0.42399999999999999</v>
      </c>
      <c r="P7" s="6">
        <f t="shared" si="3"/>
        <v>110.664</v>
      </c>
      <c r="R7" s="11">
        <v>4.4459999999999997</v>
      </c>
      <c r="S7" s="10">
        <v>48.762</v>
      </c>
      <c r="T7" s="10">
        <v>87.465999999999994</v>
      </c>
      <c r="U7" s="10">
        <v>110.664</v>
      </c>
    </row>
    <row r="8" spans="1:21" s="12" customFormat="1" x14ac:dyDescent="0.25">
      <c r="A8" s="7">
        <v>56</v>
      </c>
      <c r="B8" s="7">
        <v>131</v>
      </c>
      <c r="C8" s="7">
        <v>0.42699999999999999</v>
      </c>
      <c r="D8" s="7">
        <f t="shared" si="0"/>
        <v>23.911999999999999</v>
      </c>
      <c r="E8" s="7">
        <v>167</v>
      </c>
      <c r="F8" s="7">
        <v>419</v>
      </c>
      <c r="G8" s="7">
        <v>0.39900000000000002</v>
      </c>
      <c r="H8" s="7">
        <f t="shared" si="1"/>
        <v>66.63300000000001</v>
      </c>
      <c r="I8" s="7">
        <v>229</v>
      </c>
      <c r="J8" s="7">
        <v>528</v>
      </c>
      <c r="K8" s="7">
        <v>0.434</v>
      </c>
      <c r="L8" s="7">
        <f t="shared" si="2"/>
        <v>99.385999999999996</v>
      </c>
      <c r="M8" s="7">
        <v>286</v>
      </c>
      <c r="N8" s="7">
        <v>646</v>
      </c>
      <c r="O8" s="7">
        <v>0.443</v>
      </c>
      <c r="P8" s="9">
        <f t="shared" si="3"/>
        <v>126.69800000000001</v>
      </c>
      <c r="R8" s="9">
        <v>23.911999999999999</v>
      </c>
      <c r="S8" s="12">
        <v>66.63300000000001</v>
      </c>
      <c r="T8" s="12">
        <v>99.385999999999996</v>
      </c>
      <c r="U8" s="12">
        <v>126.69800000000001</v>
      </c>
    </row>
    <row r="9" spans="1:21" s="10" customFormat="1" x14ac:dyDescent="0.25">
      <c r="A9" s="3">
        <v>82</v>
      </c>
      <c r="B9" s="3">
        <v>194</v>
      </c>
      <c r="C9" s="3">
        <v>0.42299999999999999</v>
      </c>
      <c r="D9" s="3">
        <f t="shared" si="0"/>
        <v>34.686</v>
      </c>
      <c r="E9" s="3">
        <v>123</v>
      </c>
      <c r="F9" s="3">
        <v>292</v>
      </c>
      <c r="G9" s="3">
        <v>0.42099999999999999</v>
      </c>
      <c r="H9" s="3">
        <f t="shared" si="1"/>
        <v>51.783000000000001</v>
      </c>
      <c r="I9" s="3">
        <v>201</v>
      </c>
      <c r="J9" s="3">
        <v>533</v>
      </c>
      <c r="K9" s="3">
        <v>0.377</v>
      </c>
      <c r="L9" s="3">
        <f t="shared" si="2"/>
        <v>75.777000000000001</v>
      </c>
      <c r="M9" s="3">
        <v>402</v>
      </c>
      <c r="N9" s="3">
        <v>886</v>
      </c>
      <c r="O9" s="3">
        <v>0.45400000000000001</v>
      </c>
      <c r="P9" s="6">
        <f t="shared" si="3"/>
        <v>182.50800000000001</v>
      </c>
      <c r="R9" s="11">
        <v>34.686</v>
      </c>
      <c r="S9" s="10">
        <v>51.783000000000001</v>
      </c>
      <c r="T9" s="10">
        <v>75.777000000000001</v>
      </c>
      <c r="U9" s="10">
        <v>182.50800000000001</v>
      </c>
    </row>
    <row r="10" spans="1:21" s="12" customFormat="1" x14ac:dyDescent="0.25">
      <c r="A10" s="7">
        <v>90</v>
      </c>
      <c r="B10" s="7">
        <v>225</v>
      </c>
      <c r="C10" s="7">
        <v>0.4</v>
      </c>
      <c r="D10" s="7">
        <f t="shared" si="0"/>
        <v>36</v>
      </c>
      <c r="E10" s="7">
        <v>195</v>
      </c>
      <c r="F10" s="7">
        <v>470</v>
      </c>
      <c r="G10" s="7">
        <v>0.41499999999999998</v>
      </c>
      <c r="H10" s="7">
        <f t="shared" si="1"/>
        <v>80.924999999999997</v>
      </c>
      <c r="I10" s="7">
        <v>123</v>
      </c>
      <c r="J10" s="7">
        <v>311</v>
      </c>
      <c r="K10" s="7">
        <v>0.39500000000000002</v>
      </c>
      <c r="L10" s="7">
        <f t="shared" si="2"/>
        <v>48.585000000000001</v>
      </c>
      <c r="M10" s="7">
        <v>324</v>
      </c>
      <c r="N10" s="7">
        <v>789</v>
      </c>
      <c r="O10" s="7">
        <v>0.41099999999999998</v>
      </c>
      <c r="P10" s="9">
        <f t="shared" si="3"/>
        <v>133.16399999999999</v>
      </c>
      <c r="R10" s="9">
        <v>36</v>
      </c>
      <c r="S10" s="12">
        <v>80.924999999999997</v>
      </c>
      <c r="T10" s="12">
        <v>48.585000000000001</v>
      </c>
      <c r="U10" s="12">
        <v>133.16399999999999</v>
      </c>
    </row>
    <row r="11" spans="1:21" s="10" customFormat="1" x14ac:dyDescent="0.25">
      <c r="A11" s="3">
        <v>98</v>
      </c>
      <c r="B11" s="3">
        <v>237</v>
      </c>
      <c r="C11" s="3">
        <v>0.41399999999999998</v>
      </c>
      <c r="D11" s="3">
        <f t="shared" si="0"/>
        <v>40.571999999999996</v>
      </c>
      <c r="E11" s="3">
        <v>168</v>
      </c>
      <c r="F11" s="3">
        <v>410</v>
      </c>
      <c r="G11" s="3">
        <v>0.41</v>
      </c>
      <c r="H11" s="3">
        <f t="shared" si="1"/>
        <v>68.88</v>
      </c>
      <c r="I11" s="3">
        <v>78</v>
      </c>
      <c r="J11" s="3">
        <v>222</v>
      </c>
      <c r="K11" s="3">
        <v>0.35099999999999998</v>
      </c>
      <c r="L11" s="3">
        <f t="shared" si="2"/>
        <v>27.378</v>
      </c>
      <c r="M11" s="3">
        <v>212</v>
      </c>
      <c r="N11" s="3">
        <v>501</v>
      </c>
      <c r="O11" s="3">
        <v>0.42299999999999999</v>
      </c>
      <c r="P11" s="6">
        <f t="shared" si="3"/>
        <v>89.676000000000002</v>
      </c>
      <c r="R11" s="11">
        <v>40.571999999999996</v>
      </c>
      <c r="S11" s="10">
        <v>68.88</v>
      </c>
      <c r="T11" s="10">
        <v>27.378</v>
      </c>
      <c r="U11" s="10">
        <v>89.676000000000002</v>
      </c>
    </row>
    <row r="12" spans="1:21" s="12" customFormat="1" x14ac:dyDescent="0.25">
      <c r="A12" s="7">
        <v>0</v>
      </c>
      <c r="B12" s="7">
        <v>0</v>
      </c>
      <c r="C12" s="7"/>
      <c r="D12" s="7">
        <f t="shared" si="0"/>
        <v>0</v>
      </c>
      <c r="E12" s="7">
        <v>229</v>
      </c>
      <c r="F12" s="7">
        <v>536</v>
      </c>
      <c r="G12" s="7">
        <v>0.42699999999999999</v>
      </c>
      <c r="H12" s="7">
        <f t="shared" si="1"/>
        <v>97.783000000000001</v>
      </c>
      <c r="I12" s="7">
        <v>148</v>
      </c>
      <c r="J12" s="7">
        <v>378</v>
      </c>
      <c r="K12" s="7">
        <v>0.39200000000000002</v>
      </c>
      <c r="L12" s="7">
        <f t="shared" si="2"/>
        <v>58.016000000000005</v>
      </c>
      <c r="M12" s="7">
        <v>354</v>
      </c>
      <c r="N12" s="7">
        <v>810</v>
      </c>
      <c r="O12" s="7">
        <v>0.437</v>
      </c>
      <c r="P12" s="9">
        <f t="shared" si="3"/>
        <v>154.69800000000001</v>
      </c>
      <c r="R12" s="9">
        <f>AVERAGE(R11,R13)</f>
        <v>31.108499999999999</v>
      </c>
      <c r="S12" s="12">
        <v>97.783000000000001</v>
      </c>
      <c r="T12" s="12">
        <v>58.016000000000005</v>
      </c>
      <c r="U12" s="12">
        <v>154.69800000000001</v>
      </c>
    </row>
    <row r="13" spans="1:21" s="10" customFormat="1" x14ac:dyDescent="0.25">
      <c r="A13" s="3">
        <v>65</v>
      </c>
      <c r="B13" s="3">
        <v>195</v>
      </c>
      <c r="C13" s="3">
        <v>0.33300000000000002</v>
      </c>
      <c r="D13" s="3">
        <f t="shared" si="0"/>
        <v>21.645</v>
      </c>
      <c r="E13" s="3">
        <v>164</v>
      </c>
      <c r="F13" s="3">
        <v>382</v>
      </c>
      <c r="G13" s="3">
        <v>0.42899999999999999</v>
      </c>
      <c r="H13" s="3">
        <f t="shared" si="1"/>
        <v>70.355999999999995</v>
      </c>
      <c r="I13" s="3">
        <v>209</v>
      </c>
      <c r="J13" s="3">
        <v>556</v>
      </c>
      <c r="K13" s="3">
        <v>0.376</v>
      </c>
      <c r="L13" s="3">
        <f t="shared" si="2"/>
        <v>78.584000000000003</v>
      </c>
      <c r="M13" s="3">
        <v>12</v>
      </c>
      <c r="N13" s="3">
        <v>49</v>
      </c>
      <c r="O13" s="3">
        <v>0.245</v>
      </c>
      <c r="P13" s="6">
        <f t="shared" si="3"/>
        <v>2.94</v>
      </c>
      <c r="R13" s="11">
        <v>21.645</v>
      </c>
      <c r="S13" s="10">
        <v>70.355999999999995</v>
      </c>
      <c r="T13" s="10">
        <v>78.584000000000003</v>
      </c>
      <c r="U13" s="10">
        <f>AVERAGE(U12,U14)</f>
        <v>148.28749999999999</v>
      </c>
    </row>
    <row r="14" spans="1:21" s="12" customFormat="1" x14ac:dyDescent="0.25">
      <c r="A14" s="7">
        <v>77</v>
      </c>
      <c r="B14" s="7">
        <v>198</v>
      </c>
      <c r="C14" s="7">
        <v>0.38900000000000001</v>
      </c>
      <c r="D14" s="7">
        <f t="shared" si="0"/>
        <v>29.952999999999999</v>
      </c>
      <c r="E14" s="7">
        <v>106</v>
      </c>
      <c r="F14" s="7">
        <v>275</v>
      </c>
      <c r="G14" s="7">
        <v>0.38500000000000001</v>
      </c>
      <c r="H14" s="7">
        <f t="shared" si="1"/>
        <v>40.81</v>
      </c>
      <c r="I14" s="7">
        <v>269</v>
      </c>
      <c r="J14" s="7">
        <v>653</v>
      </c>
      <c r="K14" s="7">
        <v>0.41199999999999998</v>
      </c>
      <c r="L14" s="7">
        <f t="shared" si="2"/>
        <v>110.82799999999999</v>
      </c>
      <c r="M14" s="7">
        <v>337</v>
      </c>
      <c r="N14" s="7">
        <v>801</v>
      </c>
      <c r="O14" s="7">
        <v>0.42099999999999999</v>
      </c>
      <c r="P14" s="9">
        <f t="shared" si="3"/>
        <v>141.87699999999998</v>
      </c>
      <c r="R14" s="9">
        <v>29.952999999999999</v>
      </c>
      <c r="S14" s="12">
        <v>40.81</v>
      </c>
      <c r="T14" s="12">
        <v>110.82799999999999</v>
      </c>
      <c r="U14" s="12">
        <v>141.87699999999998</v>
      </c>
    </row>
    <row r="15" spans="1:21" s="10" customFormat="1" x14ac:dyDescent="0.25">
      <c r="A15" s="3">
        <v>52</v>
      </c>
      <c r="B15" s="3">
        <v>128</v>
      </c>
      <c r="C15" s="3">
        <v>0.40600000000000003</v>
      </c>
      <c r="D15" s="3">
        <f t="shared" si="0"/>
        <v>21.112000000000002</v>
      </c>
      <c r="E15" s="3">
        <v>165</v>
      </c>
      <c r="F15" s="3">
        <v>404</v>
      </c>
      <c r="G15" s="3">
        <v>0.40799999999999997</v>
      </c>
      <c r="H15" s="3">
        <f t="shared" si="1"/>
        <v>67.319999999999993</v>
      </c>
      <c r="I15" s="3">
        <v>165</v>
      </c>
      <c r="J15" s="3">
        <v>443</v>
      </c>
      <c r="K15" s="3">
        <v>0.372</v>
      </c>
      <c r="L15" s="3">
        <f t="shared" si="2"/>
        <v>61.38</v>
      </c>
      <c r="M15" s="3">
        <v>285</v>
      </c>
      <c r="N15" s="3">
        <v>750</v>
      </c>
      <c r="O15" s="3">
        <v>0.38</v>
      </c>
      <c r="P15" s="6">
        <f t="shared" si="3"/>
        <v>108.3</v>
      </c>
      <c r="R15" s="11">
        <v>21.112000000000002</v>
      </c>
      <c r="S15" s="10">
        <v>67.319999999999993</v>
      </c>
      <c r="T15" s="10">
        <v>61.38</v>
      </c>
      <c r="U15" s="10">
        <v>108.3</v>
      </c>
    </row>
    <row r="16" spans="1:21" s="12" customFormat="1" x14ac:dyDescent="0.25">
      <c r="E16" s="7">
        <v>170</v>
      </c>
      <c r="F16" s="7">
        <v>464</v>
      </c>
      <c r="G16" s="7">
        <v>0.36599999999999999</v>
      </c>
      <c r="H16" s="7">
        <f t="shared" si="1"/>
        <v>62.22</v>
      </c>
      <c r="I16" s="7">
        <v>180</v>
      </c>
      <c r="J16" s="7">
        <v>452</v>
      </c>
      <c r="K16" s="7">
        <v>0.39800000000000002</v>
      </c>
      <c r="L16" s="7">
        <f t="shared" si="2"/>
        <v>71.64</v>
      </c>
      <c r="M16" s="7">
        <v>27</v>
      </c>
      <c r="N16" s="7">
        <v>59</v>
      </c>
      <c r="O16" s="7">
        <v>0.45800000000000002</v>
      </c>
      <c r="P16" s="9"/>
      <c r="S16" s="12">
        <v>62.22</v>
      </c>
      <c r="T16" s="12">
        <v>71.64</v>
      </c>
    </row>
    <row r="17" spans="5:20" s="10" customFormat="1" x14ac:dyDescent="0.25">
      <c r="E17" s="3">
        <v>180</v>
      </c>
      <c r="F17" s="3">
        <v>443</v>
      </c>
      <c r="G17" s="3">
        <v>0.40600000000000003</v>
      </c>
      <c r="H17" s="3">
        <f t="shared" si="1"/>
        <v>73.08</v>
      </c>
      <c r="I17" s="3">
        <v>199</v>
      </c>
      <c r="J17" s="3">
        <v>486</v>
      </c>
      <c r="K17" s="3">
        <v>0.40899999999999997</v>
      </c>
      <c r="L17" s="3">
        <f t="shared" si="2"/>
        <v>81.390999999999991</v>
      </c>
      <c r="S17" s="10">
        <v>73.08</v>
      </c>
      <c r="T17" s="10">
        <v>81.390999999999991</v>
      </c>
    </row>
    <row r="18" spans="5:20" s="12" customFormat="1" x14ac:dyDescent="0.25">
      <c r="E18" s="7">
        <v>113</v>
      </c>
      <c r="F18" s="7">
        <v>318</v>
      </c>
      <c r="G18" s="7">
        <v>0.35499999999999998</v>
      </c>
      <c r="H18" s="7">
        <f t="shared" si="1"/>
        <v>40.114999999999995</v>
      </c>
      <c r="I18" s="7">
        <v>145</v>
      </c>
      <c r="J18" s="7">
        <v>399</v>
      </c>
      <c r="K18" s="7">
        <v>0.36299999999999999</v>
      </c>
      <c r="L18" s="7">
        <f t="shared" si="2"/>
        <v>52.634999999999998</v>
      </c>
      <c r="S18" s="12">
        <v>40.114999999999995</v>
      </c>
      <c r="T18" s="12">
        <v>52.634999999999998</v>
      </c>
    </row>
    <row r="19" spans="5:20" s="10" customFormat="1" x14ac:dyDescent="0.25">
      <c r="E19" s="3">
        <v>134</v>
      </c>
      <c r="F19" s="3">
        <v>334</v>
      </c>
      <c r="G19" s="3">
        <v>0.40100000000000002</v>
      </c>
      <c r="H19" s="3">
        <f t="shared" si="1"/>
        <v>53.734000000000002</v>
      </c>
      <c r="I19" s="3">
        <v>168</v>
      </c>
      <c r="J19" s="3">
        <v>378</v>
      </c>
      <c r="K19" s="3">
        <v>0.44400000000000001</v>
      </c>
      <c r="L19" s="3">
        <f t="shared" si="2"/>
        <v>74.591999999999999</v>
      </c>
      <c r="S19" s="10">
        <v>53.734000000000002</v>
      </c>
      <c r="T19" s="10">
        <v>74.591999999999999</v>
      </c>
    </row>
    <row r="20" spans="5:20" s="12" customFormat="1" x14ac:dyDescent="0.25">
      <c r="E20" s="7">
        <v>96</v>
      </c>
      <c r="F20" s="7">
        <v>298</v>
      </c>
      <c r="G20" s="7">
        <v>0.32200000000000001</v>
      </c>
      <c r="H20" s="7">
        <f t="shared" si="1"/>
        <v>30.911999999999999</v>
      </c>
      <c r="I20" s="7">
        <v>106</v>
      </c>
      <c r="J20" s="7">
        <v>234</v>
      </c>
      <c r="K20" s="7">
        <v>0.45300000000000001</v>
      </c>
      <c r="L20" s="7">
        <f t="shared" si="2"/>
        <v>48.018000000000001</v>
      </c>
      <c r="S20" s="12">
        <v>30.911999999999999</v>
      </c>
      <c r="T20" s="12">
        <v>48.018000000000001</v>
      </c>
    </row>
    <row r="21" spans="5:20" s="10" customFormat="1" x14ac:dyDescent="0.25">
      <c r="I21" s="3">
        <v>139</v>
      </c>
      <c r="J21" s="3">
        <v>332</v>
      </c>
      <c r="K21" s="3">
        <v>0.41899999999999998</v>
      </c>
      <c r="L21" s="3">
        <f t="shared" si="2"/>
        <v>58.241</v>
      </c>
      <c r="T21" s="10">
        <v>58.241</v>
      </c>
    </row>
    <row r="22" spans="5:20" s="12" customFormat="1" x14ac:dyDescent="0.25">
      <c r="I22" s="7">
        <v>116</v>
      </c>
      <c r="J22" s="7">
        <v>309</v>
      </c>
      <c r="K22" s="7">
        <v>0.375</v>
      </c>
      <c r="L22" s="9"/>
    </row>
    <row r="23" spans="5:20" s="10" customFormat="1" x14ac:dyDescent="0.25"/>
  </sheetData>
  <mergeCells count="4">
    <mergeCell ref="A1:D1"/>
    <mergeCell ref="E1:H1"/>
    <mergeCell ref="I1:L1"/>
    <mergeCell ref="M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FC59-4C44-4E5D-B34C-28637483E3AE}">
  <dimension ref="A1:I22"/>
  <sheetViews>
    <sheetView workbookViewId="0">
      <selection activeCell="D27" sqref="D27"/>
    </sheetView>
  </sheetViews>
  <sheetFormatPr defaultRowHeight="15" x14ac:dyDescent="0.25"/>
  <sheetData>
    <row r="1" spans="1:9" x14ac:dyDescent="0.25">
      <c r="B1" s="5" t="s">
        <v>0</v>
      </c>
      <c r="C1" s="5" t="s">
        <v>0</v>
      </c>
      <c r="D1" s="5" t="s">
        <v>1</v>
      </c>
      <c r="E1" s="5" t="s">
        <v>1</v>
      </c>
      <c r="F1" s="5" t="s">
        <v>2</v>
      </c>
      <c r="G1" s="5" t="s">
        <v>2</v>
      </c>
      <c r="H1" s="5" t="s">
        <v>3</v>
      </c>
      <c r="I1" s="5" t="s">
        <v>3</v>
      </c>
    </row>
    <row r="2" spans="1:9" x14ac:dyDescent="0.25">
      <c r="A2" t="s">
        <v>91</v>
      </c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</row>
    <row r="3" spans="1:9" x14ac:dyDescent="0.25">
      <c r="A3">
        <v>1</v>
      </c>
      <c r="B3" s="3">
        <v>58</v>
      </c>
      <c r="C3" s="3">
        <v>143</v>
      </c>
      <c r="D3" s="3">
        <v>61</v>
      </c>
      <c r="E3" s="3">
        <v>172</v>
      </c>
      <c r="F3" s="3">
        <v>117</v>
      </c>
      <c r="G3" s="3">
        <v>298</v>
      </c>
      <c r="H3" s="3">
        <v>166</v>
      </c>
      <c r="I3" s="3">
        <v>380</v>
      </c>
    </row>
    <row r="4" spans="1:9" x14ac:dyDescent="0.25">
      <c r="A4">
        <v>2</v>
      </c>
      <c r="B4" s="4">
        <v>20</v>
      </c>
      <c r="C4" s="4">
        <v>74</v>
      </c>
      <c r="D4" s="4">
        <v>98</v>
      </c>
      <c r="E4" s="4">
        <v>244</v>
      </c>
      <c r="F4" s="4">
        <v>134</v>
      </c>
      <c r="G4" s="4">
        <v>368</v>
      </c>
      <c r="H4" s="4">
        <v>151</v>
      </c>
      <c r="I4" s="4">
        <v>342</v>
      </c>
    </row>
    <row r="5" spans="1:9" x14ac:dyDescent="0.25">
      <c r="A5">
        <v>3</v>
      </c>
      <c r="B5" s="3">
        <v>11</v>
      </c>
      <c r="C5" s="3">
        <v>52</v>
      </c>
      <c r="D5" s="3">
        <v>150</v>
      </c>
      <c r="E5" s="3">
        <v>362</v>
      </c>
      <c r="F5" s="3">
        <v>74</v>
      </c>
      <c r="G5" s="3">
        <v>208</v>
      </c>
      <c r="H5" s="3">
        <v>55</v>
      </c>
      <c r="I5" s="3">
        <v>121</v>
      </c>
    </row>
    <row r="6" spans="1:9" x14ac:dyDescent="0.25">
      <c r="A6">
        <v>4</v>
      </c>
      <c r="B6" s="4">
        <v>22</v>
      </c>
      <c r="C6" s="4">
        <v>77</v>
      </c>
      <c r="D6" s="4">
        <v>112</v>
      </c>
      <c r="E6" s="4">
        <v>322</v>
      </c>
      <c r="F6" s="4">
        <v>172</v>
      </c>
      <c r="G6" s="4">
        <v>407</v>
      </c>
      <c r="H6" s="4">
        <v>272</v>
      </c>
      <c r="I6" s="4">
        <v>600</v>
      </c>
    </row>
    <row r="7" spans="1:9" x14ac:dyDescent="0.25">
      <c r="A7">
        <v>5</v>
      </c>
      <c r="B7" s="3">
        <v>18</v>
      </c>
      <c r="C7" s="3">
        <v>73</v>
      </c>
      <c r="D7" s="3">
        <v>129</v>
      </c>
      <c r="E7" s="3">
        <v>341</v>
      </c>
      <c r="F7" s="3">
        <v>202</v>
      </c>
      <c r="G7" s="3">
        <v>467</v>
      </c>
      <c r="H7" s="3">
        <v>261</v>
      </c>
      <c r="I7" s="3">
        <v>615</v>
      </c>
    </row>
    <row r="8" spans="1:9" x14ac:dyDescent="0.25">
      <c r="A8">
        <v>6</v>
      </c>
      <c r="B8" s="4">
        <v>56</v>
      </c>
      <c r="C8" s="4">
        <v>131</v>
      </c>
      <c r="D8" s="4">
        <v>167</v>
      </c>
      <c r="E8" s="4">
        <v>419</v>
      </c>
      <c r="F8" s="4">
        <v>229</v>
      </c>
      <c r="G8" s="4">
        <v>528</v>
      </c>
      <c r="H8" s="4">
        <v>286</v>
      </c>
      <c r="I8" s="4">
        <v>646</v>
      </c>
    </row>
    <row r="9" spans="1:9" x14ac:dyDescent="0.25">
      <c r="A9">
        <v>7</v>
      </c>
      <c r="B9" s="3">
        <v>82</v>
      </c>
      <c r="C9" s="3">
        <v>194</v>
      </c>
      <c r="D9" s="3">
        <v>123</v>
      </c>
      <c r="E9" s="3">
        <v>292</v>
      </c>
      <c r="F9" s="3">
        <v>201</v>
      </c>
      <c r="G9" s="3">
        <v>533</v>
      </c>
      <c r="H9" s="3">
        <v>402</v>
      </c>
      <c r="I9" s="3">
        <v>886</v>
      </c>
    </row>
    <row r="10" spans="1:9" x14ac:dyDescent="0.25">
      <c r="A10">
        <v>8</v>
      </c>
      <c r="B10" s="4">
        <v>90</v>
      </c>
      <c r="C10" s="4">
        <v>225</v>
      </c>
      <c r="D10" s="4">
        <v>195</v>
      </c>
      <c r="E10" s="4">
        <v>470</v>
      </c>
      <c r="F10" s="4">
        <v>123</v>
      </c>
      <c r="G10" s="4">
        <v>311</v>
      </c>
      <c r="H10" s="4">
        <v>324</v>
      </c>
      <c r="I10" s="4">
        <v>789</v>
      </c>
    </row>
    <row r="11" spans="1:9" x14ac:dyDescent="0.25">
      <c r="A11">
        <v>9</v>
      </c>
      <c r="B11" s="3">
        <v>98</v>
      </c>
      <c r="C11" s="3">
        <v>237</v>
      </c>
      <c r="D11" s="3">
        <v>168</v>
      </c>
      <c r="E11" s="3">
        <v>410</v>
      </c>
      <c r="F11" s="3">
        <v>78</v>
      </c>
      <c r="G11" s="3">
        <v>222</v>
      </c>
      <c r="H11" s="3">
        <v>212</v>
      </c>
      <c r="I11" s="3">
        <v>501</v>
      </c>
    </row>
    <row r="12" spans="1:9" x14ac:dyDescent="0.25">
      <c r="A12">
        <v>10</v>
      </c>
      <c r="B12" s="4">
        <f>AVERAGE(B11,B13)</f>
        <v>81.5</v>
      </c>
      <c r="C12" s="4">
        <f>AVERAGE(C11,C13)</f>
        <v>216</v>
      </c>
      <c r="D12" s="4">
        <v>229</v>
      </c>
      <c r="E12" s="4">
        <v>536</v>
      </c>
      <c r="F12" s="4">
        <v>148</v>
      </c>
      <c r="G12" s="4">
        <v>378</v>
      </c>
      <c r="H12" s="4">
        <v>354</v>
      </c>
      <c r="I12" s="4">
        <v>810</v>
      </c>
    </row>
    <row r="13" spans="1:9" x14ac:dyDescent="0.25">
      <c r="A13">
        <v>11</v>
      </c>
      <c r="B13" s="3">
        <v>65</v>
      </c>
      <c r="C13" s="3">
        <v>195</v>
      </c>
      <c r="D13" s="3">
        <v>164</v>
      </c>
      <c r="E13" s="3">
        <v>382</v>
      </c>
      <c r="F13" s="3">
        <v>209</v>
      </c>
      <c r="G13" s="3">
        <v>556</v>
      </c>
      <c r="H13" s="3">
        <f>AVERAGE(H12,H14)</f>
        <v>345.5</v>
      </c>
      <c r="I13" s="3">
        <f>AVERAGE(I12,I14)</f>
        <v>805.5</v>
      </c>
    </row>
    <row r="14" spans="1:9" x14ac:dyDescent="0.25">
      <c r="A14">
        <v>12</v>
      </c>
      <c r="B14" s="4">
        <v>77</v>
      </c>
      <c r="C14" s="4">
        <v>198</v>
      </c>
      <c r="D14" s="4">
        <v>106</v>
      </c>
      <c r="E14" s="4">
        <v>275</v>
      </c>
      <c r="F14" s="4">
        <v>269</v>
      </c>
      <c r="G14" s="4">
        <v>653</v>
      </c>
      <c r="H14" s="4">
        <v>337</v>
      </c>
      <c r="I14" s="4">
        <v>801</v>
      </c>
    </row>
    <row r="15" spans="1:9" x14ac:dyDescent="0.25">
      <c r="A15">
        <v>13</v>
      </c>
      <c r="B15" s="3">
        <v>52</v>
      </c>
      <c r="C15" s="3">
        <v>128</v>
      </c>
      <c r="D15" s="3">
        <v>165</v>
      </c>
      <c r="E15" s="3">
        <v>404</v>
      </c>
      <c r="F15" s="3">
        <v>165</v>
      </c>
      <c r="G15" s="3">
        <v>443</v>
      </c>
      <c r="H15" s="3">
        <v>285</v>
      </c>
      <c r="I15" s="3">
        <v>750</v>
      </c>
    </row>
    <row r="16" spans="1:9" x14ac:dyDescent="0.25">
      <c r="A16">
        <v>14</v>
      </c>
      <c r="D16" s="4">
        <v>170</v>
      </c>
      <c r="E16" s="4">
        <v>464</v>
      </c>
      <c r="F16" s="4">
        <v>180</v>
      </c>
      <c r="G16" s="4">
        <v>452</v>
      </c>
      <c r="H16" s="4"/>
      <c r="I16" s="4"/>
    </row>
    <row r="17" spans="1:7" x14ac:dyDescent="0.25">
      <c r="A17">
        <v>15</v>
      </c>
      <c r="D17" s="3">
        <v>180</v>
      </c>
      <c r="E17" s="3">
        <v>443</v>
      </c>
      <c r="F17" s="3">
        <v>199</v>
      </c>
      <c r="G17" s="3">
        <v>486</v>
      </c>
    </row>
    <row r="18" spans="1:7" x14ac:dyDescent="0.25">
      <c r="A18">
        <v>16</v>
      </c>
      <c r="D18" s="4">
        <v>113</v>
      </c>
      <c r="E18" s="4">
        <v>318</v>
      </c>
      <c r="F18" s="4">
        <v>145</v>
      </c>
      <c r="G18" s="4">
        <v>399</v>
      </c>
    </row>
    <row r="19" spans="1:7" x14ac:dyDescent="0.25">
      <c r="A19">
        <v>17</v>
      </c>
      <c r="D19" s="3">
        <v>134</v>
      </c>
      <c r="E19" s="3">
        <v>334</v>
      </c>
      <c r="F19" s="3">
        <v>168</v>
      </c>
      <c r="G19" s="3">
        <v>378</v>
      </c>
    </row>
    <row r="20" spans="1:7" x14ac:dyDescent="0.25">
      <c r="A20">
        <v>18</v>
      </c>
      <c r="D20" s="4">
        <v>96</v>
      </c>
      <c r="E20" s="4">
        <v>298</v>
      </c>
      <c r="F20" s="4">
        <v>106</v>
      </c>
      <c r="G20" s="4">
        <v>234</v>
      </c>
    </row>
    <row r="21" spans="1:7" x14ac:dyDescent="0.25">
      <c r="A21">
        <v>19</v>
      </c>
      <c r="F21" s="3">
        <v>139</v>
      </c>
      <c r="G21" s="3">
        <v>332</v>
      </c>
    </row>
    <row r="22" spans="1:7" x14ac:dyDescent="0.25">
      <c r="A22">
        <v>20</v>
      </c>
      <c r="F22" s="4">
        <v>116</v>
      </c>
      <c r="G22" s="4">
        <v>309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D555-58EB-4D03-B788-5C34872A2DE2}">
  <dimension ref="A1:AE45"/>
  <sheetViews>
    <sheetView workbookViewId="0">
      <selection activeCell="AE2" sqref="AE2"/>
    </sheetView>
  </sheetViews>
  <sheetFormatPr defaultRowHeight="15" x14ac:dyDescent="0.25"/>
  <cols>
    <col min="1" max="1" width="9.5703125" bestFit="1" customWidth="1"/>
    <col min="2" max="2" width="10.42578125" hidden="1" customWidth="1"/>
    <col min="3" max="3" width="12" hidden="1" customWidth="1"/>
    <col min="4" max="4" width="11.42578125" hidden="1" customWidth="1"/>
    <col min="5" max="5" width="12.7109375" hidden="1" customWidth="1"/>
    <col min="6" max="6" width="11.140625" hidden="1" customWidth="1"/>
    <col min="7" max="7" width="12.42578125" hidden="1" customWidth="1"/>
    <col min="8" max="8" width="11" hidden="1" customWidth="1"/>
    <col min="9" max="9" width="12.28515625" hidden="1" customWidth="1"/>
    <col min="10" max="10" width="12.7109375" hidden="1" customWidth="1"/>
    <col min="11" max="11" width="12.5703125" hidden="1" customWidth="1"/>
    <col min="12" max="13" width="12.28515625" hidden="1" customWidth="1"/>
    <col min="14" max="14" width="11.85546875" hidden="1" customWidth="1"/>
    <col min="15" max="15" width="12.140625" hidden="1" customWidth="1"/>
    <col min="16" max="16" width="12.7109375" hidden="1" customWidth="1"/>
    <col min="17" max="17" width="11.140625" hidden="1" customWidth="1"/>
    <col min="18" max="18" width="12.140625" hidden="1" customWidth="1"/>
    <col min="19" max="19" width="15.7109375" hidden="1" customWidth="1"/>
    <col min="20" max="20" width="15.42578125" bestFit="1" customWidth="1"/>
    <col min="21" max="21" width="15.140625" hidden="1" customWidth="1"/>
    <col min="22" max="22" width="16.7109375" hidden="1" customWidth="1"/>
    <col min="23" max="23" width="17.7109375" hidden="1" customWidth="1"/>
    <col min="24" max="25" width="17.85546875" hidden="1" customWidth="1"/>
    <col min="26" max="26" width="19.140625" hidden="1" customWidth="1"/>
    <col min="27" max="27" width="16.85546875" hidden="1" customWidth="1"/>
  </cols>
  <sheetData>
    <row r="1" spans="1:31" x14ac:dyDescent="0.25">
      <c r="A1" t="s">
        <v>4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34</v>
      </c>
      <c r="AC1" t="s">
        <v>1113</v>
      </c>
      <c r="AE1" t="s">
        <v>125</v>
      </c>
    </row>
    <row r="2" spans="1:31" x14ac:dyDescent="0.25">
      <c r="A2" s="1" t="s">
        <v>61</v>
      </c>
      <c r="B2" s="1" t="s">
        <v>1091</v>
      </c>
      <c r="C2" s="1" t="s">
        <v>1092</v>
      </c>
      <c r="D2" s="1" t="s">
        <v>1093</v>
      </c>
      <c r="E2" s="1" t="s">
        <v>1094</v>
      </c>
      <c r="F2" s="1" t="s">
        <v>1095</v>
      </c>
      <c r="G2" s="1" t="s">
        <v>1096</v>
      </c>
      <c r="H2" s="1" t="s">
        <v>1097</v>
      </c>
      <c r="I2" s="1" t="s">
        <v>1098</v>
      </c>
      <c r="J2" s="1" t="s">
        <v>1099</v>
      </c>
      <c r="K2" s="1" t="s">
        <v>1100</v>
      </c>
      <c r="L2" s="1" t="s">
        <v>1101</v>
      </c>
      <c r="M2" s="1" t="s">
        <v>1102</v>
      </c>
      <c r="N2" s="1" t="s">
        <v>1103</v>
      </c>
      <c r="O2" s="1" t="s">
        <v>1104</v>
      </c>
      <c r="P2" s="1" t="s">
        <v>1105</v>
      </c>
      <c r="Q2" s="1" t="s">
        <v>1106</v>
      </c>
      <c r="R2" s="1" t="s">
        <v>1107</v>
      </c>
      <c r="S2" s="1" t="s">
        <v>1108</v>
      </c>
      <c r="T2" s="1" t="s">
        <v>1109</v>
      </c>
      <c r="U2" s="1" t="s">
        <v>899</v>
      </c>
      <c r="V2" s="1" t="s">
        <v>1047</v>
      </c>
      <c r="W2" s="1" t="s">
        <v>1085</v>
      </c>
      <c r="X2" s="1" t="s">
        <v>1110</v>
      </c>
      <c r="Y2" s="1" t="s">
        <v>1089</v>
      </c>
      <c r="Z2" s="1" t="s">
        <v>1111</v>
      </c>
      <c r="AA2" s="1" t="s">
        <v>1112</v>
      </c>
      <c r="AB2" s="1">
        <f>Table__2[[#This Row],[Totals 3P]]/Table__2[[#This Row],[Totals G]]</f>
        <v>1.5554323725055432</v>
      </c>
      <c r="AC2" s="1" t="str">
        <f>Table__2[[#This Row],[Shooting 3P%]]</f>
        <v>.280</v>
      </c>
      <c r="AE2">
        <v>0.28000000000000003</v>
      </c>
    </row>
    <row r="3" spans="1:31" x14ac:dyDescent="0.25">
      <c r="A3" s="1" t="s">
        <v>62</v>
      </c>
      <c r="B3" s="1" t="s">
        <v>927</v>
      </c>
      <c r="C3" s="1" t="s">
        <v>991</v>
      </c>
      <c r="D3" s="1" t="s">
        <v>1070</v>
      </c>
      <c r="E3" s="1" t="s">
        <v>1071</v>
      </c>
      <c r="F3" s="1" t="s">
        <v>1072</v>
      </c>
      <c r="G3" s="1" t="s">
        <v>1073</v>
      </c>
      <c r="H3" s="1" t="s">
        <v>1074</v>
      </c>
      <c r="I3" s="1" t="s">
        <v>1075</v>
      </c>
      <c r="J3" s="1" t="s">
        <v>1076</v>
      </c>
      <c r="K3" s="1" t="s">
        <v>1077</v>
      </c>
      <c r="L3" s="1" t="s">
        <v>1078</v>
      </c>
      <c r="M3" s="1" t="s">
        <v>1079</v>
      </c>
      <c r="N3" s="1" t="s">
        <v>1080</v>
      </c>
      <c r="O3" s="1" t="s">
        <v>1081</v>
      </c>
      <c r="P3" s="1" t="s">
        <v>1082</v>
      </c>
      <c r="Q3" s="1" t="s">
        <v>1083</v>
      </c>
      <c r="R3" s="1" t="s">
        <v>1084</v>
      </c>
      <c r="S3" s="1" t="s">
        <v>1085</v>
      </c>
      <c r="T3" s="1" t="s">
        <v>572</v>
      </c>
      <c r="U3" s="1" t="s">
        <v>1086</v>
      </c>
      <c r="V3" s="1" t="s">
        <v>1087</v>
      </c>
      <c r="W3" s="1" t="s">
        <v>901</v>
      </c>
      <c r="X3" s="1" t="s">
        <v>1088</v>
      </c>
      <c r="Y3" s="1" t="s">
        <v>1089</v>
      </c>
      <c r="Z3" s="1" t="s">
        <v>572</v>
      </c>
      <c r="AA3" s="1" t="s">
        <v>1090</v>
      </c>
      <c r="AB3" s="1">
        <f>Table__2[[#This Row],[Totals 3P]]/Table__2[[#This Row],[Totals G]]</f>
        <v>0.99257688229056207</v>
      </c>
      <c r="AC3" s="1" t="str">
        <f>Table__2[[#This Row],[Shooting 3P%]]</f>
        <v>.245</v>
      </c>
      <c r="AE3">
        <v>0.245</v>
      </c>
    </row>
    <row r="4" spans="1:31" x14ac:dyDescent="0.25">
      <c r="A4" s="1" t="s">
        <v>63</v>
      </c>
      <c r="B4" s="1" t="s">
        <v>927</v>
      </c>
      <c r="C4" s="1" t="s">
        <v>1050</v>
      </c>
      <c r="D4" s="1" t="s">
        <v>1051</v>
      </c>
      <c r="E4" s="1" t="s">
        <v>1052</v>
      </c>
      <c r="F4" s="1" t="s">
        <v>1053</v>
      </c>
      <c r="G4" s="1" t="s">
        <v>1054</v>
      </c>
      <c r="H4" s="1" t="s">
        <v>1055</v>
      </c>
      <c r="I4" s="1" t="s">
        <v>1056</v>
      </c>
      <c r="J4" s="1" t="s">
        <v>1057</v>
      </c>
      <c r="K4" s="1" t="s">
        <v>1058</v>
      </c>
      <c r="L4" s="1" t="s">
        <v>1059</v>
      </c>
      <c r="M4" s="1" t="s">
        <v>1060</v>
      </c>
      <c r="N4" s="1" t="s">
        <v>1061</v>
      </c>
      <c r="O4" s="1" t="s">
        <v>1062</v>
      </c>
      <c r="P4" s="1" t="s">
        <v>1063</v>
      </c>
      <c r="Q4" s="1" t="s">
        <v>1064</v>
      </c>
      <c r="R4" s="1" t="s">
        <v>1065</v>
      </c>
      <c r="S4" s="1" t="s">
        <v>837</v>
      </c>
      <c r="T4" s="1" t="s">
        <v>969</v>
      </c>
      <c r="U4" s="1" t="s">
        <v>1066</v>
      </c>
      <c r="V4" s="1" t="s">
        <v>1067</v>
      </c>
      <c r="W4" s="1" t="s">
        <v>1027</v>
      </c>
      <c r="X4" s="1" t="s">
        <v>1028</v>
      </c>
      <c r="Y4" s="1" t="s">
        <v>924</v>
      </c>
      <c r="Z4" s="1" t="s">
        <v>1068</v>
      </c>
      <c r="AA4" s="1" t="s">
        <v>1069</v>
      </c>
      <c r="AB4" s="1">
        <f>Table__2[[#This Row],[Totals 3P]]/Table__2[[#This Row],[Totals G]]</f>
        <v>1.1972428419936374</v>
      </c>
      <c r="AC4" s="1" t="str">
        <f>Table__2[[#This Row],[Shooting 3P%]]</f>
        <v>.262</v>
      </c>
      <c r="AE4">
        <v>0.26200000000000001</v>
      </c>
    </row>
    <row r="5" spans="1:31" x14ac:dyDescent="0.25">
      <c r="A5" s="1" t="s">
        <v>64</v>
      </c>
      <c r="B5" s="1" t="s">
        <v>927</v>
      </c>
      <c r="C5" s="1" t="s">
        <v>1030</v>
      </c>
      <c r="D5" s="1" t="s">
        <v>1031</v>
      </c>
      <c r="E5" s="1" t="s">
        <v>1032</v>
      </c>
      <c r="F5" s="1" t="s">
        <v>1033</v>
      </c>
      <c r="G5" s="1" t="s">
        <v>1034</v>
      </c>
      <c r="H5" s="1" t="s">
        <v>1035</v>
      </c>
      <c r="I5" s="1" t="s">
        <v>1036</v>
      </c>
      <c r="J5" s="1" t="s">
        <v>1037</v>
      </c>
      <c r="K5" s="1" t="s">
        <v>1038</v>
      </c>
      <c r="L5" s="1" t="s">
        <v>1039</v>
      </c>
      <c r="M5" s="1" t="s">
        <v>1040</v>
      </c>
      <c r="N5" s="1" t="s">
        <v>1041</v>
      </c>
      <c r="O5" s="1" t="s">
        <v>1042</v>
      </c>
      <c r="P5" s="1" t="s">
        <v>1043</v>
      </c>
      <c r="Q5" s="1" t="s">
        <v>1044</v>
      </c>
      <c r="R5" s="1" t="s">
        <v>1045</v>
      </c>
      <c r="S5" s="1" t="s">
        <v>813</v>
      </c>
      <c r="T5" s="1" t="s">
        <v>1046</v>
      </c>
      <c r="U5" s="1" t="s">
        <v>772</v>
      </c>
      <c r="V5" s="1" t="s">
        <v>1047</v>
      </c>
      <c r="W5" s="1" t="s">
        <v>967</v>
      </c>
      <c r="X5" s="1" t="s">
        <v>101</v>
      </c>
      <c r="Y5" s="1" t="s">
        <v>968</v>
      </c>
      <c r="Z5" s="1" t="s">
        <v>1048</v>
      </c>
      <c r="AA5" s="1" t="s">
        <v>1049</v>
      </c>
      <c r="AB5" s="1">
        <f>Table__2[[#This Row],[Totals 3P]]/Table__2[[#This Row],[Totals G]]</f>
        <v>1.0721102863202545</v>
      </c>
      <c r="AC5" s="1" t="str">
        <f>Table__2[[#This Row],[Shooting 3P%]]</f>
        <v>.238</v>
      </c>
      <c r="AE5">
        <v>0.23799999999999999</v>
      </c>
    </row>
    <row r="6" spans="1:31" x14ac:dyDescent="0.25">
      <c r="A6" s="1" t="s">
        <v>65</v>
      </c>
      <c r="B6" s="1" t="s">
        <v>927</v>
      </c>
      <c r="C6" s="1" t="s">
        <v>1008</v>
      </c>
      <c r="D6" s="1" t="s">
        <v>1009</v>
      </c>
      <c r="E6" s="1" t="s">
        <v>1010</v>
      </c>
      <c r="F6" s="1" t="s">
        <v>1011</v>
      </c>
      <c r="G6" s="1" t="s">
        <v>1012</v>
      </c>
      <c r="H6" s="1" t="s">
        <v>1013</v>
      </c>
      <c r="I6" s="1" t="s">
        <v>1014</v>
      </c>
      <c r="J6" s="1" t="s">
        <v>1015</v>
      </c>
      <c r="K6" s="1" t="s">
        <v>1016</v>
      </c>
      <c r="L6" s="1" t="s">
        <v>1017</v>
      </c>
      <c r="M6" s="1" t="s">
        <v>1018</v>
      </c>
      <c r="N6" s="1" t="s">
        <v>1019</v>
      </c>
      <c r="O6" s="1" t="s">
        <v>1020</v>
      </c>
      <c r="P6" s="1" t="s">
        <v>1021</v>
      </c>
      <c r="Q6" s="1" t="s">
        <v>1022</v>
      </c>
      <c r="R6" s="1" t="s">
        <v>1023</v>
      </c>
      <c r="S6" s="1" t="s">
        <v>1024</v>
      </c>
      <c r="T6" s="1" t="s">
        <v>903</v>
      </c>
      <c r="U6" s="1" t="s">
        <v>1025</v>
      </c>
      <c r="V6" s="1" t="s">
        <v>1026</v>
      </c>
      <c r="W6" s="1" t="s">
        <v>1027</v>
      </c>
      <c r="X6" s="1" t="s">
        <v>1028</v>
      </c>
      <c r="Y6" s="1" t="s">
        <v>924</v>
      </c>
      <c r="Z6" s="1" t="s">
        <v>1029</v>
      </c>
      <c r="AA6" s="1" t="s">
        <v>465</v>
      </c>
      <c r="AB6" s="1">
        <f>Table__2[[#This Row],[Totals 3P]]/Table__2[[#This Row],[Totals G]]</f>
        <v>1.1876988335100742</v>
      </c>
      <c r="AC6" s="1" t="str">
        <f>Table__2[[#This Row],[Shooting 3P%]]</f>
        <v>.250</v>
      </c>
      <c r="AE6">
        <v>0.25</v>
      </c>
    </row>
    <row r="7" spans="1:31" x14ac:dyDescent="0.25">
      <c r="A7" s="1" t="s">
        <v>66</v>
      </c>
      <c r="B7" s="1" t="s">
        <v>927</v>
      </c>
      <c r="C7" s="1" t="s">
        <v>991</v>
      </c>
      <c r="D7" s="1" t="s">
        <v>992</v>
      </c>
      <c r="E7" s="1" t="s">
        <v>993</v>
      </c>
      <c r="F7" s="1" t="s">
        <v>994</v>
      </c>
      <c r="G7" s="1" t="s">
        <v>995</v>
      </c>
      <c r="H7" s="1" t="s">
        <v>996</v>
      </c>
      <c r="I7" s="1" t="s">
        <v>997</v>
      </c>
      <c r="J7" s="1" t="s">
        <v>998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837</v>
      </c>
      <c r="T7" s="1" t="s">
        <v>986</v>
      </c>
      <c r="U7" s="1" t="s">
        <v>899</v>
      </c>
      <c r="V7" s="1" t="s">
        <v>987</v>
      </c>
      <c r="W7" s="1" t="s">
        <v>347</v>
      </c>
      <c r="X7" s="1" t="s">
        <v>102</v>
      </c>
      <c r="Y7" s="1" t="s">
        <v>858</v>
      </c>
      <c r="Z7" s="1" t="s">
        <v>1007</v>
      </c>
      <c r="AA7" s="1" t="s">
        <v>881</v>
      </c>
      <c r="AB7" s="1">
        <f>Table__2[[#This Row],[Totals 3P]]/Table__2[[#This Row],[Totals G]]</f>
        <v>1.7720042417815483</v>
      </c>
      <c r="AC7" s="1" t="str">
        <f>Table__2[[#This Row],[Shooting 3P%]]</f>
        <v>.282</v>
      </c>
      <c r="AE7">
        <v>0.28199999999999997</v>
      </c>
    </row>
    <row r="8" spans="1:31" x14ac:dyDescent="0.25">
      <c r="A8" s="1" t="s">
        <v>68</v>
      </c>
      <c r="B8" s="1" t="s">
        <v>927</v>
      </c>
      <c r="C8" s="1" t="s">
        <v>970</v>
      </c>
      <c r="D8" s="1" t="s">
        <v>971</v>
      </c>
      <c r="E8" s="1" t="s">
        <v>972</v>
      </c>
      <c r="F8" s="1" t="s">
        <v>973</v>
      </c>
      <c r="G8" s="1" t="s">
        <v>974</v>
      </c>
      <c r="H8" s="1" t="s">
        <v>975</v>
      </c>
      <c r="I8" s="1" t="s">
        <v>976</v>
      </c>
      <c r="J8" s="1" t="s">
        <v>977</v>
      </c>
      <c r="K8" s="1" t="s">
        <v>978</v>
      </c>
      <c r="L8" s="1" t="s">
        <v>979</v>
      </c>
      <c r="M8" s="1" t="s">
        <v>980</v>
      </c>
      <c r="N8" s="1" t="s">
        <v>981</v>
      </c>
      <c r="O8" s="1" t="s">
        <v>982</v>
      </c>
      <c r="P8" s="1" t="s">
        <v>983</v>
      </c>
      <c r="Q8" s="1" t="s">
        <v>984</v>
      </c>
      <c r="R8" s="1" t="s">
        <v>985</v>
      </c>
      <c r="S8" s="1" t="s">
        <v>419</v>
      </c>
      <c r="T8" s="1" t="s">
        <v>986</v>
      </c>
      <c r="U8" s="1" t="s">
        <v>369</v>
      </c>
      <c r="V8" s="1" t="s">
        <v>987</v>
      </c>
      <c r="W8" s="1" t="s">
        <v>751</v>
      </c>
      <c r="X8" s="1" t="s">
        <v>102</v>
      </c>
      <c r="Y8" s="1" t="s">
        <v>988</v>
      </c>
      <c r="Z8" s="1" t="s">
        <v>989</v>
      </c>
      <c r="AA8" s="1" t="s">
        <v>990</v>
      </c>
      <c r="AB8" s="1">
        <f>Table__2[[#This Row],[Totals 3P]]/Table__2[[#This Row],[Totals G]]</f>
        <v>1.8812301166489926</v>
      </c>
      <c r="AC8" s="1" t="str">
        <f>Table__2[[#This Row],[Shooting 3P%]]</f>
        <v>.282</v>
      </c>
      <c r="AE8">
        <v>0.28199999999999997</v>
      </c>
    </row>
    <row r="9" spans="1:31" x14ac:dyDescent="0.25">
      <c r="A9" s="1" t="s">
        <v>69</v>
      </c>
      <c r="B9" s="1" t="s">
        <v>927</v>
      </c>
      <c r="C9" s="1" t="s">
        <v>949</v>
      </c>
      <c r="D9" s="1" t="s">
        <v>950</v>
      </c>
      <c r="E9" s="1" t="s">
        <v>951</v>
      </c>
      <c r="F9" s="1" t="s">
        <v>952</v>
      </c>
      <c r="G9" s="1" t="s">
        <v>953</v>
      </c>
      <c r="H9" s="1" t="s">
        <v>954</v>
      </c>
      <c r="I9" s="1" t="s">
        <v>955</v>
      </c>
      <c r="J9" s="1" t="s">
        <v>956</v>
      </c>
      <c r="K9" s="1" t="s">
        <v>957</v>
      </c>
      <c r="L9" s="1" t="s">
        <v>958</v>
      </c>
      <c r="M9" s="1" t="s">
        <v>959</v>
      </c>
      <c r="N9" s="1" t="s">
        <v>960</v>
      </c>
      <c r="O9" s="1" t="s">
        <v>961</v>
      </c>
      <c r="P9" s="1" t="s">
        <v>962</v>
      </c>
      <c r="Q9" s="1" t="s">
        <v>963</v>
      </c>
      <c r="R9" s="1" t="s">
        <v>964</v>
      </c>
      <c r="S9" s="1" t="s">
        <v>944</v>
      </c>
      <c r="T9" s="1" t="s">
        <v>965</v>
      </c>
      <c r="U9" s="1" t="s">
        <v>440</v>
      </c>
      <c r="V9" s="1" t="s">
        <v>966</v>
      </c>
      <c r="W9" s="1" t="s">
        <v>967</v>
      </c>
      <c r="X9" s="1" t="s">
        <v>814</v>
      </c>
      <c r="Y9" s="1" t="s">
        <v>968</v>
      </c>
      <c r="Z9" s="1" t="s">
        <v>969</v>
      </c>
      <c r="AA9" s="1" t="s">
        <v>486</v>
      </c>
      <c r="AB9" s="1">
        <f>Table__2[[#This Row],[Totals 3P]]/Table__2[[#This Row],[Totals G]]</f>
        <v>2.8494167550371157</v>
      </c>
      <c r="AC9" s="1" t="str">
        <f>Table__2[[#This Row],[Shooting 3P%]]</f>
        <v>.301</v>
      </c>
      <c r="AE9">
        <v>0.30099999999999999</v>
      </c>
    </row>
    <row r="10" spans="1:31" x14ac:dyDescent="0.25">
      <c r="A10" s="1" t="s">
        <v>70</v>
      </c>
      <c r="B10" s="1" t="s">
        <v>927</v>
      </c>
      <c r="C10" s="1" t="s">
        <v>928</v>
      </c>
      <c r="D10" s="1" t="s">
        <v>929</v>
      </c>
      <c r="E10" s="1" t="s">
        <v>930</v>
      </c>
      <c r="F10" s="1" t="s">
        <v>931</v>
      </c>
      <c r="G10" s="1" t="s">
        <v>932</v>
      </c>
      <c r="H10" s="1" t="s">
        <v>933</v>
      </c>
      <c r="I10" s="1" t="s">
        <v>934</v>
      </c>
      <c r="J10" s="1" t="s">
        <v>935</v>
      </c>
      <c r="K10" s="1" t="s">
        <v>936</v>
      </c>
      <c r="L10" s="1" t="s">
        <v>937</v>
      </c>
      <c r="M10" s="1" t="s">
        <v>938</v>
      </c>
      <c r="N10" s="1" t="s">
        <v>939</v>
      </c>
      <c r="O10" s="1" t="s">
        <v>940</v>
      </c>
      <c r="P10" s="1" t="s">
        <v>941</v>
      </c>
      <c r="Q10" s="1" t="s">
        <v>942</v>
      </c>
      <c r="R10" s="1" t="s">
        <v>943</v>
      </c>
      <c r="S10" s="1" t="s">
        <v>944</v>
      </c>
      <c r="T10" s="1" t="s">
        <v>945</v>
      </c>
      <c r="U10" s="1" t="s">
        <v>252</v>
      </c>
      <c r="V10" s="1" t="s">
        <v>946</v>
      </c>
      <c r="W10" s="1" t="s">
        <v>901</v>
      </c>
      <c r="X10" s="1" t="s">
        <v>814</v>
      </c>
      <c r="Y10" s="1" t="s">
        <v>947</v>
      </c>
      <c r="Z10" s="1" t="s">
        <v>948</v>
      </c>
      <c r="AA10" s="1" t="s">
        <v>838</v>
      </c>
      <c r="AB10" s="1">
        <f>Table__2[[#This Row],[Totals 3P]]/Table__2[[#This Row],[Totals G]]</f>
        <v>3.1590668080593849</v>
      </c>
      <c r="AC10" s="1" t="str">
        <f>Table__2[[#This Row],[Shooting 3P%]]</f>
        <v>.316</v>
      </c>
      <c r="AE10">
        <v>0.316</v>
      </c>
    </row>
    <row r="11" spans="1:31" x14ac:dyDescent="0.25">
      <c r="A11" s="1" t="s">
        <v>71</v>
      </c>
      <c r="B11" s="1" t="s">
        <v>905</v>
      </c>
      <c r="C11" s="1" t="s">
        <v>906</v>
      </c>
      <c r="D11" s="1" t="s">
        <v>907</v>
      </c>
      <c r="E11" s="1" t="s">
        <v>908</v>
      </c>
      <c r="F11" s="1" t="s">
        <v>909</v>
      </c>
      <c r="G11" s="1" t="s">
        <v>910</v>
      </c>
      <c r="H11" s="1" t="s">
        <v>911</v>
      </c>
      <c r="I11" s="1" t="s">
        <v>912</v>
      </c>
      <c r="J11" s="1" t="s">
        <v>913</v>
      </c>
      <c r="K11" s="1" t="s">
        <v>914</v>
      </c>
      <c r="L11" s="1" t="s">
        <v>915</v>
      </c>
      <c r="M11" s="1" t="s">
        <v>916</v>
      </c>
      <c r="N11" s="1" t="s">
        <v>917</v>
      </c>
      <c r="O11" s="1" t="s">
        <v>918</v>
      </c>
      <c r="P11" s="1" t="s">
        <v>340</v>
      </c>
      <c r="Q11" s="1" t="s">
        <v>919</v>
      </c>
      <c r="R11" s="1" t="s">
        <v>920</v>
      </c>
      <c r="S11" s="1" t="s">
        <v>638</v>
      </c>
      <c r="T11" s="1" t="s">
        <v>921</v>
      </c>
      <c r="U11" s="1" t="s">
        <v>922</v>
      </c>
      <c r="V11" s="1" t="s">
        <v>923</v>
      </c>
      <c r="W11" s="1" t="s">
        <v>901</v>
      </c>
      <c r="X11" s="1" t="s">
        <v>729</v>
      </c>
      <c r="Y11" s="1" t="s">
        <v>924</v>
      </c>
      <c r="Z11" s="1" t="s">
        <v>925</v>
      </c>
      <c r="AA11" s="1" t="s">
        <v>926</v>
      </c>
      <c r="AB11" s="1">
        <f>Table__2[[#This Row],[Totals 3P]]/Table__2[[#This Row],[Totals G]]</f>
        <v>4.2263414634146343</v>
      </c>
      <c r="AC11" s="1" t="str">
        <f>Table__2[[#This Row],[Shooting 3P%]]</f>
        <v>.323</v>
      </c>
      <c r="AE11">
        <v>0.32300000000000001</v>
      </c>
    </row>
    <row r="12" spans="1:31" x14ac:dyDescent="0.25">
      <c r="A12" s="1" t="s">
        <v>72</v>
      </c>
      <c r="B12" s="1" t="s">
        <v>776</v>
      </c>
      <c r="C12" s="1" t="s">
        <v>882</v>
      </c>
      <c r="D12" s="1" t="s">
        <v>883</v>
      </c>
      <c r="E12" s="1" t="s">
        <v>884</v>
      </c>
      <c r="F12" s="1" t="s">
        <v>885</v>
      </c>
      <c r="G12" s="1" t="s">
        <v>886</v>
      </c>
      <c r="H12" s="1" t="s">
        <v>887</v>
      </c>
      <c r="I12" s="1" t="s">
        <v>888</v>
      </c>
      <c r="J12" s="1" t="s">
        <v>889</v>
      </c>
      <c r="K12" s="1" t="s">
        <v>890</v>
      </c>
      <c r="L12" s="1" t="s">
        <v>891</v>
      </c>
      <c r="M12" s="1" t="s">
        <v>892</v>
      </c>
      <c r="N12" s="1" t="s">
        <v>893</v>
      </c>
      <c r="O12" s="1" t="s">
        <v>894</v>
      </c>
      <c r="P12" s="1" t="s">
        <v>895</v>
      </c>
      <c r="Q12" s="1" t="s">
        <v>896</v>
      </c>
      <c r="R12" s="1" t="s">
        <v>897</v>
      </c>
      <c r="S12" s="1" t="s">
        <v>898</v>
      </c>
      <c r="T12" s="1" t="s">
        <v>856</v>
      </c>
      <c r="U12" s="1" t="s">
        <v>899</v>
      </c>
      <c r="V12" s="1" t="s">
        <v>900</v>
      </c>
      <c r="W12" s="1" t="s">
        <v>901</v>
      </c>
      <c r="X12" s="1" t="s">
        <v>879</v>
      </c>
      <c r="Y12" s="1" t="s">
        <v>902</v>
      </c>
      <c r="Z12" s="1" t="s">
        <v>903</v>
      </c>
      <c r="AA12" s="1" t="s">
        <v>904</v>
      </c>
      <c r="AB12" s="1">
        <f>Table__2[[#This Row],[Totals 3P]]/Table__2[[#This Row],[Totals G]]</f>
        <v>4.3622402890695575</v>
      </c>
      <c r="AC12" s="1" t="str">
        <f>Table__2[[#This Row],[Shooting 3P%]]</f>
        <v>.331</v>
      </c>
      <c r="AE12">
        <v>0.33100000000000002</v>
      </c>
    </row>
    <row r="13" spans="1:31" x14ac:dyDescent="0.25">
      <c r="A13" s="1" t="s">
        <v>73</v>
      </c>
      <c r="B13" s="1" t="s">
        <v>776</v>
      </c>
      <c r="C13" s="1" t="s">
        <v>860</v>
      </c>
      <c r="D13" s="1" t="s">
        <v>861</v>
      </c>
      <c r="E13" s="1" t="s">
        <v>862</v>
      </c>
      <c r="F13" s="1" t="s">
        <v>863</v>
      </c>
      <c r="G13" s="1" t="s">
        <v>864</v>
      </c>
      <c r="H13" s="1" t="s">
        <v>865</v>
      </c>
      <c r="I13" s="1" t="s">
        <v>866</v>
      </c>
      <c r="J13" s="1" t="s">
        <v>867</v>
      </c>
      <c r="K13" s="1" t="s">
        <v>868</v>
      </c>
      <c r="L13" s="1" t="s">
        <v>869</v>
      </c>
      <c r="M13" s="1" t="s">
        <v>870</v>
      </c>
      <c r="N13" s="1" t="s">
        <v>871</v>
      </c>
      <c r="O13" s="1" t="s">
        <v>872</v>
      </c>
      <c r="P13" s="1" t="s">
        <v>873</v>
      </c>
      <c r="Q13" s="1" t="s">
        <v>874</v>
      </c>
      <c r="R13" s="1" t="s">
        <v>875</v>
      </c>
      <c r="S13" s="1" t="s">
        <v>616</v>
      </c>
      <c r="T13" s="1" t="s">
        <v>876</v>
      </c>
      <c r="U13" s="1" t="s">
        <v>877</v>
      </c>
      <c r="V13" s="1" t="s">
        <v>878</v>
      </c>
      <c r="W13" s="1" t="s">
        <v>419</v>
      </c>
      <c r="X13" s="1" t="s">
        <v>879</v>
      </c>
      <c r="Y13" s="1" t="s">
        <v>880</v>
      </c>
      <c r="Z13" s="1" t="s">
        <v>572</v>
      </c>
      <c r="AA13" s="1" t="s">
        <v>881</v>
      </c>
      <c r="AB13" s="1">
        <f>Table__2[[#This Row],[Totals 3P]]/Table__2[[#This Row],[Totals G]]</f>
        <v>4.5663956639566399</v>
      </c>
      <c r="AC13" s="1" t="str">
        <f>Table__2[[#This Row],[Shooting 3P%]]</f>
        <v>.320</v>
      </c>
      <c r="AE13">
        <v>0.32</v>
      </c>
    </row>
    <row r="14" spans="1:31" x14ac:dyDescent="0.25">
      <c r="A14" s="1" t="s">
        <v>74</v>
      </c>
      <c r="B14" s="1" t="s">
        <v>776</v>
      </c>
      <c r="C14" s="1" t="s">
        <v>839</v>
      </c>
      <c r="D14" s="1" t="s">
        <v>840</v>
      </c>
      <c r="E14" s="1" t="s">
        <v>841</v>
      </c>
      <c r="F14" s="1" t="s">
        <v>842</v>
      </c>
      <c r="G14" s="1" t="s">
        <v>843</v>
      </c>
      <c r="H14" s="1" t="s">
        <v>844</v>
      </c>
      <c r="I14" s="1" t="s">
        <v>845</v>
      </c>
      <c r="J14" s="1" t="s">
        <v>846</v>
      </c>
      <c r="K14" s="1" t="s">
        <v>847</v>
      </c>
      <c r="L14" s="1" t="s">
        <v>848</v>
      </c>
      <c r="M14" s="1" t="s">
        <v>849</v>
      </c>
      <c r="N14" s="1" t="s">
        <v>850</v>
      </c>
      <c r="O14" s="1" t="s">
        <v>851</v>
      </c>
      <c r="P14" s="1" t="s">
        <v>852</v>
      </c>
      <c r="Q14" s="1" t="s">
        <v>853</v>
      </c>
      <c r="R14" s="1" t="s">
        <v>854</v>
      </c>
      <c r="S14" s="1" t="s">
        <v>855</v>
      </c>
      <c r="T14" s="1" t="s">
        <v>856</v>
      </c>
      <c r="U14" s="1" t="s">
        <v>462</v>
      </c>
      <c r="V14" s="1" t="s">
        <v>857</v>
      </c>
      <c r="W14" s="1" t="s">
        <v>419</v>
      </c>
      <c r="X14" s="1" t="s">
        <v>371</v>
      </c>
      <c r="Y14" s="1" t="s">
        <v>858</v>
      </c>
      <c r="Z14" s="1" t="s">
        <v>816</v>
      </c>
      <c r="AA14" s="1" t="s">
        <v>859</v>
      </c>
      <c r="AB14" s="1">
        <f>Table__2[[#This Row],[Totals 3P]]/Table__2[[#This Row],[Totals G]]</f>
        <v>5.0469738030713645</v>
      </c>
      <c r="AC14" s="1" t="str">
        <f>Table__2[[#This Row],[Shooting 3P%]]</f>
        <v>.331</v>
      </c>
      <c r="AE14">
        <v>0.33100000000000002</v>
      </c>
    </row>
    <row r="15" spans="1:31" x14ac:dyDescent="0.25">
      <c r="A15" s="1" t="s">
        <v>76</v>
      </c>
      <c r="B15" s="1" t="s">
        <v>776</v>
      </c>
      <c r="C15" s="1" t="s">
        <v>818</v>
      </c>
      <c r="D15" s="1" t="s">
        <v>819</v>
      </c>
      <c r="E15" s="1" t="s">
        <v>820</v>
      </c>
      <c r="F15" s="1" t="s">
        <v>821</v>
      </c>
      <c r="G15" s="1" t="s">
        <v>822</v>
      </c>
      <c r="H15" s="1" t="s">
        <v>823</v>
      </c>
      <c r="I15" s="1" t="s">
        <v>824</v>
      </c>
      <c r="J15" s="1" t="s">
        <v>825</v>
      </c>
      <c r="K15" s="1" t="s">
        <v>826</v>
      </c>
      <c r="L15" s="1" t="s">
        <v>827</v>
      </c>
      <c r="M15" s="1" t="s">
        <v>828</v>
      </c>
      <c r="N15" s="1" t="s">
        <v>829</v>
      </c>
      <c r="O15" s="1" t="s">
        <v>830</v>
      </c>
      <c r="P15" s="1" t="s">
        <v>831</v>
      </c>
      <c r="Q15" s="1" t="s">
        <v>832</v>
      </c>
      <c r="R15" s="1" t="s">
        <v>833</v>
      </c>
      <c r="S15" s="1" t="s">
        <v>660</v>
      </c>
      <c r="T15" s="1" t="s">
        <v>834</v>
      </c>
      <c r="U15" s="1" t="s">
        <v>835</v>
      </c>
      <c r="V15" s="1" t="s">
        <v>836</v>
      </c>
      <c r="W15" s="1" t="s">
        <v>837</v>
      </c>
      <c r="X15" s="1" t="s">
        <v>617</v>
      </c>
      <c r="Y15" s="1" t="s">
        <v>99</v>
      </c>
      <c r="Z15" s="1" t="s">
        <v>731</v>
      </c>
      <c r="AA15" s="1" t="s">
        <v>838</v>
      </c>
      <c r="AB15" s="1">
        <f>Table__2[[#This Row],[Totals 3P]]/Table__2[[#This Row],[Totals G]]</f>
        <v>6.0234869015356818</v>
      </c>
      <c r="AC15" s="1" t="str">
        <f>Table__2[[#This Row],[Shooting 3P%]]</f>
        <v>.336</v>
      </c>
      <c r="AE15">
        <v>0.33600000000000002</v>
      </c>
    </row>
    <row r="16" spans="1:31" x14ac:dyDescent="0.25">
      <c r="A16" s="1" t="s">
        <v>77</v>
      </c>
      <c r="B16" s="1" t="s">
        <v>776</v>
      </c>
      <c r="C16" s="1" t="s">
        <v>794</v>
      </c>
      <c r="D16" s="1" t="s">
        <v>795</v>
      </c>
      <c r="E16" s="1" t="s">
        <v>796</v>
      </c>
      <c r="F16" s="1" t="s">
        <v>797</v>
      </c>
      <c r="G16" s="1" t="s">
        <v>798</v>
      </c>
      <c r="H16" s="1" t="s">
        <v>799</v>
      </c>
      <c r="I16" s="1" t="s">
        <v>800</v>
      </c>
      <c r="J16" s="1" t="s">
        <v>801</v>
      </c>
      <c r="K16" s="1" t="s">
        <v>802</v>
      </c>
      <c r="L16" s="1" t="s">
        <v>803</v>
      </c>
      <c r="M16" s="1" t="s">
        <v>804</v>
      </c>
      <c r="N16" s="1" t="s">
        <v>805</v>
      </c>
      <c r="O16" s="1" t="s">
        <v>806</v>
      </c>
      <c r="P16" s="1" t="s">
        <v>807</v>
      </c>
      <c r="Q16" s="1" t="s">
        <v>808</v>
      </c>
      <c r="R16" s="1" t="s">
        <v>809</v>
      </c>
      <c r="S16" s="1" t="s">
        <v>202</v>
      </c>
      <c r="T16" s="1" t="s">
        <v>810</v>
      </c>
      <c r="U16" s="1" t="s">
        <v>811</v>
      </c>
      <c r="V16" s="1" t="s">
        <v>812</v>
      </c>
      <c r="W16" s="1" t="s">
        <v>813</v>
      </c>
      <c r="X16" s="1" t="s">
        <v>814</v>
      </c>
      <c r="Y16" s="1" t="s">
        <v>815</v>
      </c>
      <c r="Z16" s="1" t="s">
        <v>816</v>
      </c>
      <c r="AA16" s="1" t="s">
        <v>817</v>
      </c>
      <c r="AB16" s="1">
        <f>Table__2[[#This Row],[Totals 3P]]/Table__2[[#This Row],[Totals G]]</f>
        <v>6.5953026196928635</v>
      </c>
      <c r="AC16" s="1" t="str">
        <f>Table__2[[#This Row],[Shooting 3P%]]</f>
        <v>.333</v>
      </c>
      <c r="AE16">
        <v>0.33300000000000002</v>
      </c>
    </row>
    <row r="17" spans="1:31" x14ac:dyDescent="0.25">
      <c r="A17" s="1" t="s">
        <v>78</v>
      </c>
      <c r="B17" s="1" t="s">
        <v>776</v>
      </c>
      <c r="C17" s="1" t="s">
        <v>777</v>
      </c>
      <c r="D17" s="1" t="s">
        <v>778</v>
      </c>
      <c r="E17" s="1" t="s">
        <v>779</v>
      </c>
      <c r="F17" s="1" t="s">
        <v>780</v>
      </c>
      <c r="G17" s="1" t="s">
        <v>781</v>
      </c>
      <c r="H17" s="1" t="s">
        <v>782</v>
      </c>
      <c r="I17" s="1" t="s">
        <v>783</v>
      </c>
      <c r="J17" s="1" t="s">
        <v>784</v>
      </c>
      <c r="K17" s="1" t="s">
        <v>785</v>
      </c>
      <c r="L17" s="1" t="s">
        <v>786</v>
      </c>
      <c r="M17" s="1" t="s">
        <v>787</v>
      </c>
      <c r="N17" s="1" t="s">
        <v>788</v>
      </c>
      <c r="O17" s="1" t="s">
        <v>789</v>
      </c>
      <c r="P17" s="1" t="s">
        <v>790</v>
      </c>
      <c r="Q17" s="1" t="s">
        <v>791</v>
      </c>
      <c r="R17" s="1" t="s">
        <v>792</v>
      </c>
      <c r="S17" s="1" t="s">
        <v>202</v>
      </c>
      <c r="T17" s="1" t="s">
        <v>393</v>
      </c>
      <c r="U17" s="1" t="s">
        <v>727</v>
      </c>
      <c r="V17" s="1" t="s">
        <v>793</v>
      </c>
      <c r="W17" s="1" t="s">
        <v>484</v>
      </c>
      <c r="X17" s="1" t="s">
        <v>705</v>
      </c>
      <c r="Y17" s="1" t="s">
        <v>730</v>
      </c>
      <c r="Z17" s="1" t="s">
        <v>572</v>
      </c>
      <c r="AA17" s="1" t="s">
        <v>486</v>
      </c>
      <c r="AB17" s="1">
        <f>Table__2[[#This Row],[Totals 3P]]/Table__2[[#This Row],[Totals G]]</f>
        <v>10.978319783197833</v>
      </c>
      <c r="AC17" s="1" t="str">
        <f>Table__2[[#This Row],[Shooting 3P%]]</f>
        <v>.359</v>
      </c>
      <c r="AE17">
        <v>0.35899999999999999</v>
      </c>
    </row>
    <row r="18" spans="1:31" x14ac:dyDescent="0.25">
      <c r="A18" s="1" t="s">
        <v>79</v>
      </c>
      <c r="B18" s="1" t="s">
        <v>574</v>
      </c>
      <c r="C18" s="1" t="s">
        <v>755</v>
      </c>
      <c r="D18" s="1" t="s">
        <v>756</v>
      </c>
      <c r="E18" s="1" t="s">
        <v>757</v>
      </c>
      <c r="F18" s="1" t="s">
        <v>758</v>
      </c>
      <c r="G18" s="1" t="s">
        <v>759</v>
      </c>
      <c r="H18" s="1" t="s">
        <v>760</v>
      </c>
      <c r="I18" s="1" t="s">
        <v>761</v>
      </c>
      <c r="J18" s="1" t="s">
        <v>762</v>
      </c>
      <c r="K18" s="1" t="s">
        <v>763</v>
      </c>
      <c r="L18" s="1" t="s">
        <v>764</v>
      </c>
      <c r="M18" s="1" t="s">
        <v>765</v>
      </c>
      <c r="N18" s="1" t="s">
        <v>766</v>
      </c>
      <c r="O18" s="1" t="s">
        <v>767</v>
      </c>
      <c r="P18" s="1" t="s">
        <v>768</v>
      </c>
      <c r="Q18" s="1" t="s">
        <v>769</v>
      </c>
      <c r="R18" s="1" t="s">
        <v>770</v>
      </c>
      <c r="S18" s="1" t="s">
        <v>771</v>
      </c>
      <c r="T18" s="1" t="s">
        <v>203</v>
      </c>
      <c r="U18" s="1" t="s">
        <v>772</v>
      </c>
      <c r="V18" s="1" t="s">
        <v>773</v>
      </c>
      <c r="W18" s="1" t="s">
        <v>774</v>
      </c>
      <c r="X18" s="1" t="s">
        <v>103</v>
      </c>
      <c r="Y18" s="1" t="s">
        <v>775</v>
      </c>
      <c r="Z18" s="1" t="s">
        <v>731</v>
      </c>
      <c r="AA18" s="1" t="s">
        <v>465</v>
      </c>
      <c r="AB18" s="1">
        <f>Table__2[[#This Row],[Totals 3P]]/Table__2[[#This Row],[Totals G]]</f>
        <v>11.774600504625736</v>
      </c>
      <c r="AC18" s="1" t="str">
        <f>Table__2[[#This Row],[Shooting 3P%]]</f>
        <v>.367</v>
      </c>
      <c r="AE18">
        <v>0.36699999999999999</v>
      </c>
    </row>
    <row r="19" spans="1:31" x14ac:dyDescent="0.25">
      <c r="A19" s="1" t="s">
        <v>36</v>
      </c>
      <c r="B19" s="1" t="s">
        <v>574</v>
      </c>
      <c r="C19" s="1" t="s">
        <v>733</v>
      </c>
      <c r="D19" s="1" t="s">
        <v>734</v>
      </c>
      <c r="E19" s="1" t="s">
        <v>735</v>
      </c>
      <c r="F19" s="1" t="s">
        <v>736</v>
      </c>
      <c r="G19" s="1" t="s">
        <v>737</v>
      </c>
      <c r="H19" s="1" t="s">
        <v>738</v>
      </c>
      <c r="I19" s="1" t="s">
        <v>739</v>
      </c>
      <c r="J19" s="1" t="s">
        <v>740</v>
      </c>
      <c r="K19" s="1" t="s">
        <v>741</v>
      </c>
      <c r="L19" s="1" t="s">
        <v>742</v>
      </c>
      <c r="M19" s="1" t="s">
        <v>743</v>
      </c>
      <c r="N19" s="1" t="s">
        <v>744</v>
      </c>
      <c r="O19" s="1" t="s">
        <v>745</v>
      </c>
      <c r="P19" s="1" t="s">
        <v>746</v>
      </c>
      <c r="Q19" s="1" t="s">
        <v>747</v>
      </c>
      <c r="R19" s="1" t="s">
        <v>748</v>
      </c>
      <c r="S19" s="1" t="s">
        <v>749</v>
      </c>
      <c r="T19" s="1" t="s">
        <v>368</v>
      </c>
      <c r="U19" s="1" t="s">
        <v>750</v>
      </c>
      <c r="V19" s="1" t="s">
        <v>593</v>
      </c>
      <c r="W19" s="1" t="s">
        <v>751</v>
      </c>
      <c r="X19" s="1" t="s">
        <v>752</v>
      </c>
      <c r="Y19" s="1" t="s">
        <v>753</v>
      </c>
      <c r="Z19" s="1" t="s">
        <v>485</v>
      </c>
      <c r="AA19" s="1" t="s">
        <v>754</v>
      </c>
      <c r="AB19" s="1">
        <f>Table__2[[#This Row],[Totals 3P]]/Table__2[[#This Row],[Totals G]]</f>
        <v>12.096719932716569</v>
      </c>
      <c r="AC19" s="1" t="str">
        <f>Table__2[[#This Row],[Shooting 3P%]]</f>
        <v>.360</v>
      </c>
      <c r="AE19">
        <v>0.36</v>
      </c>
    </row>
    <row r="20" spans="1:31" x14ac:dyDescent="0.25">
      <c r="A20" s="1" t="s">
        <v>40</v>
      </c>
      <c r="B20" s="1" t="s">
        <v>574</v>
      </c>
      <c r="C20" s="1" t="s">
        <v>709</v>
      </c>
      <c r="D20" s="1" t="s">
        <v>710</v>
      </c>
      <c r="E20" s="1" t="s">
        <v>711</v>
      </c>
      <c r="F20" s="1" t="s">
        <v>712</v>
      </c>
      <c r="G20" s="1" t="s">
        <v>713</v>
      </c>
      <c r="H20" s="1" t="s">
        <v>714</v>
      </c>
      <c r="I20" s="1" t="s">
        <v>715</v>
      </c>
      <c r="J20" s="1" t="s">
        <v>716</v>
      </c>
      <c r="K20" s="1" t="s">
        <v>717</v>
      </c>
      <c r="L20" s="1" t="s">
        <v>718</v>
      </c>
      <c r="M20" s="1" t="s">
        <v>719</v>
      </c>
      <c r="N20" s="1" t="s">
        <v>720</v>
      </c>
      <c r="O20" s="1" t="s">
        <v>721</v>
      </c>
      <c r="P20" s="1" t="s">
        <v>722</v>
      </c>
      <c r="Q20" s="1" t="s">
        <v>723</v>
      </c>
      <c r="R20" s="1" t="s">
        <v>724</v>
      </c>
      <c r="S20" s="1" t="s">
        <v>725</v>
      </c>
      <c r="T20" s="1" t="s">
        <v>726</v>
      </c>
      <c r="U20" s="1" t="s">
        <v>727</v>
      </c>
      <c r="V20" s="1" t="s">
        <v>728</v>
      </c>
      <c r="W20" s="1" t="s">
        <v>682</v>
      </c>
      <c r="X20" s="1" t="s">
        <v>729</v>
      </c>
      <c r="Y20" s="1" t="s">
        <v>730</v>
      </c>
      <c r="Z20" s="1" t="s">
        <v>731</v>
      </c>
      <c r="AA20" s="1" t="s">
        <v>732</v>
      </c>
      <c r="AB20" s="1">
        <f>Table__2[[#This Row],[Totals 3P]]/Table__2[[#This Row],[Totals G]]</f>
        <v>8.788898233809924</v>
      </c>
      <c r="AC20" s="1" t="str">
        <f>Table__2[[#This Row],[Shooting 3P%]]</f>
        <v>.346</v>
      </c>
      <c r="AE20">
        <v>0.34599999999999997</v>
      </c>
    </row>
    <row r="21" spans="1:31" x14ac:dyDescent="0.25">
      <c r="A21" s="1" t="s">
        <v>41</v>
      </c>
      <c r="B21" s="1" t="s">
        <v>684</v>
      </c>
      <c r="C21" s="1" t="s">
        <v>685</v>
      </c>
      <c r="D21" s="1" t="s">
        <v>686</v>
      </c>
      <c r="E21" s="1" t="s">
        <v>687</v>
      </c>
      <c r="F21" s="1" t="s">
        <v>688</v>
      </c>
      <c r="G21" s="1" t="s">
        <v>689</v>
      </c>
      <c r="H21" s="1" t="s">
        <v>690</v>
      </c>
      <c r="I21" s="1" t="s">
        <v>691</v>
      </c>
      <c r="J21" s="1" t="s">
        <v>692</v>
      </c>
      <c r="K21" s="1" t="s">
        <v>693</v>
      </c>
      <c r="L21" s="1" t="s">
        <v>694</v>
      </c>
      <c r="M21" s="1" t="s">
        <v>695</v>
      </c>
      <c r="N21" s="1" t="s">
        <v>696</v>
      </c>
      <c r="O21" s="1" t="s">
        <v>697</v>
      </c>
      <c r="P21" s="1" t="s">
        <v>698</v>
      </c>
      <c r="Q21" s="1" t="s">
        <v>699</v>
      </c>
      <c r="R21" s="1" t="s">
        <v>700</v>
      </c>
      <c r="S21" s="1" t="s">
        <v>701</v>
      </c>
      <c r="T21" s="1" t="s">
        <v>702</v>
      </c>
      <c r="U21" s="1" t="s">
        <v>703</v>
      </c>
      <c r="V21" s="1" t="s">
        <v>704</v>
      </c>
      <c r="W21" s="1" t="s">
        <v>202</v>
      </c>
      <c r="X21" s="1" t="s">
        <v>705</v>
      </c>
      <c r="Y21" s="1" t="s">
        <v>706</v>
      </c>
      <c r="Z21" s="1" t="s">
        <v>707</v>
      </c>
      <c r="AA21" s="1" t="s">
        <v>708</v>
      </c>
      <c r="AB21" s="1">
        <f>Table__2[[#This Row],[Totals 3P]]/Table__2[[#This Row],[Totals G]]</f>
        <v>8.9144827586206894</v>
      </c>
      <c r="AC21" s="1" t="str">
        <f>Table__2[[#This Row],[Shooting 3P%]]</f>
        <v>.339</v>
      </c>
      <c r="AE21">
        <v>0.33900000000000002</v>
      </c>
    </row>
    <row r="22" spans="1:31" x14ac:dyDescent="0.25">
      <c r="A22" s="1" t="s">
        <v>42</v>
      </c>
      <c r="B22" s="1" t="s">
        <v>574</v>
      </c>
      <c r="C22" s="1" t="s">
        <v>664</v>
      </c>
      <c r="D22" s="1" t="s">
        <v>665</v>
      </c>
      <c r="E22" s="1" t="s">
        <v>666</v>
      </c>
      <c r="F22" s="1" t="s">
        <v>667</v>
      </c>
      <c r="G22" s="1" t="s">
        <v>668</v>
      </c>
      <c r="H22" s="1" t="s">
        <v>669</v>
      </c>
      <c r="I22" s="1" t="s">
        <v>670</v>
      </c>
      <c r="J22" s="1" t="s">
        <v>671</v>
      </c>
      <c r="K22" s="1" t="s">
        <v>672</v>
      </c>
      <c r="L22" s="1" t="s">
        <v>673</v>
      </c>
      <c r="M22" s="1" t="s">
        <v>674</v>
      </c>
      <c r="N22" s="1" t="s">
        <v>675</v>
      </c>
      <c r="O22" s="1" t="s">
        <v>676</v>
      </c>
      <c r="P22" s="1" t="s">
        <v>677</v>
      </c>
      <c r="Q22" s="1" t="s">
        <v>678</v>
      </c>
      <c r="R22" s="1" t="s">
        <v>679</v>
      </c>
      <c r="S22" s="1" t="s">
        <v>343</v>
      </c>
      <c r="T22" s="1" t="s">
        <v>680</v>
      </c>
      <c r="U22" s="1" t="s">
        <v>345</v>
      </c>
      <c r="V22" s="1" t="s">
        <v>681</v>
      </c>
      <c r="W22" s="1" t="s">
        <v>682</v>
      </c>
      <c r="X22" s="1" t="s">
        <v>526</v>
      </c>
      <c r="Y22" s="1" t="s">
        <v>639</v>
      </c>
      <c r="Z22" s="1" t="s">
        <v>506</v>
      </c>
      <c r="AA22" s="1" t="s">
        <v>683</v>
      </c>
      <c r="AB22" s="1">
        <f>Table__2[[#This Row],[Totals 3P]]/Table__2[[#This Row],[Totals G]]</f>
        <v>9.6829268292682933</v>
      </c>
      <c r="AC22" s="1" t="str">
        <f>Table__2[[#This Row],[Shooting 3P%]]</f>
        <v>.353</v>
      </c>
      <c r="AE22">
        <v>0.35299999999999998</v>
      </c>
    </row>
    <row r="23" spans="1:31" x14ac:dyDescent="0.25">
      <c r="A23" s="1" t="s">
        <v>43</v>
      </c>
      <c r="B23" s="1" t="s">
        <v>574</v>
      </c>
      <c r="C23" s="1" t="s">
        <v>642</v>
      </c>
      <c r="D23" s="1" t="s">
        <v>643</v>
      </c>
      <c r="E23" s="1" t="s">
        <v>644</v>
      </c>
      <c r="F23" s="1" t="s">
        <v>645</v>
      </c>
      <c r="G23" s="1" t="s">
        <v>646</v>
      </c>
      <c r="H23" s="1" t="s">
        <v>647</v>
      </c>
      <c r="I23" s="1" t="s">
        <v>648</v>
      </c>
      <c r="J23" s="1" t="s">
        <v>649</v>
      </c>
      <c r="K23" s="1" t="s">
        <v>650</v>
      </c>
      <c r="L23" s="1" t="s">
        <v>651</v>
      </c>
      <c r="M23" s="1" t="s">
        <v>652</v>
      </c>
      <c r="N23" s="1" t="s">
        <v>653</v>
      </c>
      <c r="O23" s="1" t="s">
        <v>654</v>
      </c>
      <c r="P23" s="1" t="s">
        <v>655</v>
      </c>
      <c r="Q23" s="1" t="s">
        <v>656</v>
      </c>
      <c r="R23" s="1" t="s">
        <v>657</v>
      </c>
      <c r="S23" s="1" t="s">
        <v>658</v>
      </c>
      <c r="T23" s="1" t="s">
        <v>177</v>
      </c>
      <c r="U23" s="1" t="s">
        <v>659</v>
      </c>
      <c r="V23" s="1" t="s">
        <v>418</v>
      </c>
      <c r="W23" s="1" t="s">
        <v>660</v>
      </c>
      <c r="X23" s="1" t="s">
        <v>661</v>
      </c>
      <c r="Y23" s="1" t="s">
        <v>662</v>
      </c>
      <c r="Z23" s="1" t="s">
        <v>506</v>
      </c>
      <c r="AA23" s="1" t="s">
        <v>663</v>
      </c>
      <c r="AB23" s="1">
        <f>Table__2[[#This Row],[Totals 3P]]/Table__2[[#This Row],[Totals G]]</f>
        <v>9.6921783010933549</v>
      </c>
      <c r="AC23" s="1" t="str">
        <f>Table__2[[#This Row],[Shooting 3P%]]</f>
        <v>.354</v>
      </c>
      <c r="AE23">
        <v>0.35399999999999998</v>
      </c>
    </row>
    <row r="24" spans="1:31" x14ac:dyDescent="0.25">
      <c r="A24" s="1" t="s">
        <v>44</v>
      </c>
      <c r="B24" s="1" t="s">
        <v>574</v>
      </c>
      <c r="C24" s="1" t="s">
        <v>620</v>
      </c>
      <c r="D24" s="1" t="s">
        <v>621</v>
      </c>
      <c r="E24" s="1" t="s">
        <v>622</v>
      </c>
      <c r="F24" s="1" t="s">
        <v>623</v>
      </c>
      <c r="G24" s="1" t="s">
        <v>624</v>
      </c>
      <c r="H24" s="1" t="s">
        <v>625</v>
      </c>
      <c r="I24" s="1" t="s">
        <v>626</v>
      </c>
      <c r="J24" s="1" t="s">
        <v>627</v>
      </c>
      <c r="K24" s="1" t="s">
        <v>628</v>
      </c>
      <c r="L24" s="1" t="s">
        <v>629</v>
      </c>
      <c r="M24" s="1" t="s">
        <v>630</v>
      </c>
      <c r="N24" s="1" t="s">
        <v>631</v>
      </c>
      <c r="O24" s="1" t="s">
        <v>632</v>
      </c>
      <c r="P24" s="1" t="s">
        <v>633</v>
      </c>
      <c r="Q24" s="1" t="s">
        <v>634</v>
      </c>
      <c r="R24" s="1" t="s">
        <v>635</v>
      </c>
      <c r="S24" s="1" t="s">
        <v>636</v>
      </c>
      <c r="T24" s="1" t="s">
        <v>177</v>
      </c>
      <c r="U24" s="1" t="s">
        <v>417</v>
      </c>
      <c r="V24" s="1" t="s">
        <v>637</v>
      </c>
      <c r="W24" s="1" t="s">
        <v>638</v>
      </c>
      <c r="X24" s="1" t="s">
        <v>371</v>
      </c>
      <c r="Y24" s="1" t="s">
        <v>639</v>
      </c>
      <c r="Z24" s="1" t="s">
        <v>640</v>
      </c>
      <c r="AA24" s="1" t="s">
        <v>641</v>
      </c>
      <c r="AB24" s="1">
        <f>Table__2[[#This Row],[Totals 3P]]/Table__2[[#This Row],[Totals G]]</f>
        <v>10.430613961312027</v>
      </c>
      <c r="AC24" s="1" t="str">
        <f>Table__2[[#This Row],[Shooting 3P%]]</f>
        <v>.354</v>
      </c>
      <c r="AE24">
        <v>0.35399999999999998</v>
      </c>
    </row>
    <row r="25" spans="1:31" x14ac:dyDescent="0.25">
      <c r="A25" s="1" t="s">
        <v>45</v>
      </c>
      <c r="B25" s="1" t="s">
        <v>574</v>
      </c>
      <c r="C25" s="1" t="s">
        <v>597</v>
      </c>
      <c r="D25" s="1" t="s">
        <v>598</v>
      </c>
      <c r="E25" s="1" t="s">
        <v>599</v>
      </c>
      <c r="F25" s="1" t="s">
        <v>600</v>
      </c>
      <c r="G25" s="1" t="s">
        <v>601</v>
      </c>
      <c r="H25" s="1" t="s">
        <v>602</v>
      </c>
      <c r="I25" s="1" t="s">
        <v>603</v>
      </c>
      <c r="J25" s="1" t="s">
        <v>604</v>
      </c>
      <c r="K25" s="1" t="s">
        <v>605</v>
      </c>
      <c r="L25" s="1" t="s">
        <v>606</v>
      </c>
      <c r="M25" s="1" t="s">
        <v>607</v>
      </c>
      <c r="N25" s="1" t="s">
        <v>608</v>
      </c>
      <c r="O25" s="1" t="s">
        <v>609</v>
      </c>
      <c r="P25" s="1" t="s">
        <v>610</v>
      </c>
      <c r="Q25" s="1" t="s">
        <v>611</v>
      </c>
      <c r="R25" s="1" t="s">
        <v>612</v>
      </c>
      <c r="S25" s="1" t="s">
        <v>613</v>
      </c>
      <c r="T25" s="1" t="s">
        <v>416</v>
      </c>
      <c r="U25" s="1" t="s">
        <v>614</v>
      </c>
      <c r="V25" s="1" t="s">
        <v>615</v>
      </c>
      <c r="W25" s="1" t="s">
        <v>616</v>
      </c>
      <c r="X25" s="1" t="s">
        <v>617</v>
      </c>
      <c r="Y25" s="1" t="s">
        <v>618</v>
      </c>
      <c r="Z25" s="1" t="s">
        <v>444</v>
      </c>
      <c r="AA25" s="1" t="s">
        <v>619</v>
      </c>
      <c r="AB25" s="1">
        <f>Table__2[[#This Row],[Totals 3P]]/Table__2[[#This Row],[Totals G]]</f>
        <v>10.260723296888141</v>
      </c>
      <c r="AC25" s="1" t="str">
        <f>Table__2[[#This Row],[Shooting 3P%]]</f>
        <v>.349</v>
      </c>
      <c r="AE25">
        <v>0.34899999999999998</v>
      </c>
    </row>
    <row r="26" spans="1:31" x14ac:dyDescent="0.25">
      <c r="A26" s="1" t="s">
        <v>48</v>
      </c>
      <c r="B26" s="1" t="s">
        <v>574</v>
      </c>
      <c r="C26" s="1" t="s">
        <v>575</v>
      </c>
      <c r="D26" s="1" t="s">
        <v>576</v>
      </c>
      <c r="E26" s="1" t="s">
        <v>577</v>
      </c>
      <c r="F26" s="1" t="s">
        <v>578</v>
      </c>
      <c r="G26" s="1" t="s">
        <v>579</v>
      </c>
      <c r="H26" s="1" t="s">
        <v>580</v>
      </c>
      <c r="I26" s="1" t="s">
        <v>581</v>
      </c>
      <c r="J26" s="1" t="s">
        <v>582</v>
      </c>
      <c r="K26" s="1" t="s">
        <v>583</v>
      </c>
      <c r="L26" s="1" t="s">
        <v>584</v>
      </c>
      <c r="M26" s="1" t="s">
        <v>585</v>
      </c>
      <c r="N26" s="1" t="s">
        <v>586</v>
      </c>
      <c r="O26" s="1" t="s">
        <v>587</v>
      </c>
      <c r="P26" s="1" t="s">
        <v>588</v>
      </c>
      <c r="Q26" s="1" t="s">
        <v>589</v>
      </c>
      <c r="R26" s="1" t="s">
        <v>590</v>
      </c>
      <c r="S26" s="1" t="s">
        <v>591</v>
      </c>
      <c r="T26" s="1" t="s">
        <v>592</v>
      </c>
      <c r="U26" s="1" t="s">
        <v>417</v>
      </c>
      <c r="V26" s="1" t="s">
        <v>593</v>
      </c>
      <c r="W26" s="1" t="s">
        <v>594</v>
      </c>
      <c r="X26" s="1" t="s">
        <v>526</v>
      </c>
      <c r="Y26" s="1" t="s">
        <v>595</v>
      </c>
      <c r="Z26" s="1" t="s">
        <v>464</v>
      </c>
      <c r="AA26" s="1" t="s">
        <v>596</v>
      </c>
      <c r="AB26" s="1">
        <f>Table__2[[#This Row],[Totals 3P]]/Table__2[[#This Row],[Totals G]]</f>
        <v>10.362489486963835</v>
      </c>
      <c r="AC26" s="1" t="str">
        <f>Table__2[[#This Row],[Shooting 3P%]]</f>
        <v>.347</v>
      </c>
      <c r="AE26">
        <v>0.34699999999999998</v>
      </c>
    </row>
    <row r="27" spans="1:31" x14ac:dyDescent="0.25">
      <c r="A27" s="1" t="s">
        <v>49</v>
      </c>
      <c r="B27" s="1" t="s">
        <v>159</v>
      </c>
      <c r="C27" s="1" t="s">
        <v>552</v>
      </c>
      <c r="D27" s="1" t="s">
        <v>553</v>
      </c>
      <c r="E27" s="1" t="s">
        <v>554</v>
      </c>
      <c r="F27" s="1" t="s">
        <v>555</v>
      </c>
      <c r="G27" s="1" t="s">
        <v>556</v>
      </c>
      <c r="H27" s="1" t="s">
        <v>557</v>
      </c>
      <c r="I27" s="1" t="s">
        <v>558</v>
      </c>
      <c r="J27" s="1" t="s">
        <v>559</v>
      </c>
      <c r="K27" s="1" t="s">
        <v>560</v>
      </c>
      <c r="L27" s="1" t="s">
        <v>561</v>
      </c>
      <c r="M27" s="1" t="s">
        <v>562</v>
      </c>
      <c r="N27" s="1" t="s">
        <v>563</v>
      </c>
      <c r="O27" s="1" t="s">
        <v>564</v>
      </c>
      <c r="P27" s="1" t="s">
        <v>565</v>
      </c>
      <c r="Q27" s="1" t="s">
        <v>566</v>
      </c>
      <c r="R27" s="1" t="s">
        <v>567</v>
      </c>
      <c r="S27" s="1" t="s">
        <v>568</v>
      </c>
      <c r="T27" s="1" t="s">
        <v>152</v>
      </c>
      <c r="U27" s="1" t="s">
        <v>369</v>
      </c>
      <c r="V27" s="1" t="s">
        <v>569</v>
      </c>
      <c r="W27" s="1" t="s">
        <v>570</v>
      </c>
      <c r="X27" s="1" t="s">
        <v>371</v>
      </c>
      <c r="Y27" s="1" t="s">
        <v>571</v>
      </c>
      <c r="Z27" s="1" t="s">
        <v>572</v>
      </c>
      <c r="AA27" s="1" t="s">
        <v>573</v>
      </c>
      <c r="AB27" s="1">
        <f>Table__2[[#This Row],[Totals 3P]]/Table__2[[#This Row],[Totals G]]</f>
        <v>11.200813008130082</v>
      </c>
      <c r="AC27" s="1" t="str">
        <f>Table__2[[#This Row],[Shooting 3P%]]</f>
        <v>.356</v>
      </c>
      <c r="AE27">
        <v>0.35599999999999998</v>
      </c>
    </row>
    <row r="28" spans="1:31" x14ac:dyDescent="0.25">
      <c r="A28" s="1" t="s">
        <v>50</v>
      </c>
      <c r="B28" s="1" t="s">
        <v>159</v>
      </c>
      <c r="C28" s="1" t="s">
        <v>530</v>
      </c>
      <c r="D28" s="1" t="s">
        <v>531</v>
      </c>
      <c r="E28" s="1" t="s">
        <v>532</v>
      </c>
      <c r="F28" s="1" t="s">
        <v>533</v>
      </c>
      <c r="G28" s="1" t="s">
        <v>534</v>
      </c>
      <c r="H28" s="1" t="s">
        <v>535</v>
      </c>
      <c r="I28" s="1" t="s">
        <v>536</v>
      </c>
      <c r="J28" s="1" t="s">
        <v>537</v>
      </c>
      <c r="K28" s="1" t="s">
        <v>538</v>
      </c>
      <c r="L28" s="1" t="s">
        <v>539</v>
      </c>
      <c r="M28" s="1" t="s">
        <v>540</v>
      </c>
      <c r="N28" s="1" t="s">
        <v>541</v>
      </c>
      <c r="O28" s="1" t="s">
        <v>542</v>
      </c>
      <c r="P28" s="1" t="s">
        <v>543</v>
      </c>
      <c r="Q28" s="1" t="s">
        <v>544</v>
      </c>
      <c r="R28" s="1" t="s">
        <v>545</v>
      </c>
      <c r="S28" s="1" t="s">
        <v>367</v>
      </c>
      <c r="T28" s="1" t="s">
        <v>227</v>
      </c>
      <c r="U28" s="1" t="s">
        <v>546</v>
      </c>
      <c r="V28" s="1" t="s">
        <v>547</v>
      </c>
      <c r="W28" s="1" t="s">
        <v>548</v>
      </c>
      <c r="X28" s="1" t="s">
        <v>104</v>
      </c>
      <c r="Y28" s="1" t="s">
        <v>549</v>
      </c>
      <c r="Z28" s="1" t="s">
        <v>550</v>
      </c>
      <c r="AA28" s="1" t="s">
        <v>551</v>
      </c>
      <c r="AB28" s="1">
        <f>Table__2[[#This Row],[Totals 3P]]/Table__2[[#This Row],[Totals G]]</f>
        <v>11.452032520325202</v>
      </c>
      <c r="AC28" s="1" t="str">
        <f>Table__2[[#This Row],[Shooting 3P%]]</f>
        <v>.358</v>
      </c>
      <c r="AE28">
        <v>0.35799999999999998</v>
      </c>
    </row>
    <row r="29" spans="1:31" x14ac:dyDescent="0.25">
      <c r="A29" s="1" t="s">
        <v>51</v>
      </c>
      <c r="B29" s="1" t="s">
        <v>159</v>
      </c>
      <c r="C29" s="1" t="s">
        <v>508</v>
      </c>
      <c r="D29" s="1" t="s">
        <v>509</v>
      </c>
      <c r="E29" s="1" t="s">
        <v>510</v>
      </c>
      <c r="F29" s="1" t="s">
        <v>511</v>
      </c>
      <c r="G29" s="1" t="s">
        <v>512</v>
      </c>
      <c r="H29" s="1" t="s">
        <v>513</v>
      </c>
      <c r="I29" s="1" t="s">
        <v>514</v>
      </c>
      <c r="J29" s="1" t="s">
        <v>515</v>
      </c>
      <c r="K29" s="1" t="s">
        <v>516</v>
      </c>
      <c r="L29" s="1" t="s">
        <v>517</v>
      </c>
      <c r="M29" s="1" t="s">
        <v>518</v>
      </c>
      <c r="N29" s="1" t="s">
        <v>519</v>
      </c>
      <c r="O29" s="1" t="s">
        <v>520</v>
      </c>
      <c r="P29" s="1" t="s">
        <v>521</v>
      </c>
      <c r="Q29" s="1" t="s">
        <v>522</v>
      </c>
      <c r="R29" s="1" t="s">
        <v>523</v>
      </c>
      <c r="S29" s="1" t="s">
        <v>524</v>
      </c>
      <c r="T29" s="1" t="s">
        <v>227</v>
      </c>
      <c r="U29" s="1" t="s">
        <v>417</v>
      </c>
      <c r="V29" s="1" t="s">
        <v>525</v>
      </c>
      <c r="W29" s="1" t="s">
        <v>347</v>
      </c>
      <c r="X29" s="1" t="s">
        <v>526</v>
      </c>
      <c r="Y29" s="1" t="s">
        <v>527</v>
      </c>
      <c r="Z29" s="1" t="s">
        <v>528</v>
      </c>
      <c r="AA29" s="1" t="s">
        <v>529</v>
      </c>
      <c r="AB29" s="1">
        <f>Table__2[[#This Row],[Totals 3P]]/Table__2[[#This Row],[Totals G]]</f>
        <v>12.134959349593496</v>
      </c>
      <c r="AC29" s="1" t="str">
        <f>Table__2[[#This Row],[Shooting 3P%]]</f>
        <v>.358</v>
      </c>
      <c r="AE29">
        <v>0.35799999999999998</v>
      </c>
    </row>
    <row r="30" spans="1:31" x14ac:dyDescent="0.25">
      <c r="A30" s="1" t="s">
        <v>52</v>
      </c>
      <c r="B30" s="1" t="s">
        <v>159</v>
      </c>
      <c r="C30" s="1" t="s">
        <v>487</v>
      </c>
      <c r="D30" s="1" t="s">
        <v>488</v>
      </c>
      <c r="E30" s="1" t="s">
        <v>489</v>
      </c>
      <c r="F30" s="1" t="s">
        <v>490</v>
      </c>
      <c r="G30" s="1" t="s">
        <v>491</v>
      </c>
      <c r="H30" s="1" t="s">
        <v>492</v>
      </c>
      <c r="I30" s="1" t="s">
        <v>493</v>
      </c>
      <c r="J30" s="1" t="s">
        <v>494</v>
      </c>
      <c r="K30" s="1" t="s">
        <v>495</v>
      </c>
      <c r="L30" s="1" t="s">
        <v>496</v>
      </c>
      <c r="M30" s="1" t="s">
        <v>497</v>
      </c>
      <c r="N30" s="1" t="s">
        <v>498</v>
      </c>
      <c r="O30" s="1" t="s">
        <v>499</v>
      </c>
      <c r="P30" s="1" t="s">
        <v>500</v>
      </c>
      <c r="Q30" s="1" t="s">
        <v>501</v>
      </c>
      <c r="R30" s="1" t="s">
        <v>502</v>
      </c>
      <c r="S30" s="1" t="s">
        <v>298</v>
      </c>
      <c r="T30" s="1" t="s">
        <v>274</v>
      </c>
      <c r="U30" s="1" t="s">
        <v>503</v>
      </c>
      <c r="V30" s="1" t="s">
        <v>504</v>
      </c>
      <c r="W30" s="1" t="s">
        <v>505</v>
      </c>
      <c r="X30" s="1" t="s">
        <v>105</v>
      </c>
      <c r="Y30" s="1" t="s">
        <v>304</v>
      </c>
      <c r="Z30" s="1" t="s">
        <v>506</v>
      </c>
      <c r="AA30" s="1" t="s">
        <v>507</v>
      </c>
      <c r="AB30" s="1">
        <f>Table__2[[#This Row],[Totals 3P]]/Table__2[[#This Row],[Totals G]]</f>
        <v>13.108943089430895</v>
      </c>
      <c r="AC30" s="1" t="str">
        <f>Table__2[[#This Row],[Shooting 3P%]]</f>
        <v>.362</v>
      </c>
      <c r="AE30">
        <v>0.36199999999999999</v>
      </c>
    </row>
    <row r="31" spans="1:31" x14ac:dyDescent="0.25">
      <c r="A31" s="1" t="s">
        <v>54</v>
      </c>
      <c r="B31" s="1" t="s">
        <v>159</v>
      </c>
      <c r="C31" s="1" t="s">
        <v>466</v>
      </c>
      <c r="D31" s="1" t="s">
        <v>467</v>
      </c>
      <c r="E31" s="1" t="s">
        <v>468</v>
      </c>
      <c r="F31" s="1" t="s">
        <v>469</v>
      </c>
      <c r="G31" s="1" t="s">
        <v>470</v>
      </c>
      <c r="H31" s="1" t="s">
        <v>471</v>
      </c>
      <c r="I31" s="1" t="s">
        <v>472</v>
      </c>
      <c r="J31" s="1" t="s">
        <v>473</v>
      </c>
      <c r="K31" s="1" t="s">
        <v>474</v>
      </c>
      <c r="L31" s="1" t="s">
        <v>475</v>
      </c>
      <c r="M31" s="1" t="s">
        <v>476</v>
      </c>
      <c r="N31" s="1" t="s">
        <v>477</v>
      </c>
      <c r="O31" s="1" t="s">
        <v>478</v>
      </c>
      <c r="P31" s="1" t="s">
        <v>479</v>
      </c>
      <c r="Q31" s="1" t="s">
        <v>480</v>
      </c>
      <c r="R31" s="1" t="s">
        <v>481</v>
      </c>
      <c r="S31" s="1" t="s">
        <v>439</v>
      </c>
      <c r="T31" s="1" t="s">
        <v>203</v>
      </c>
      <c r="U31" s="1" t="s">
        <v>482</v>
      </c>
      <c r="V31" s="1" t="s">
        <v>483</v>
      </c>
      <c r="W31" s="1" t="s">
        <v>484</v>
      </c>
      <c r="X31" s="1" t="s">
        <v>348</v>
      </c>
      <c r="Y31" s="1" t="s">
        <v>304</v>
      </c>
      <c r="Z31" s="1" t="s">
        <v>485</v>
      </c>
      <c r="AA31" s="1" t="s">
        <v>486</v>
      </c>
      <c r="AB31" s="1">
        <f>Table__2[[#This Row],[Totals 3P]]/Table__2[[#This Row],[Totals G]]</f>
        <v>13.294308943089431</v>
      </c>
      <c r="AC31" s="1" t="str">
        <f>Table__2[[#This Row],[Shooting 3P%]]</f>
        <v>.367</v>
      </c>
      <c r="AE31">
        <v>0.36699999999999999</v>
      </c>
    </row>
    <row r="32" spans="1:31" x14ac:dyDescent="0.25">
      <c r="A32" s="1" t="s">
        <v>55</v>
      </c>
      <c r="B32" s="1" t="s">
        <v>159</v>
      </c>
      <c r="C32" s="1" t="s">
        <v>446</v>
      </c>
      <c r="D32" s="1" t="s">
        <v>447</v>
      </c>
      <c r="E32" s="1" t="s">
        <v>448</v>
      </c>
      <c r="F32" s="1" t="s">
        <v>449</v>
      </c>
      <c r="G32" s="1" t="s">
        <v>450</v>
      </c>
      <c r="H32" s="1" t="s">
        <v>451</v>
      </c>
      <c r="I32" s="1" t="s">
        <v>452</v>
      </c>
      <c r="J32" s="1" t="s">
        <v>453</v>
      </c>
      <c r="K32" s="1" t="s">
        <v>454</v>
      </c>
      <c r="L32" s="1" t="s">
        <v>455</v>
      </c>
      <c r="M32" s="1" t="s">
        <v>456</v>
      </c>
      <c r="N32" s="1" t="s">
        <v>457</v>
      </c>
      <c r="O32" s="1" t="s">
        <v>458</v>
      </c>
      <c r="P32" s="1" t="s">
        <v>459</v>
      </c>
      <c r="Q32" s="1" t="s">
        <v>460</v>
      </c>
      <c r="R32" s="1" t="s">
        <v>461</v>
      </c>
      <c r="S32" s="1" t="s">
        <v>176</v>
      </c>
      <c r="T32" s="1" t="s">
        <v>251</v>
      </c>
      <c r="U32" s="1" t="s">
        <v>462</v>
      </c>
      <c r="V32" s="1" t="s">
        <v>463</v>
      </c>
      <c r="W32" s="1" t="s">
        <v>370</v>
      </c>
      <c r="X32" s="1" t="s">
        <v>348</v>
      </c>
      <c r="Y32" s="1" t="s">
        <v>234</v>
      </c>
      <c r="Z32" s="1" t="s">
        <v>464</v>
      </c>
      <c r="AA32" s="1" t="s">
        <v>465</v>
      </c>
      <c r="AB32" s="1">
        <f>Table__2[[#This Row],[Totals 3P]]/Table__2[[#This Row],[Totals G]]</f>
        <v>12.863414634146341</v>
      </c>
      <c r="AC32" s="1" t="str">
        <f>Table__2[[#This Row],[Shooting 3P%]]</f>
        <v>.355</v>
      </c>
      <c r="AE32">
        <v>0.35499999999999998</v>
      </c>
    </row>
    <row r="33" spans="1:31" x14ac:dyDescent="0.25">
      <c r="A33" s="1" t="s">
        <v>56</v>
      </c>
      <c r="B33" s="1" t="s">
        <v>159</v>
      </c>
      <c r="C33" s="1" t="s">
        <v>423</v>
      </c>
      <c r="D33" s="1" t="s">
        <v>424</v>
      </c>
      <c r="E33" s="1" t="s">
        <v>425</v>
      </c>
      <c r="F33" s="1" t="s">
        <v>426</v>
      </c>
      <c r="G33" s="1" t="s">
        <v>427</v>
      </c>
      <c r="H33" s="1" t="s">
        <v>428</v>
      </c>
      <c r="I33" s="1" t="s">
        <v>429</v>
      </c>
      <c r="J33" s="1" t="s">
        <v>430</v>
      </c>
      <c r="K33" s="1" t="s">
        <v>431</v>
      </c>
      <c r="L33" s="1" t="s">
        <v>432</v>
      </c>
      <c r="M33" s="1" t="s">
        <v>433</v>
      </c>
      <c r="N33" s="1" t="s">
        <v>434</v>
      </c>
      <c r="O33" s="1" t="s">
        <v>435</v>
      </c>
      <c r="P33" s="1" t="s">
        <v>436</v>
      </c>
      <c r="Q33" s="1" t="s">
        <v>437</v>
      </c>
      <c r="R33" s="1" t="s">
        <v>438</v>
      </c>
      <c r="S33" s="1" t="s">
        <v>439</v>
      </c>
      <c r="T33" s="1" t="s">
        <v>227</v>
      </c>
      <c r="U33" s="1" t="s">
        <v>440</v>
      </c>
      <c r="V33" s="1" t="s">
        <v>441</v>
      </c>
      <c r="W33" s="1" t="s">
        <v>442</v>
      </c>
      <c r="X33" s="1" t="s">
        <v>443</v>
      </c>
      <c r="Y33" s="1" t="s">
        <v>133</v>
      </c>
      <c r="Z33" s="1" t="s">
        <v>444</v>
      </c>
      <c r="AA33" s="1" t="s">
        <v>445</v>
      </c>
      <c r="AB33" s="1">
        <f>Table__2[[#This Row],[Totals 3P]]/Table__2[[#This Row],[Totals G]]</f>
        <v>12.915447154471545</v>
      </c>
      <c r="AC33" s="1" t="str">
        <f>Table__2[[#This Row],[Shooting 3P%]]</f>
        <v>.358</v>
      </c>
      <c r="AE33">
        <v>0.35799999999999998</v>
      </c>
    </row>
    <row r="34" spans="1:31" x14ac:dyDescent="0.25">
      <c r="A34" s="1" t="s">
        <v>57</v>
      </c>
      <c r="B34" s="1" t="s">
        <v>398</v>
      </c>
      <c r="C34" s="1" t="s">
        <v>399</v>
      </c>
      <c r="D34" s="1" t="s">
        <v>400</v>
      </c>
      <c r="E34" s="1" t="s">
        <v>401</v>
      </c>
      <c r="F34" s="1" t="s">
        <v>402</v>
      </c>
      <c r="G34" s="1" t="s">
        <v>403</v>
      </c>
      <c r="H34" s="1" t="s">
        <v>404</v>
      </c>
      <c r="I34" s="1" t="s">
        <v>405</v>
      </c>
      <c r="J34" s="1" t="s">
        <v>406</v>
      </c>
      <c r="K34" s="1" t="s">
        <v>407</v>
      </c>
      <c r="L34" s="1" t="s">
        <v>408</v>
      </c>
      <c r="M34" s="1" t="s">
        <v>409</v>
      </c>
      <c r="N34" s="1" t="s">
        <v>410</v>
      </c>
      <c r="O34" s="1" t="s">
        <v>411</v>
      </c>
      <c r="P34" s="1" t="s">
        <v>412</v>
      </c>
      <c r="Q34" s="1" t="s">
        <v>413</v>
      </c>
      <c r="R34" s="1" t="s">
        <v>414</v>
      </c>
      <c r="S34" s="1" t="s">
        <v>415</v>
      </c>
      <c r="T34" s="1" t="s">
        <v>416</v>
      </c>
      <c r="U34" s="1" t="s">
        <v>417</v>
      </c>
      <c r="V34" s="1" t="s">
        <v>418</v>
      </c>
      <c r="W34" s="1" t="s">
        <v>419</v>
      </c>
      <c r="X34" s="1" t="s">
        <v>420</v>
      </c>
      <c r="Y34" s="1" t="s">
        <v>100</v>
      </c>
      <c r="Z34" s="1" t="s">
        <v>421</v>
      </c>
      <c r="AA34" s="1" t="s">
        <v>422</v>
      </c>
      <c r="AB34" s="1">
        <f>Table__2[[#This Row],[Totals 3P]]/Table__2[[#This Row],[Totals G]]</f>
        <v>12.82121212121212</v>
      </c>
      <c r="AC34" s="1" t="str">
        <f>Table__2[[#This Row],[Shooting 3P%]]</f>
        <v>.349</v>
      </c>
      <c r="AE34">
        <v>0.34899999999999998</v>
      </c>
    </row>
    <row r="35" spans="1:31" x14ac:dyDescent="0.25">
      <c r="A35" s="1" t="s">
        <v>58</v>
      </c>
      <c r="B35" s="1" t="s">
        <v>375</v>
      </c>
      <c r="C35" s="1" t="s">
        <v>376</v>
      </c>
      <c r="D35" s="1" t="s">
        <v>377</v>
      </c>
      <c r="E35" s="1" t="s">
        <v>378</v>
      </c>
      <c r="F35" s="1" t="s">
        <v>379</v>
      </c>
      <c r="G35" s="1" t="s">
        <v>380</v>
      </c>
      <c r="H35" s="1" t="s">
        <v>381</v>
      </c>
      <c r="I35" s="1" t="s">
        <v>382</v>
      </c>
      <c r="J35" s="1" t="s">
        <v>383</v>
      </c>
      <c r="K35" s="1" t="s">
        <v>384</v>
      </c>
      <c r="L35" s="1" t="s">
        <v>385</v>
      </c>
      <c r="M35" s="1" t="s">
        <v>386</v>
      </c>
      <c r="N35" s="1" t="s">
        <v>387</v>
      </c>
      <c r="O35" s="1" t="s">
        <v>388</v>
      </c>
      <c r="P35" s="1" t="s">
        <v>389</v>
      </c>
      <c r="Q35" s="1" t="s">
        <v>390</v>
      </c>
      <c r="R35" s="1" t="s">
        <v>391</v>
      </c>
      <c r="S35" s="1" t="s">
        <v>392</v>
      </c>
      <c r="T35" s="1" t="s">
        <v>393</v>
      </c>
      <c r="U35" s="1" t="s">
        <v>394</v>
      </c>
      <c r="V35" s="1" t="s">
        <v>395</v>
      </c>
      <c r="W35" s="1" t="s">
        <v>347</v>
      </c>
      <c r="X35" s="1" t="s">
        <v>104</v>
      </c>
      <c r="Y35" s="1" t="s">
        <v>352</v>
      </c>
      <c r="Z35" s="1" t="s">
        <v>396</v>
      </c>
      <c r="AA35" s="1" t="s">
        <v>397</v>
      </c>
      <c r="AB35" s="1">
        <f>Table__2[[#This Row],[Totals 3P]]/Table__2[[#This Row],[Totals G]]</f>
        <v>14.323026851098454</v>
      </c>
      <c r="AC35" s="1" t="str">
        <f>Table__2[[#This Row],[Shooting 3P%]]</f>
        <v>.359</v>
      </c>
      <c r="AE35">
        <v>0.35899999999999999</v>
      </c>
    </row>
    <row r="36" spans="1:31" x14ac:dyDescent="0.25">
      <c r="A36" s="1" t="s">
        <v>60</v>
      </c>
      <c r="B36" s="1" t="s">
        <v>159</v>
      </c>
      <c r="C36" s="1" t="s">
        <v>327</v>
      </c>
      <c r="D36" s="1" t="s">
        <v>353</v>
      </c>
      <c r="E36" s="1" t="s">
        <v>354</v>
      </c>
      <c r="F36" s="1" t="s">
        <v>355</v>
      </c>
      <c r="G36" s="1" t="s">
        <v>356</v>
      </c>
      <c r="H36" s="1" t="s">
        <v>357</v>
      </c>
      <c r="I36" s="1" t="s">
        <v>358</v>
      </c>
      <c r="J36" s="1" t="s">
        <v>359</v>
      </c>
      <c r="K36" s="1" t="s">
        <v>360</v>
      </c>
      <c r="L36" s="1" t="s">
        <v>361</v>
      </c>
      <c r="M36" s="1" t="s">
        <v>362</v>
      </c>
      <c r="N36" s="1" t="s">
        <v>363</v>
      </c>
      <c r="O36" s="1" t="s">
        <v>172</v>
      </c>
      <c r="P36" s="1" t="s">
        <v>364</v>
      </c>
      <c r="Q36" s="1" t="s">
        <v>365</v>
      </c>
      <c r="R36" s="1" t="s">
        <v>366</v>
      </c>
      <c r="S36" s="1" t="s">
        <v>367</v>
      </c>
      <c r="T36" s="1" t="s">
        <v>368</v>
      </c>
      <c r="U36" s="1" t="s">
        <v>369</v>
      </c>
      <c r="V36" s="1" t="s">
        <v>346</v>
      </c>
      <c r="W36" s="1" t="s">
        <v>370</v>
      </c>
      <c r="X36" s="1" t="s">
        <v>371</v>
      </c>
      <c r="Y36" s="1" t="s">
        <v>372</v>
      </c>
      <c r="Z36" s="1" t="s">
        <v>373</v>
      </c>
      <c r="AA36" s="1" t="s">
        <v>374</v>
      </c>
      <c r="AB36" s="1">
        <f>Table__2[[#This Row],[Totals 3P]]/Table__2[[#This Row],[Totals G]]</f>
        <v>15.491056910569105</v>
      </c>
      <c r="AC36" s="1" t="str">
        <f>Table__2[[#This Row],[Shooting 3P%]]</f>
        <v>.360</v>
      </c>
      <c r="AE36">
        <v>0.36</v>
      </c>
    </row>
    <row r="37" spans="1:31" x14ac:dyDescent="0.25">
      <c r="A37" s="1" t="s">
        <v>82</v>
      </c>
      <c r="B37" s="1" t="s">
        <v>159</v>
      </c>
      <c r="C37" s="1" t="s">
        <v>327</v>
      </c>
      <c r="D37" s="1" t="s">
        <v>328</v>
      </c>
      <c r="E37" s="1" t="s">
        <v>329</v>
      </c>
      <c r="F37" s="1" t="s">
        <v>330</v>
      </c>
      <c r="G37" s="1" t="s">
        <v>331</v>
      </c>
      <c r="H37" s="1" t="s">
        <v>332</v>
      </c>
      <c r="I37" s="1" t="s">
        <v>333</v>
      </c>
      <c r="J37" s="1" t="s">
        <v>334</v>
      </c>
      <c r="K37" s="1" t="s">
        <v>335</v>
      </c>
      <c r="L37" s="1" t="s">
        <v>336</v>
      </c>
      <c r="M37" s="1" t="s">
        <v>337</v>
      </c>
      <c r="N37" s="1" t="s">
        <v>338</v>
      </c>
      <c r="O37" s="1" t="s">
        <v>339</v>
      </c>
      <c r="P37" s="1" t="s">
        <v>340</v>
      </c>
      <c r="Q37" s="1" t="s">
        <v>341</v>
      </c>
      <c r="R37" s="1" t="s">
        <v>342</v>
      </c>
      <c r="S37" s="1" t="s">
        <v>343</v>
      </c>
      <c r="T37" s="1" t="s">
        <v>344</v>
      </c>
      <c r="U37" s="1" t="s">
        <v>345</v>
      </c>
      <c r="V37" s="1" t="s">
        <v>346</v>
      </c>
      <c r="W37" s="1" t="s">
        <v>347</v>
      </c>
      <c r="X37" s="1" t="s">
        <v>348</v>
      </c>
      <c r="Y37" s="1" t="s">
        <v>349</v>
      </c>
      <c r="Z37" s="1" t="s">
        <v>350</v>
      </c>
      <c r="AA37" s="1" t="s">
        <v>351</v>
      </c>
      <c r="AB37" s="1">
        <f>Table__2[[#This Row],[Totals 3P]]/Table__2[[#This Row],[Totals G]]</f>
        <v>15.691056910569106</v>
      </c>
      <c r="AC37" s="1" t="str">
        <f>Table__2[[#This Row],[Shooting 3P%]]</f>
        <v>.350</v>
      </c>
      <c r="AE37">
        <v>0.35</v>
      </c>
    </row>
    <row r="38" spans="1:31" x14ac:dyDescent="0.25">
      <c r="A38" s="1" t="s">
        <v>83</v>
      </c>
      <c r="B38" s="1" t="s">
        <v>159</v>
      </c>
      <c r="C38" s="1" t="s">
        <v>305</v>
      </c>
      <c r="D38" s="1" t="s">
        <v>306</v>
      </c>
      <c r="E38" s="1" t="s">
        <v>307</v>
      </c>
      <c r="F38" s="1" t="s">
        <v>308</v>
      </c>
      <c r="G38" s="1" t="s">
        <v>309</v>
      </c>
      <c r="H38" s="1" t="s">
        <v>310</v>
      </c>
      <c r="I38" s="1" t="s">
        <v>311</v>
      </c>
      <c r="J38" s="1" t="s">
        <v>312</v>
      </c>
      <c r="K38" s="1" t="s">
        <v>313</v>
      </c>
      <c r="L38" s="1" t="s">
        <v>314</v>
      </c>
      <c r="M38" s="1" t="s">
        <v>315</v>
      </c>
      <c r="N38" s="1" t="s">
        <v>316</v>
      </c>
      <c r="O38" s="1" t="s">
        <v>317</v>
      </c>
      <c r="P38" s="1" t="s">
        <v>318</v>
      </c>
      <c r="Q38" s="1" t="s">
        <v>319</v>
      </c>
      <c r="R38" s="1" t="s">
        <v>320</v>
      </c>
      <c r="S38" s="1" t="s">
        <v>321</v>
      </c>
      <c r="T38" s="1" t="s">
        <v>177</v>
      </c>
      <c r="U38" s="1" t="s">
        <v>322</v>
      </c>
      <c r="V38" s="1" t="s">
        <v>323</v>
      </c>
      <c r="W38" s="1" t="s">
        <v>324</v>
      </c>
      <c r="X38" s="1" t="s">
        <v>105</v>
      </c>
      <c r="Y38" s="1" t="s">
        <v>325</v>
      </c>
      <c r="Z38" s="1" t="s">
        <v>157</v>
      </c>
      <c r="AA38" s="1" t="s">
        <v>326</v>
      </c>
      <c r="AB38" s="1">
        <f>Table__2[[#This Row],[Totals 3P]]/Table__2[[#This Row],[Totals G]]</f>
        <v>17.034959349593496</v>
      </c>
      <c r="AC38" s="1" t="str">
        <f>Table__2[[#This Row],[Shooting 3P%]]</f>
        <v>.354</v>
      </c>
      <c r="AE38">
        <v>0.35399999999999998</v>
      </c>
    </row>
    <row r="39" spans="1:31" x14ac:dyDescent="0.25">
      <c r="A39" s="1" t="s">
        <v>84</v>
      </c>
      <c r="B39" s="1" t="s">
        <v>159</v>
      </c>
      <c r="C39" s="1" t="s">
        <v>282</v>
      </c>
      <c r="D39" s="1" t="s">
        <v>283</v>
      </c>
      <c r="E39" s="1" t="s">
        <v>284</v>
      </c>
      <c r="F39" s="1" t="s">
        <v>285</v>
      </c>
      <c r="G39" s="1" t="s">
        <v>286</v>
      </c>
      <c r="H39" s="1" t="s">
        <v>287</v>
      </c>
      <c r="I39" s="1" t="s">
        <v>288</v>
      </c>
      <c r="J39" s="1" t="s">
        <v>289</v>
      </c>
      <c r="K39" s="1" t="s">
        <v>290</v>
      </c>
      <c r="L39" s="1" t="s">
        <v>291</v>
      </c>
      <c r="M39" s="1" t="s">
        <v>292</v>
      </c>
      <c r="N39" s="1" t="s">
        <v>293</v>
      </c>
      <c r="O39" s="1" t="s">
        <v>294</v>
      </c>
      <c r="P39" s="1" t="s">
        <v>295</v>
      </c>
      <c r="Q39" s="1" t="s">
        <v>296</v>
      </c>
      <c r="R39" s="1" t="s">
        <v>297</v>
      </c>
      <c r="S39" s="1" t="s">
        <v>298</v>
      </c>
      <c r="T39" s="1" t="s">
        <v>227</v>
      </c>
      <c r="U39" s="1" t="s">
        <v>299</v>
      </c>
      <c r="V39" s="1" t="s">
        <v>300</v>
      </c>
      <c r="W39" s="1" t="s">
        <v>301</v>
      </c>
      <c r="X39" s="1" t="s">
        <v>98</v>
      </c>
      <c r="Y39" s="1" t="s">
        <v>302</v>
      </c>
      <c r="Z39" s="1" t="s">
        <v>157</v>
      </c>
      <c r="AA39" s="1" t="s">
        <v>303</v>
      </c>
      <c r="AB39" s="1">
        <f>Table__2[[#This Row],[Totals 3P]]/Table__2[[#This Row],[Totals G]]</f>
        <v>19.307317073170733</v>
      </c>
      <c r="AC39" s="1" t="str">
        <f>Table__2[[#This Row],[Shooting 3P%]]</f>
        <v>.358</v>
      </c>
      <c r="AE39">
        <v>0.35799999999999998</v>
      </c>
    </row>
    <row r="40" spans="1:31" x14ac:dyDescent="0.25">
      <c r="A40" s="1" t="s">
        <v>85</v>
      </c>
      <c r="B40" s="1" t="s">
        <v>159</v>
      </c>
      <c r="C40" s="1" t="s">
        <v>258</v>
      </c>
      <c r="D40" s="1" t="s">
        <v>259</v>
      </c>
      <c r="E40" s="1" t="s">
        <v>260</v>
      </c>
      <c r="F40" s="1" t="s">
        <v>261</v>
      </c>
      <c r="G40" s="1" t="s">
        <v>262</v>
      </c>
      <c r="H40" s="1" t="s">
        <v>263</v>
      </c>
      <c r="I40" s="1" t="s">
        <v>264</v>
      </c>
      <c r="J40" s="1" t="s">
        <v>265</v>
      </c>
      <c r="K40" s="1" t="s">
        <v>266</v>
      </c>
      <c r="L40" s="1" t="s">
        <v>267</v>
      </c>
      <c r="M40" s="1" t="s">
        <v>268</v>
      </c>
      <c r="N40" s="1" t="s">
        <v>269</v>
      </c>
      <c r="O40" s="1" t="s">
        <v>270</v>
      </c>
      <c r="P40" s="1" t="s">
        <v>271</v>
      </c>
      <c r="Q40" s="1" t="s">
        <v>272</v>
      </c>
      <c r="R40" s="1" t="s">
        <v>273</v>
      </c>
      <c r="S40" s="1" t="s">
        <v>226</v>
      </c>
      <c r="T40" s="1" t="s">
        <v>274</v>
      </c>
      <c r="U40" s="1" t="s">
        <v>275</v>
      </c>
      <c r="V40" s="1" t="s">
        <v>276</v>
      </c>
      <c r="W40" s="1" t="s">
        <v>277</v>
      </c>
      <c r="X40" s="1" t="s">
        <v>278</v>
      </c>
      <c r="Y40" s="1" t="s">
        <v>279</v>
      </c>
      <c r="Z40" s="1" t="s">
        <v>280</v>
      </c>
      <c r="AA40" s="1" t="s">
        <v>281</v>
      </c>
      <c r="AB40" s="1">
        <f>Table__2[[#This Row],[Totals 3P]]/Table__2[[#This Row],[Totals G]]</f>
        <v>20.981300813008129</v>
      </c>
      <c r="AC40" s="1" t="str">
        <f>Table__2[[#This Row],[Shooting 3P%]]</f>
        <v>.362</v>
      </c>
      <c r="AE40">
        <v>0.36199999999999999</v>
      </c>
    </row>
    <row r="41" spans="1:31" x14ac:dyDescent="0.25">
      <c r="A41" s="1" t="s">
        <v>86</v>
      </c>
      <c r="B41" s="1" t="s">
        <v>159</v>
      </c>
      <c r="C41" s="1" t="s">
        <v>235</v>
      </c>
      <c r="D41" s="1" t="s">
        <v>236</v>
      </c>
      <c r="E41" s="1" t="s">
        <v>237</v>
      </c>
      <c r="F41" s="1" t="s">
        <v>238</v>
      </c>
      <c r="G41" s="1" t="s">
        <v>239</v>
      </c>
      <c r="H41" s="1" t="s">
        <v>240</v>
      </c>
      <c r="I41" s="1" t="s">
        <v>241</v>
      </c>
      <c r="J41" s="1" t="s">
        <v>242</v>
      </c>
      <c r="K41" s="1" t="s">
        <v>243</v>
      </c>
      <c r="L41" s="1" t="s">
        <v>244</v>
      </c>
      <c r="M41" s="1" t="s">
        <v>245</v>
      </c>
      <c r="N41" s="1" t="s">
        <v>246</v>
      </c>
      <c r="O41" s="1" t="s">
        <v>247</v>
      </c>
      <c r="P41" s="1" t="s">
        <v>248</v>
      </c>
      <c r="Q41" s="1" t="s">
        <v>249</v>
      </c>
      <c r="R41" s="1" t="s">
        <v>250</v>
      </c>
      <c r="S41" s="1" t="s">
        <v>176</v>
      </c>
      <c r="T41" s="1" t="s">
        <v>251</v>
      </c>
      <c r="U41" s="1" t="s">
        <v>252</v>
      </c>
      <c r="V41" s="1" t="s">
        <v>253</v>
      </c>
      <c r="W41" s="1" t="s">
        <v>254</v>
      </c>
      <c r="X41" s="1" t="s">
        <v>97</v>
      </c>
      <c r="Y41" s="1" t="s">
        <v>255</v>
      </c>
      <c r="Z41" s="1" t="s">
        <v>256</v>
      </c>
      <c r="AA41" s="1" t="s">
        <v>257</v>
      </c>
      <c r="AB41" s="1">
        <f>Table__2[[#This Row],[Totals 3P]]/Table__2[[#This Row],[Totals G]]</f>
        <v>22.727642276422763</v>
      </c>
      <c r="AC41" s="1" t="str">
        <f>Table__2[[#This Row],[Shooting 3P%]]</f>
        <v>.355</v>
      </c>
      <c r="AE41">
        <v>0.35499999999999998</v>
      </c>
    </row>
    <row r="42" spans="1:31" x14ac:dyDescent="0.25">
      <c r="A42" s="1" t="s">
        <v>87</v>
      </c>
      <c r="B42" s="1" t="s">
        <v>209</v>
      </c>
      <c r="C42" s="1" t="s">
        <v>210</v>
      </c>
      <c r="D42" s="1" t="s">
        <v>211</v>
      </c>
      <c r="E42" s="1" t="s">
        <v>212</v>
      </c>
      <c r="F42" s="1" t="s">
        <v>213</v>
      </c>
      <c r="G42" s="1" t="s">
        <v>214</v>
      </c>
      <c r="H42" s="1" t="s">
        <v>215</v>
      </c>
      <c r="I42" s="1" t="s">
        <v>216</v>
      </c>
      <c r="J42" s="1" t="s">
        <v>217</v>
      </c>
      <c r="K42" s="1" t="s">
        <v>218</v>
      </c>
      <c r="L42" s="1" t="s">
        <v>219</v>
      </c>
      <c r="M42" s="1" t="s">
        <v>220</v>
      </c>
      <c r="N42" s="1" t="s">
        <v>221</v>
      </c>
      <c r="O42" s="1" t="s">
        <v>222</v>
      </c>
      <c r="P42" s="1" t="s">
        <v>223</v>
      </c>
      <c r="Q42" s="1" t="s">
        <v>224</v>
      </c>
      <c r="R42" s="1" t="s">
        <v>225</v>
      </c>
      <c r="S42" s="1" t="s">
        <v>226</v>
      </c>
      <c r="T42" s="1" t="s">
        <v>227</v>
      </c>
      <c r="U42" s="1" t="s">
        <v>153</v>
      </c>
      <c r="V42" s="1" t="s">
        <v>228</v>
      </c>
      <c r="W42" s="1" t="s">
        <v>229</v>
      </c>
      <c r="X42" s="1" t="s">
        <v>230</v>
      </c>
      <c r="Y42" s="1" t="s">
        <v>231</v>
      </c>
      <c r="Z42" s="1" t="s">
        <v>232</v>
      </c>
      <c r="AA42" s="1" t="s">
        <v>233</v>
      </c>
      <c r="AB42" s="1">
        <f>Table__2[[#This Row],[Totals 3P]]/Table__2[[#This Row],[Totals G]]</f>
        <v>24.421152030217186</v>
      </c>
      <c r="AC42" s="1" t="str">
        <f>Table__2[[#This Row],[Shooting 3P%]]</f>
        <v>.358</v>
      </c>
      <c r="AE42">
        <v>0.35799999999999998</v>
      </c>
    </row>
    <row r="43" spans="1:31" x14ac:dyDescent="0.25">
      <c r="A43" s="1" t="s">
        <v>88</v>
      </c>
      <c r="B43" s="1" t="s">
        <v>185</v>
      </c>
      <c r="C43" s="1" t="s">
        <v>186</v>
      </c>
      <c r="D43" s="1" t="s">
        <v>187</v>
      </c>
      <c r="E43" s="1" t="s">
        <v>188</v>
      </c>
      <c r="F43" s="1" t="s">
        <v>189</v>
      </c>
      <c r="G43" s="1" t="s">
        <v>190</v>
      </c>
      <c r="H43" s="1" t="s">
        <v>191</v>
      </c>
      <c r="I43" s="1" t="s">
        <v>192</v>
      </c>
      <c r="J43" s="1" t="s">
        <v>193</v>
      </c>
      <c r="K43" s="1" t="s">
        <v>194</v>
      </c>
      <c r="L43" s="1" t="s">
        <v>195</v>
      </c>
      <c r="M43" s="1" t="s">
        <v>196</v>
      </c>
      <c r="N43" s="1" t="s">
        <v>197</v>
      </c>
      <c r="O43" s="1" t="s">
        <v>198</v>
      </c>
      <c r="P43" s="1" t="s">
        <v>199</v>
      </c>
      <c r="Q43" s="1" t="s">
        <v>200</v>
      </c>
      <c r="R43" s="1" t="s">
        <v>201</v>
      </c>
      <c r="S43" s="1" t="s">
        <v>202</v>
      </c>
      <c r="T43" s="1" t="s">
        <v>203</v>
      </c>
      <c r="U43" s="1" t="s">
        <v>204</v>
      </c>
      <c r="V43" s="1" t="s">
        <v>205</v>
      </c>
      <c r="W43" s="1" t="s">
        <v>206</v>
      </c>
      <c r="X43" s="1" t="s">
        <v>97</v>
      </c>
      <c r="Y43" s="1" t="s">
        <v>207</v>
      </c>
      <c r="Z43" s="1" t="s">
        <v>183</v>
      </c>
      <c r="AA43" s="1" t="s">
        <v>208</v>
      </c>
      <c r="AB43" s="1">
        <f>Table__2[[#This Row],[Totals 3P]]/Table__2[[#This Row],[Totals G]]</f>
        <v>25.395370370370369</v>
      </c>
      <c r="AC43" s="1" t="str">
        <f>Table__2[[#This Row],[Shooting 3P%]]</f>
        <v>.367</v>
      </c>
      <c r="AE43">
        <v>0.36699999999999999</v>
      </c>
    </row>
    <row r="44" spans="1:31" x14ac:dyDescent="0.25">
      <c r="A44" s="1" t="s">
        <v>89</v>
      </c>
      <c r="B44" s="1" t="s">
        <v>159</v>
      </c>
      <c r="C44" s="1" t="s">
        <v>160</v>
      </c>
      <c r="D44" s="1" t="s">
        <v>161</v>
      </c>
      <c r="E44" s="1" t="s">
        <v>162</v>
      </c>
      <c r="F44" s="1" t="s">
        <v>163</v>
      </c>
      <c r="G44" s="1" t="s">
        <v>164</v>
      </c>
      <c r="H44" s="1" t="s">
        <v>165</v>
      </c>
      <c r="I44" s="1" t="s">
        <v>166</v>
      </c>
      <c r="J44" s="1" t="s">
        <v>167</v>
      </c>
      <c r="K44" s="1" t="s">
        <v>168</v>
      </c>
      <c r="L44" s="1" t="s">
        <v>169</v>
      </c>
      <c r="M44" s="1" t="s">
        <v>170</v>
      </c>
      <c r="N44" s="1" t="s">
        <v>171</v>
      </c>
      <c r="O44" s="1" t="s">
        <v>172</v>
      </c>
      <c r="P44" s="1" t="s">
        <v>173</v>
      </c>
      <c r="Q44" s="1" t="s">
        <v>174</v>
      </c>
      <c r="R44" s="1" t="s">
        <v>175</v>
      </c>
      <c r="S44" s="1" t="s">
        <v>176</v>
      </c>
      <c r="T44" s="1" t="s">
        <v>177</v>
      </c>
      <c r="U44" s="1" t="s">
        <v>178</v>
      </c>
      <c r="V44" s="1" t="s">
        <v>179</v>
      </c>
      <c r="W44" s="1" t="s">
        <v>180</v>
      </c>
      <c r="X44" s="1" t="s">
        <v>181</v>
      </c>
      <c r="Y44" s="1" t="s">
        <v>182</v>
      </c>
      <c r="Z44" s="1" t="s">
        <v>183</v>
      </c>
      <c r="AA44" s="1" t="s">
        <v>184</v>
      </c>
      <c r="AB44" s="1">
        <f>Table__2[[#This Row],[Totals 3P]]/Table__2[[#This Row],[Totals G]]</f>
        <v>24.876422764227641</v>
      </c>
      <c r="AC44" s="1" t="str">
        <f>Table__2[[#This Row],[Shooting 3P%]]</f>
        <v>.354</v>
      </c>
      <c r="AE44">
        <v>0.35399999999999998</v>
      </c>
    </row>
    <row r="45" spans="1:31" x14ac:dyDescent="0.25">
      <c r="A45" s="1" t="s">
        <v>90</v>
      </c>
      <c r="B45" s="1" t="s">
        <v>134</v>
      </c>
      <c r="C45" s="1" t="s">
        <v>135</v>
      </c>
      <c r="D45" s="1" t="s">
        <v>136</v>
      </c>
      <c r="E45" s="1" t="s">
        <v>137</v>
      </c>
      <c r="F45" s="1" t="s">
        <v>138</v>
      </c>
      <c r="G45" s="1" t="s">
        <v>139</v>
      </c>
      <c r="H45" s="1" t="s">
        <v>140</v>
      </c>
      <c r="I45" s="1" t="s">
        <v>141</v>
      </c>
      <c r="J45" s="1" t="s">
        <v>142</v>
      </c>
      <c r="K45" s="1" t="s">
        <v>143</v>
      </c>
      <c r="L45" s="1" t="s">
        <v>144</v>
      </c>
      <c r="M45" s="1" t="s">
        <v>145</v>
      </c>
      <c r="N45" s="1" t="s">
        <v>146</v>
      </c>
      <c r="O45" s="1" t="s">
        <v>147</v>
      </c>
      <c r="P45" s="1" t="s">
        <v>148</v>
      </c>
      <c r="Q45" s="1" t="s">
        <v>149</v>
      </c>
      <c r="R45" s="1" t="s">
        <v>150</v>
      </c>
      <c r="S45" s="1" t="s">
        <v>151</v>
      </c>
      <c r="T45" s="1" t="s">
        <v>152</v>
      </c>
      <c r="U45" s="1" t="s">
        <v>153</v>
      </c>
      <c r="V45" s="1" t="s">
        <v>154</v>
      </c>
      <c r="W45" s="1" t="s">
        <v>155</v>
      </c>
      <c r="X45" s="1" t="s">
        <v>98</v>
      </c>
      <c r="Y45" s="1" t="s">
        <v>156</v>
      </c>
      <c r="Z45" s="1" t="s">
        <v>157</v>
      </c>
      <c r="AA45" s="1" t="s">
        <v>158</v>
      </c>
      <c r="AB45" s="1">
        <f>Table__2[[#This Row],[Totals 3P]]/Table__2[[#This Row],[Totals G]]</f>
        <v>24.412500000000001</v>
      </c>
      <c r="AC45" s="1" t="str">
        <f>Table__2[[#This Row],[Shooting 3P%]]</f>
        <v>.356</v>
      </c>
      <c r="AE45">
        <v>0.35599999999999998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40BE-E842-4D6C-BDC6-9C671ACC15AC}">
  <dimension ref="A1:Y31"/>
  <sheetViews>
    <sheetView workbookViewId="0"/>
  </sheetViews>
  <sheetFormatPr defaultRowHeight="15" x14ac:dyDescent="0.25"/>
  <cols>
    <col min="1" max="1" width="5.42578125" bestFit="1" customWidth="1"/>
    <col min="2" max="2" width="23.85546875" bestFit="1" customWidth="1"/>
    <col min="3" max="3" width="4.7109375" bestFit="1" customWidth="1"/>
    <col min="4" max="4" width="6.28515625" bestFit="1" customWidth="1"/>
    <col min="5" max="5" width="5.7109375" bestFit="1" customWidth="1"/>
    <col min="6" max="6" width="7" bestFit="1" customWidth="1"/>
    <col min="7" max="7" width="7.28515625" bestFit="1" customWidth="1"/>
    <col min="8" max="8" width="5.42578125" bestFit="1" customWidth="1"/>
    <col min="9" max="9" width="6.7109375" bestFit="1" customWidth="1"/>
    <col min="10" max="10" width="7" bestFit="1" customWidth="1"/>
    <col min="11" max="11" width="5.42578125" bestFit="1" customWidth="1"/>
    <col min="12" max="12" width="6.7109375" bestFit="1" customWidth="1"/>
    <col min="13" max="13" width="7" bestFit="1" customWidth="1"/>
    <col min="14" max="14" width="5.28515625" bestFit="1" customWidth="1"/>
    <col min="15" max="15" width="6.5703125" bestFit="1" customWidth="1"/>
    <col min="16" max="16" width="6.85546875" bestFit="1" customWidth="1"/>
    <col min="17" max="17" width="7" bestFit="1" customWidth="1"/>
    <col min="18" max="18" width="6.85546875" bestFit="1" customWidth="1"/>
    <col min="19" max="20" width="6.5703125" bestFit="1" customWidth="1"/>
    <col min="21" max="21" width="6.140625" bestFit="1" customWidth="1"/>
    <col min="22" max="22" width="6.42578125" bestFit="1" customWidth="1"/>
    <col min="23" max="23" width="7" bestFit="1" customWidth="1"/>
    <col min="24" max="24" width="5.42578125" bestFit="1" customWidth="1"/>
    <col min="25" max="25" width="6.42578125" bestFit="1" customWidth="1"/>
  </cols>
  <sheetData>
    <row r="1" spans="1:25" x14ac:dyDescent="0.25">
      <c r="A1" t="s">
        <v>106</v>
      </c>
      <c r="B1" t="s">
        <v>1148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25">
      <c r="A2">
        <v>1</v>
      </c>
      <c r="B2" s="1" t="s">
        <v>1149</v>
      </c>
      <c r="C2">
        <v>9</v>
      </c>
      <c r="D2">
        <v>2210</v>
      </c>
      <c r="E2">
        <v>41</v>
      </c>
      <c r="F2">
        <v>85.6</v>
      </c>
      <c r="G2">
        <v>0.47899999999999998</v>
      </c>
      <c r="H2">
        <v>15.9</v>
      </c>
      <c r="I2">
        <v>40.5</v>
      </c>
      <c r="J2">
        <v>0.39300000000000002</v>
      </c>
      <c r="K2">
        <v>25</v>
      </c>
      <c r="L2">
        <v>45.1</v>
      </c>
      <c r="M2">
        <v>0.55500000000000005</v>
      </c>
      <c r="N2">
        <v>20.5</v>
      </c>
      <c r="O2">
        <v>23.6</v>
      </c>
      <c r="P2">
        <v>0.86899999999999999</v>
      </c>
      <c r="Q2">
        <v>7.9</v>
      </c>
      <c r="R2">
        <v>32.799999999999997</v>
      </c>
      <c r="S2">
        <v>40.6</v>
      </c>
      <c r="T2">
        <v>25.3</v>
      </c>
      <c r="U2">
        <v>5.5</v>
      </c>
      <c r="V2">
        <v>5.8</v>
      </c>
      <c r="W2">
        <v>13.7</v>
      </c>
      <c r="X2">
        <v>21.9</v>
      </c>
      <c r="Y2">
        <v>118.4</v>
      </c>
    </row>
    <row r="3" spans="1:25" x14ac:dyDescent="0.25">
      <c r="A3">
        <v>2</v>
      </c>
      <c r="B3" s="1" t="s">
        <v>1150</v>
      </c>
      <c r="C3">
        <v>8</v>
      </c>
      <c r="D3">
        <v>1970</v>
      </c>
      <c r="E3">
        <v>41.1</v>
      </c>
      <c r="F3">
        <v>85.2</v>
      </c>
      <c r="G3">
        <v>0.48299999999999998</v>
      </c>
      <c r="H3">
        <v>13.4</v>
      </c>
      <c r="I3">
        <v>38.299999999999997</v>
      </c>
      <c r="J3">
        <v>0.35</v>
      </c>
      <c r="K3">
        <v>27.7</v>
      </c>
      <c r="L3">
        <v>46.9</v>
      </c>
      <c r="M3">
        <v>0.59099999999999997</v>
      </c>
      <c r="N3">
        <v>22</v>
      </c>
      <c r="O3">
        <v>29.5</v>
      </c>
      <c r="P3">
        <v>0.745</v>
      </c>
      <c r="Q3">
        <v>8.6999999999999993</v>
      </c>
      <c r="R3">
        <v>32.200000000000003</v>
      </c>
      <c r="S3">
        <v>40.9</v>
      </c>
      <c r="T3">
        <v>20.2</v>
      </c>
      <c r="U3">
        <v>8.6999999999999993</v>
      </c>
      <c r="V3">
        <v>4.2</v>
      </c>
      <c r="W3">
        <v>13.8</v>
      </c>
      <c r="X3">
        <v>22</v>
      </c>
      <c r="Y3">
        <v>117.6</v>
      </c>
    </row>
    <row r="4" spans="1:25" x14ac:dyDescent="0.25">
      <c r="A4">
        <v>3</v>
      </c>
      <c r="B4" s="1" t="s">
        <v>1151</v>
      </c>
      <c r="C4">
        <v>9</v>
      </c>
      <c r="D4">
        <v>2185</v>
      </c>
      <c r="E4">
        <v>42.9</v>
      </c>
      <c r="F4">
        <v>90.1</v>
      </c>
      <c r="G4">
        <v>0.47599999999999998</v>
      </c>
      <c r="H4">
        <v>12.4</v>
      </c>
      <c r="I4">
        <v>34.1</v>
      </c>
      <c r="J4">
        <v>0.36299999999999999</v>
      </c>
      <c r="K4">
        <v>30.5</v>
      </c>
      <c r="L4">
        <v>56.1</v>
      </c>
      <c r="M4">
        <v>0.54500000000000004</v>
      </c>
      <c r="N4">
        <v>19.399999999999999</v>
      </c>
      <c r="O4">
        <v>23.8</v>
      </c>
      <c r="P4">
        <v>0.81399999999999995</v>
      </c>
      <c r="Q4">
        <v>11.2</v>
      </c>
      <c r="R4">
        <v>31.7</v>
      </c>
      <c r="S4">
        <v>42.9</v>
      </c>
      <c r="T4">
        <v>29.2</v>
      </c>
      <c r="U4">
        <v>8.1</v>
      </c>
      <c r="V4">
        <v>6.1</v>
      </c>
      <c r="W4">
        <v>13.8</v>
      </c>
      <c r="X4">
        <v>22.6</v>
      </c>
      <c r="Y4">
        <v>117.6</v>
      </c>
    </row>
    <row r="5" spans="1:25" x14ac:dyDescent="0.25">
      <c r="A5">
        <v>4</v>
      </c>
      <c r="B5" s="1" t="s">
        <v>1152</v>
      </c>
      <c r="C5">
        <v>10</v>
      </c>
      <c r="D5">
        <v>2400</v>
      </c>
      <c r="E5">
        <v>42.5</v>
      </c>
      <c r="F5">
        <v>92.9</v>
      </c>
      <c r="G5">
        <v>0.45800000000000002</v>
      </c>
      <c r="H5">
        <v>13</v>
      </c>
      <c r="I5">
        <v>35.299999999999997</v>
      </c>
      <c r="J5">
        <v>0.36699999999999999</v>
      </c>
      <c r="K5">
        <v>29.6</v>
      </c>
      <c r="L5">
        <v>57.6</v>
      </c>
      <c r="M5">
        <v>0.51300000000000001</v>
      </c>
      <c r="N5">
        <v>18.7</v>
      </c>
      <c r="O5">
        <v>24.4</v>
      </c>
      <c r="P5">
        <v>0.76800000000000002</v>
      </c>
      <c r="Q5">
        <v>12.5</v>
      </c>
      <c r="R5">
        <v>33.4</v>
      </c>
      <c r="S5">
        <v>45.8</v>
      </c>
      <c r="T5">
        <v>25.3</v>
      </c>
      <c r="U5">
        <v>11</v>
      </c>
      <c r="V5">
        <v>6</v>
      </c>
      <c r="W5">
        <v>12.1</v>
      </c>
      <c r="X5">
        <v>21</v>
      </c>
      <c r="Y5">
        <v>116.8</v>
      </c>
    </row>
    <row r="6" spans="1:25" x14ac:dyDescent="0.25">
      <c r="A6">
        <v>5</v>
      </c>
      <c r="B6" s="1" t="s">
        <v>1153</v>
      </c>
      <c r="C6">
        <v>9</v>
      </c>
      <c r="D6">
        <v>2160</v>
      </c>
      <c r="E6">
        <v>43.6</v>
      </c>
      <c r="F6">
        <v>87.5</v>
      </c>
      <c r="G6">
        <v>0.498</v>
      </c>
      <c r="H6">
        <v>14</v>
      </c>
      <c r="I6">
        <v>32.799999999999997</v>
      </c>
      <c r="J6">
        <v>0.42599999999999999</v>
      </c>
      <c r="K6">
        <v>29.6</v>
      </c>
      <c r="L6">
        <v>54.7</v>
      </c>
      <c r="M6">
        <v>0.54200000000000004</v>
      </c>
      <c r="N6">
        <v>15</v>
      </c>
      <c r="O6">
        <v>20.7</v>
      </c>
      <c r="P6">
        <v>0.72199999999999998</v>
      </c>
      <c r="Q6">
        <v>10.9</v>
      </c>
      <c r="R6">
        <v>35</v>
      </c>
      <c r="S6">
        <v>45.9</v>
      </c>
      <c r="T6">
        <v>28.5</v>
      </c>
      <c r="U6">
        <v>6.8</v>
      </c>
      <c r="V6">
        <v>3.4</v>
      </c>
      <c r="W6">
        <v>15.2</v>
      </c>
      <c r="X6">
        <v>19.3</v>
      </c>
      <c r="Y6">
        <v>116.1</v>
      </c>
    </row>
    <row r="7" spans="1:25" x14ac:dyDescent="0.25">
      <c r="A7">
        <v>6</v>
      </c>
      <c r="B7" s="1" t="s">
        <v>1154</v>
      </c>
      <c r="C7">
        <v>10</v>
      </c>
      <c r="D7">
        <v>2425</v>
      </c>
      <c r="E7">
        <v>42.7</v>
      </c>
      <c r="F7">
        <v>91.2</v>
      </c>
      <c r="G7">
        <v>0.46800000000000003</v>
      </c>
      <c r="H7">
        <v>13</v>
      </c>
      <c r="I7">
        <v>33.4</v>
      </c>
      <c r="J7">
        <v>0.38800000000000001</v>
      </c>
      <c r="K7">
        <v>29.8</v>
      </c>
      <c r="L7">
        <v>57.8</v>
      </c>
      <c r="M7">
        <v>0.51500000000000001</v>
      </c>
      <c r="N7">
        <v>17.399999999999999</v>
      </c>
      <c r="O7">
        <v>24.4</v>
      </c>
      <c r="P7">
        <v>0.71299999999999997</v>
      </c>
      <c r="Q7">
        <v>13.2</v>
      </c>
      <c r="R7">
        <v>33.4</v>
      </c>
      <c r="S7">
        <v>46.7</v>
      </c>
      <c r="T7">
        <v>23.8</v>
      </c>
      <c r="U7">
        <v>6.9</v>
      </c>
      <c r="V7">
        <v>5.6</v>
      </c>
      <c r="W7">
        <v>14.6</v>
      </c>
      <c r="X7">
        <v>20.399999999999999</v>
      </c>
      <c r="Y7">
        <v>115.8</v>
      </c>
    </row>
    <row r="8" spans="1:25" x14ac:dyDescent="0.25">
      <c r="A8">
        <v>7</v>
      </c>
      <c r="B8" s="1" t="s">
        <v>1155</v>
      </c>
      <c r="C8">
        <v>9</v>
      </c>
      <c r="D8">
        <v>2235</v>
      </c>
      <c r="E8">
        <v>41.1</v>
      </c>
      <c r="F8">
        <v>86.8</v>
      </c>
      <c r="G8">
        <v>0.47299999999999998</v>
      </c>
      <c r="H8">
        <v>13</v>
      </c>
      <c r="I8">
        <v>33.4</v>
      </c>
      <c r="J8">
        <v>0.38900000000000001</v>
      </c>
      <c r="K8">
        <v>28</v>
      </c>
      <c r="L8">
        <v>53.3</v>
      </c>
      <c r="M8">
        <v>0.52600000000000002</v>
      </c>
      <c r="N8">
        <v>20.3</v>
      </c>
      <c r="O8">
        <v>24.8</v>
      </c>
      <c r="P8">
        <v>0.81799999999999995</v>
      </c>
      <c r="Q8">
        <v>9.8000000000000007</v>
      </c>
      <c r="R8">
        <v>35.200000000000003</v>
      </c>
      <c r="S8">
        <v>45</v>
      </c>
      <c r="T8">
        <v>24.8</v>
      </c>
      <c r="U8">
        <v>5.6</v>
      </c>
      <c r="V8">
        <v>5.3</v>
      </c>
      <c r="W8">
        <v>14.9</v>
      </c>
      <c r="X8">
        <v>20.8</v>
      </c>
      <c r="Y8">
        <v>115.5</v>
      </c>
    </row>
    <row r="9" spans="1:25" x14ac:dyDescent="0.25">
      <c r="A9">
        <v>8</v>
      </c>
      <c r="B9" s="1" t="s">
        <v>1156</v>
      </c>
      <c r="C9">
        <v>9</v>
      </c>
      <c r="D9">
        <v>2235</v>
      </c>
      <c r="E9">
        <v>43.7</v>
      </c>
      <c r="F9">
        <v>90.9</v>
      </c>
      <c r="G9">
        <v>0.48</v>
      </c>
      <c r="H9">
        <v>10.5</v>
      </c>
      <c r="I9">
        <v>27.3</v>
      </c>
      <c r="J9">
        <v>0.38500000000000001</v>
      </c>
      <c r="K9">
        <v>33.200000000000003</v>
      </c>
      <c r="L9">
        <v>63.6</v>
      </c>
      <c r="M9">
        <v>0.52100000000000002</v>
      </c>
      <c r="N9">
        <v>17.3</v>
      </c>
      <c r="O9">
        <v>22.8</v>
      </c>
      <c r="P9">
        <v>0.76200000000000001</v>
      </c>
      <c r="Q9">
        <v>12.4</v>
      </c>
      <c r="R9">
        <v>32.6</v>
      </c>
      <c r="S9">
        <v>45</v>
      </c>
      <c r="T9">
        <v>26.9</v>
      </c>
      <c r="U9">
        <v>8.6999999999999993</v>
      </c>
      <c r="V9">
        <v>3.8</v>
      </c>
      <c r="W9">
        <v>14.4</v>
      </c>
      <c r="X9">
        <v>19.399999999999999</v>
      </c>
      <c r="Y9">
        <v>115.2</v>
      </c>
    </row>
    <row r="10" spans="1:25" x14ac:dyDescent="0.25">
      <c r="A10">
        <v>9</v>
      </c>
      <c r="B10" s="1" t="s">
        <v>1157</v>
      </c>
      <c r="C10">
        <v>11</v>
      </c>
      <c r="D10">
        <v>2690</v>
      </c>
      <c r="E10">
        <v>41.8</v>
      </c>
      <c r="F10">
        <v>89.9</v>
      </c>
      <c r="G10">
        <v>0.46500000000000002</v>
      </c>
      <c r="H10">
        <v>14.6</v>
      </c>
      <c r="I10">
        <v>39.700000000000003</v>
      </c>
      <c r="J10">
        <v>0.36799999999999999</v>
      </c>
      <c r="K10">
        <v>27.2</v>
      </c>
      <c r="L10">
        <v>50.2</v>
      </c>
      <c r="M10">
        <v>0.54200000000000004</v>
      </c>
      <c r="N10">
        <v>16.399999999999999</v>
      </c>
      <c r="O10">
        <v>21.2</v>
      </c>
      <c r="P10">
        <v>0.77200000000000002</v>
      </c>
      <c r="Q10">
        <v>12.3</v>
      </c>
      <c r="R10">
        <v>31.9</v>
      </c>
      <c r="S10">
        <v>44.1</v>
      </c>
      <c r="T10">
        <v>27.1</v>
      </c>
      <c r="U10">
        <v>8.6999999999999993</v>
      </c>
      <c r="V10">
        <v>5.2</v>
      </c>
      <c r="W10">
        <v>15.9</v>
      </c>
      <c r="X10">
        <v>22.4</v>
      </c>
      <c r="Y10">
        <v>114.6</v>
      </c>
    </row>
    <row r="11" spans="1:25" x14ac:dyDescent="0.25">
      <c r="A11">
        <v>10</v>
      </c>
      <c r="B11" s="1" t="s">
        <v>1158</v>
      </c>
      <c r="C11">
        <v>10</v>
      </c>
      <c r="D11">
        <v>2400</v>
      </c>
      <c r="E11">
        <v>41.1</v>
      </c>
      <c r="F11">
        <v>86.5</v>
      </c>
      <c r="G11">
        <v>0.47499999999999998</v>
      </c>
      <c r="H11">
        <v>14.2</v>
      </c>
      <c r="I11">
        <v>36.200000000000003</v>
      </c>
      <c r="J11">
        <v>0.39400000000000002</v>
      </c>
      <c r="K11">
        <v>26.8</v>
      </c>
      <c r="L11">
        <v>50.3</v>
      </c>
      <c r="M11">
        <v>0.53300000000000003</v>
      </c>
      <c r="N11">
        <v>17.8</v>
      </c>
      <c r="O11">
        <v>22.3</v>
      </c>
      <c r="P11">
        <v>0.79500000000000004</v>
      </c>
      <c r="Q11">
        <v>7.4</v>
      </c>
      <c r="R11">
        <v>32.4</v>
      </c>
      <c r="S11">
        <v>39.799999999999997</v>
      </c>
      <c r="T11">
        <v>25.4</v>
      </c>
      <c r="U11">
        <v>8.5</v>
      </c>
      <c r="V11">
        <v>4.8</v>
      </c>
      <c r="W11">
        <v>13.3</v>
      </c>
      <c r="X11">
        <v>20.6</v>
      </c>
      <c r="Y11">
        <v>114.1</v>
      </c>
    </row>
    <row r="12" spans="1:25" x14ac:dyDescent="0.25">
      <c r="A12">
        <v>11</v>
      </c>
      <c r="B12" s="1" t="s">
        <v>1159</v>
      </c>
      <c r="C12">
        <v>9</v>
      </c>
      <c r="D12">
        <v>2185</v>
      </c>
      <c r="E12">
        <v>43.4</v>
      </c>
      <c r="F12">
        <v>92.4</v>
      </c>
      <c r="G12">
        <v>0.46899999999999997</v>
      </c>
      <c r="H12">
        <v>10.1</v>
      </c>
      <c r="I12">
        <v>29.3</v>
      </c>
      <c r="J12">
        <v>0.34399999999999997</v>
      </c>
      <c r="K12">
        <v>33.299999999999997</v>
      </c>
      <c r="L12">
        <v>63</v>
      </c>
      <c r="M12">
        <v>0.52800000000000002</v>
      </c>
      <c r="N12">
        <v>17.100000000000001</v>
      </c>
      <c r="O12">
        <v>20.9</v>
      </c>
      <c r="P12">
        <v>0.81799999999999995</v>
      </c>
      <c r="Q12">
        <v>10.5</v>
      </c>
      <c r="R12">
        <v>32.9</v>
      </c>
      <c r="S12">
        <v>43.5</v>
      </c>
      <c r="T12">
        <v>25.5</v>
      </c>
      <c r="U12">
        <v>7.6</v>
      </c>
      <c r="V12">
        <v>5.9</v>
      </c>
      <c r="W12">
        <v>12</v>
      </c>
      <c r="X12">
        <v>21.5</v>
      </c>
      <c r="Y12">
        <v>113.9</v>
      </c>
    </row>
    <row r="13" spans="1:25" x14ac:dyDescent="0.25">
      <c r="A13">
        <v>12</v>
      </c>
      <c r="B13" s="1" t="s">
        <v>1160</v>
      </c>
      <c r="C13">
        <v>9</v>
      </c>
      <c r="D13">
        <v>2160</v>
      </c>
      <c r="E13">
        <v>40.200000000000003</v>
      </c>
      <c r="F13">
        <v>89.7</v>
      </c>
      <c r="G13">
        <v>0.44900000000000001</v>
      </c>
      <c r="H13">
        <v>14.3</v>
      </c>
      <c r="I13">
        <v>38.799999999999997</v>
      </c>
      <c r="J13">
        <v>0.36799999999999999</v>
      </c>
      <c r="K13">
        <v>26</v>
      </c>
      <c r="L13">
        <v>50.8</v>
      </c>
      <c r="M13">
        <v>0.51100000000000001</v>
      </c>
      <c r="N13">
        <v>18.899999999999999</v>
      </c>
      <c r="O13">
        <v>23.9</v>
      </c>
      <c r="P13">
        <v>0.79</v>
      </c>
      <c r="Q13">
        <v>11.2</v>
      </c>
      <c r="R13">
        <v>32.6</v>
      </c>
      <c r="S13">
        <v>43.8</v>
      </c>
      <c r="T13">
        <v>27.4</v>
      </c>
      <c r="U13">
        <v>6.4</v>
      </c>
      <c r="V13">
        <v>6.5</v>
      </c>
      <c r="W13">
        <v>15.7</v>
      </c>
      <c r="X13">
        <v>22.1</v>
      </c>
      <c r="Y13">
        <v>113.7</v>
      </c>
    </row>
    <row r="14" spans="1:25" x14ac:dyDescent="0.25">
      <c r="A14">
        <v>13</v>
      </c>
      <c r="B14" s="1" t="s">
        <v>1161</v>
      </c>
      <c r="C14">
        <v>10</v>
      </c>
      <c r="D14">
        <v>2425</v>
      </c>
      <c r="E14">
        <v>41</v>
      </c>
      <c r="F14">
        <v>85.5</v>
      </c>
      <c r="G14">
        <v>0.47899999999999998</v>
      </c>
      <c r="H14">
        <v>11.5</v>
      </c>
      <c r="I14">
        <v>32.799999999999997</v>
      </c>
      <c r="J14">
        <v>0.35199999999999998</v>
      </c>
      <c r="K14">
        <v>29.4</v>
      </c>
      <c r="L14">
        <v>52.7</v>
      </c>
      <c r="M14">
        <v>0.55900000000000005</v>
      </c>
      <c r="N14">
        <v>20</v>
      </c>
      <c r="O14">
        <v>24.3</v>
      </c>
      <c r="P14">
        <v>0.82499999999999996</v>
      </c>
      <c r="Q14">
        <v>8.4</v>
      </c>
      <c r="R14">
        <v>32.1</v>
      </c>
      <c r="S14">
        <v>40.5</v>
      </c>
      <c r="T14">
        <v>25.8</v>
      </c>
      <c r="U14">
        <v>7.2</v>
      </c>
      <c r="V14">
        <v>8.5</v>
      </c>
      <c r="W14">
        <v>13.8</v>
      </c>
      <c r="X14">
        <v>22.7</v>
      </c>
      <c r="Y14">
        <v>113.5</v>
      </c>
    </row>
    <row r="15" spans="1:25" x14ac:dyDescent="0.25">
      <c r="A15">
        <v>14</v>
      </c>
      <c r="B15" s="1" t="s">
        <v>1162</v>
      </c>
      <c r="C15">
        <v>9</v>
      </c>
      <c r="D15">
        <v>2160</v>
      </c>
      <c r="E15">
        <v>40.9</v>
      </c>
      <c r="F15">
        <v>90.3</v>
      </c>
      <c r="G15">
        <v>0.45300000000000001</v>
      </c>
      <c r="H15">
        <v>13.5</v>
      </c>
      <c r="I15">
        <v>39.299999999999997</v>
      </c>
      <c r="J15">
        <v>0.34300000000000003</v>
      </c>
      <c r="K15">
        <v>27.5</v>
      </c>
      <c r="L15">
        <v>51</v>
      </c>
      <c r="M15">
        <v>0.53800000000000003</v>
      </c>
      <c r="N15">
        <v>17.7</v>
      </c>
      <c r="O15">
        <v>24.2</v>
      </c>
      <c r="P15">
        <v>0.72899999999999998</v>
      </c>
      <c r="Q15">
        <v>12.9</v>
      </c>
      <c r="R15">
        <v>38.9</v>
      </c>
      <c r="S15">
        <v>51.8</v>
      </c>
      <c r="T15">
        <v>24.1</v>
      </c>
      <c r="U15">
        <v>7.8</v>
      </c>
      <c r="V15">
        <v>6.6</v>
      </c>
      <c r="W15">
        <v>14.7</v>
      </c>
      <c r="X15">
        <v>19.600000000000001</v>
      </c>
      <c r="Y15">
        <v>113</v>
      </c>
    </row>
    <row r="16" spans="1:25" x14ac:dyDescent="0.25">
      <c r="A16">
        <v>15</v>
      </c>
      <c r="B16" s="1" t="s">
        <v>1163</v>
      </c>
      <c r="C16">
        <v>10</v>
      </c>
      <c r="D16">
        <v>2425</v>
      </c>
      <c r="E16">
        <v>40.9</v>
      </c>
      <c r="F16">
        <v>86.6</v>
      </c>
      <c r="G16">
        <v>0.47299999999999998</v>
      </c>
      <c r="H16">
        <v>14.1</v>
      </c>
      <c r="I16">
        <v>39.4</v>
      </c>
      <c r="J16">
        <v>0.35899999999999999</v>
      </c>
      <c r="K16">
        <v>26.8</v>
      </c>
      <c r="L16">
        <v>47.2</v>
      </c>
      <c r="M16">
        <v>0.56799999999999995</v>
      </c>
      <c r="N16">
        <v>16.8</v>
      </c>
      <c r="O16">
        <v>20.8</v>
      </c>
      <c r="P16">
        <v>0.81</v>
      </c>
      <c r="Q16">
        <v>9.1</v>
      </c>
      <c r="R16">
        <v>29.9</v>
      </c>
      <c r="S16">
        <v>39</v>
      </c>
      <c r="T16">
        <v>27.5</v>
      </c>
      <c r="U16">
        <v>7.2</v>
      </c>
      <c r="V16">
        <v>3.8</v>
      </c>
      <c r="W16">
        <v>16.2</v>
      </c>
      <c r="X16">
        <v>23.3</v>
      </c>
      <c r="Y16">
        <v>112.8</v>
      </c>
    </row>
    <row r="17" spans="1:25" x14ac:dyDescent="0.25">
      <c r="A17">
        <v>16</v>
      </c>
      <c r="B17" s="1" t="s">
        <v>1164</v>
      </c>
      <c r="C17">
        <v>8</v>
      </c>
      <c r="D17">
        <v>1945</v>
      </c>
      <c r="E17">
        <v>40.799999999999997</v>
      </c>
      <c r="F17">
        <v>84.8</v>
      </c>
      <c r="G17">
        <v>0.48099999999999998</v>
      </c>
      <c r="H17">
        <v>13.8</v>
      </c>
      <c r="I17">
        <v>38.1</v>
      </c>
      <c r="J17">
        <v>0.36299999999999999</v>
      </c>
      <c r="K17">
        <v>26.9</v>
      </c>
      <c r="L17">
        <v>46.8</v>
      </c>
      <c r="M17">
        <v>0.57599999999999996</v>
      </c>
      <c r="N17">
        <v>17.100000000000001</v>
      </c>
      <c r="O17">
        <v>23.1</v>
      </c>
      <c r="P17">
        <v>0.74099999999999999</v>
      </c>
      <c r="Q17">
        <v>7.5</v>
      </c>
      <c r="R17">
        <v>33</v>
      </c>
      <c r="S17">
        <v>40.5</v>
      </c>
      <c r="T17">
        <v>26.4</v>
      </c>
      <c r="U17">
        <v>5.6</v>
      </c>
      <c r="V17">
        <v>3.8</v>
      </c>
      <c r="W17">
        <v>15.1</v>
      </c>
      <c r="X17">
        <v>22.2</v>
      </c>
      <c r="Y17">
        <v>112.5</v>
      </c>
    </row>
    <row r="18" spans="1:25" x14ac:dyDescent="0.25">
      <c r="A18">
        <v>17</v>
      </c>
      <c r="B18" s="1" t="s">
        <v>1165</v>
      </c>
      <c r="C18">
        <v>9</v>
      </c>
      <c r="D18">
        <v>2210</v>
      </c>
      <c r="E18">
        <v>42.4</v>
      </c>
      <c r="F18">
        <v>90.9</v>
      </c>
      <c r="G18">
        <v>0.46600000000000003</v>
      </c>
      <c r="H18">
        <v>10.7</v>
      </c>
      <c r="I18">
        <v>32.5</v>
      </c>
      <c r="J18">
        <v>0.33</v>
      </c>
      <c r="K18">
        <v>31.6</v>
      </c>
      <c r="L18">
        <v>58.4</v>
      </c>
      <c r="M18">
        <v>0.54200000000000004</v>
      </c>
      <c r="N18">
        <v>16.100000000000001</v>
      </c>
      <c r="O18">
        <v>21.5</v>
      </c>
      <c r="P18">
        <v>0.753</v>
      </c>
      <c r="Q18">
        <v>12.8</v>
      </c>
      <c r="R18">
        <v>35.4</v>
      </c>
      <c r="S18">
        <v>48.2</v>
      </c>
      <c r="T18">
        <v>23.9</v>
      </c>
      <c r="U18">
        <v>5.6</v>
      </c>
      <c r="V18">
        <v>5.7</v>
      </c>
      <c r="W18">
        <v>14.5</v>
      </c>
      <c r="X18">
        <v>21.5</v>
      </c>
      <c r="Y18">
        <v>111.6</v>
      </c>
    </row>
    <row r="19" spans="1:25" x14ac:dyDescent="0.25">
      <c r="A19">
        <v>18</v>
      </c>
      <c r="B19" s="1" t="s">
        <v>1166</v>
      </c>
      <c r="C19">
        <v>11</v>
      </c>
      <c r="D19">
        <v>2640</v>
      </c>
      <c r="E19">
        <v>39.6</v>
      </c>
      <c r="F19">
        <v>87</v>
      </c>
      <c r="G19">
        <v>0.45600000000000002</v>
      </c>
      <c r="H19">
        <v>11.2</v>
      </c>
      <c r="I19">
        <v>29.6</v>
      </c>
      <c r="J19">
        <v>0.377</v>
      </c>
      <c r="K19">
        <v>28.4</v>
      </c>
      <c r="L19">
        <v>57.3</v>
      </c>
      <c r="M19">
        <v>0.496</v>
      </c>
      <c r="N19">
        <v>21</v>
      </c>
      <c r="O19">
        <v>24.6</v>
      </c>
      <c r="P19">
        <v>0.85199999999999998</v>
      </c>
      <c r="Q19">
        <v>10.9</v>
      </c>
      <c r="R19">
        <v>33</v>
      </c>
      <c r="S19">
        <v>43.9</v>
      </c>
      <c r="T19">
        <v>23.8</v>
      </c>
      <c r="U19">
        <v>8.5</v>
      </c>
      <c r="V19">
        <v>5.5</v>
      </c>
      <c r="W19">
        <v>15</v>
      </c>
      <c r="X19">
        <v>20.100000000000001</v>
      </c>
      <c r="Y19">
        <v>111.4</v>
      </c>
    </row>
    <row r="20" spans="1:25" x14ac:dyDescent="0.25">
      <c r="A20">
        <v>19</v>
      </c>
      <c r="B20" s="1" t="s">
        <v>1167</v>
      </c>
      <c r="C20">
        <v>9</v>
      </c>
      <c r="D20">
        <v>2185</v>
      </c>
      <c r="E20">
        <v>39.5</v>
      </c>
      <c r="F20">
        <v>85.3</v>
      </c>
      <c r="G20">
        <v>0.46300000000000002</v>
      </c>
      <c r="H20">
        <v>11.5</v>
      </c>
      <c r="I20">
        <v>29.5</v>
      </c>
      <c r="J20">
        <v>0.38900000000000001</v>
      </c>
      <c r="K20">
        <v>28</v>
      </c>
      <c r="L20">
        <v>55.8</v>
      </c>
      <c r="M20">
        <v>0.502</v>
      </c>
      <c r="N20">
        <v>20.7</v>
      </c>
      <c r="O20">
        <v>26.8</v>
      </c>
      <c r="P20">
        <v>0.77300000000000002</v>
      </c>
      <c r="Q20">
        <v>11.6</v>
      </c>
      <c r="R20">
        <v>33.4</v>
      </c>
      <c r="S20">
        <v>45</v>
      </c>
      <c r="T20">
        <v>23.1</v>
      </c>
      <c r="U20">
        <v>7</v>
      </c>
      <c r="V20">
        <v>4.5999999999999996</v>
      </c>
      <c r="W20">
        <v>17.100000000000001</v>
      </c>
      <c r="X20">
        <v>19.600000000000001</v>
      </c>
      <c r="Y20">
        <v>111.1</v>
      </c>
    </row>
    <row r="21" spans="1:25" x14ac:dyDescent="0.25">
      <c r="A21">
        <v>20</v>
      </c>
      <c r="B21" s="1" t="s">
        <v>1168</v>
      </c>
      <c r="C21">
        <v>10</v>
      </c>
      <c r="D21">
        <v>2425</v>
      </c>
      <c r="E21">
        <v>41.5</v>
      </c>
      <c r="F21">
        <v>88.1</v>
      </c>
      <c r="G21">
        <v>0.47099999999999997</v>
      </c>
      <c r="H21">
        <v>11.1</v>
      </c>
      <c r="I21">
        <v>33.5</v>
      </c>
      <c r="J21">
        <v>0.33100000000000002</v>
      </c>
      <c r="K21">
        <v>30.4</v>
      </c>
      <c r="L21">
        <v>54.6</v>
      </c>
      <c r="M21">
        <v>0.55800000000000005</v>
      </c>
      <c r="N21">
        <v>16.3</v>
      </c>
      <c r="O21">
        <v>21.5</v>
      </c>
      <c r="P21">
        <v>0.75800000000000001</v>
      </c>
      <c r="Q21">
        <v>11.2</v>
      </c>
      <c r="R21">
        <v>34</v>
      </c>
      <c r="S21">
        <v>45.2</v>
      </c>
      <c r="T21">
        <v>25.3</v>
      </c>
      <c r="U21">
        <v>7.5</v>
      </c>
      <c r="V21">
        <v>5.2</v>
      </c>
      <c r="W21">
        <v>15.6</v>
      </c>
      <c r="X21">
        <v>21</v>
      </c>
      <c r="Y21">
        <v>110.5</v>
      </c>
    </row>
    <row r="22" spans="1:25" x14ac:dyDescent="0.25">
      <c r="A22">
        <v>21</v>
      </c>
      <c r="B22" s="1" t="s">
        <v>1169</v>
      </c>
      <c r="C22">
        <v>10</v>
      </c>
      <c r="D22">
        <v>2400</v>
      </c>
      <c r="E22">
        <v>39</v>
      </c>
      <c r="F22">
        <v>87</v>
      </c>
      <c r="G22">
        <v>0.44800000000000001</v>
      </c>
      <c r="H22">
        <v>11.9</v>
      </c>
      <c r="I22">
        <v>34.9</v>
      </c>
      <c r="J22">
        <v>0.34200000000000003</v>
      </c>
      <c r="K22">
        <v>27</v>
      </c>
      <c r="L22">
        <v>52.1</v>
      </c>
      <c r="M22">
        <v>0.51900000000000002</v>
      </c>
      <c r="N22">
        <v>20.399999999999999</v>
      </c>
      <c r="O22">
        <v>23.3</v>
      </c>
      <c r="P22">
        <v>0.877</v>
      </c>
      <c r="Q22">
        <v>9.3000000000000007</v>
      </c>
      <c r="R22">
        <v>32.5</v>
      </c>
      <c r="S22">
        <v>41.8</v>
      </c>
      <c r="T22">
        <v>24.9</v>
      </c>
      <c r="U22">
        <v>8.1</v>
      </c>
      <c r="V22">
        <v>3.1</v>
      </c>
      <c r="W22">
        <v>14.4</v>
      </c>
      <c r="X22">
        <v>20.7</v>
      </c>
      <c r="Y22">
        <v>110.3</v>
      </c>
    </row>
    <row r="23" spans="1:25" x14ac:dyDescent="0.25">
      <c r="A23">
        <v>22</v>
      </c>
      <c r="B23" s="1" t="s">
        <v>1170</v>
      </c>
      <c r="C23">
        <v>10</v>
      </c>
      <c r="D23">
        <v>2400</v>
      </c>
      <c r="E23">
        <v>40.700000000000003</v>
      </c>
      <c r="F23">
        <v>87.9</v>
      </c>
      <c r="G23">
        <v>0.46300000000000002</v>
      </c>
      <c r="H23">
        <v>13.4</v>
      </c>
      <c r="I23">
        <v>34.799999999999997</v>
      </c>
      <c r="J23">
        <v>0.38500000000000001</v>
      </c>
      <c r="K23">
        <v>27.2</v>
      </c>
      <c r="L23">
        <v>53</v>
      </c>
      <c r="M23">
        <v>0.51400000000000001</v>
      </c>
      <c r="N23">
        <v>15.5</v>
      </c>
      <c r="O23">
        <v>21.1</v>
      </c>
      <c r="P23">
        <v>0.73299999999999998</v>
      </c>
      <c r="Q23">
        <v>10.5</v>
      </c>
      <c r="R23">
        <v>30.2</v>
      </c>
      <c r="S23">
        <v>40.700000000000003</v>
      </c>
      <c r="T23">
        <v>29</v>
      </c>
      <c r="U23">
        <v>6.8</v>
      </c>
      <c r="V23">
        <v>4.0999999999999996</v>
      </c>
      <c r="W23">
        <v>16.2</v>
      </c>
      <c r="X23">
        <v>18.3</v>
      </c>
      <c r="Y23">
        <v>110.2</v>
      </c>
    </row>
    <row r="24" spans="1:25" x14ac:dyDescent="0.25">
      <c r="A24">
        <v>23</v>
      </c>
      <c r="B24" s="1" t="s">
        <v>1171</v>
      </c>
      <c r="C24">
        <v>10</v>
      </c>
      <c r="D24">
        <v>2425</v>
      </c>
      <c r="E24">
        <v>39.799999999999997</v>
      </c>
      <c r="F24">
        <v>84.4</v>
      </c>
      <c r="G24">
        <v>0.47099999999999997</v>
      </c>
      <c r="H24">
        <v>9.4</v>
      </c>
      <c r="I24">
        <v>30.2</v>
      </c>
      <c r="J24">
        <v>0.311</v>
      </c>
      <c r="K24">
        <v>30.3</v>
      </c>
      <c r="L24">
        <v>54.1</v>
      </c>
      <c r="M24">
        <v>0.56000000000000005</v>
      </c>
      <c r="N24">
        <v>20.100000000000001</v>
      </c>
      <c r="O24">
        <v>25.7</v>
      </c>
      <c r="P24">
        <v>0.78400000000000003</v>
      </c>
      <c r="Q24">
        <v>10</v>
      </c>
      <c r="R24">
        <v>35.799999999999997</v>
      </c>
      <c r="S24">
        <v>45.8</v>
      </c>
      <c r="T24">
        <v>20.399999999999999</v>
      </c>
      <c r="U24">
        <v>6.4</v>
      </c>
      <c r="V24">
        <v>5.9</v>
      </c>
      <c r="W24">
        <v>16.100000000000001</v>
      </c>
      <c r="X24">
        <v>22.4</v>
      </c>
      <c r="Y24">
        <v>109.1</v>
      </c>
    </row>
    <row r="25" spans="1:25" x14ac:dyDescent="0.25">
      <c r="A25">
        <v>24</v>
      </c>
      <c r="B25" s="1" t="s">
        <v>1172</v>
      </c>
      <c r="C25">
        <v>10</v>
      </c>
      <c r="D25">
        <v>2425</v>
      </c>
      <c r="E25">
        <v>41.1</v>
      </c>
      <c r="F25">
        <v>88.3</v>
      </c>
      <c r="G25">
        <v>0.46500000000000002</v>
      </c>
      <c r="H25">
        <v>9.5</v>
      </c>
      <c r="I25">
        <v>30.7</v>
      </c>
      <c r="J25">
        <v>0.309</v>
      </c>
      <c r="K25">
        <v>31.6</v>
      </c>
      <c r="L25">
        <v>57.6</v>
      </c>
      <c r="M25">
        <v>0.54900000000000004</v>
      </c>
      <c r="N25">
        <v>17.3</v>
      </c>
      <c r="O25">
        <v>21.4</v>
      </c>
      <c r="P25">
        <v>0.81</v>
      </c>
      <c r="Q25">
        <v>9.6</v>
      </c>
      <c r="R25">
        <v>34.799999999999997</v>
      </c>
      <c r="S25">
        <v>44.4</v>
      </c>
      <c r="T25">
        <v>24.2</v>
      </c>
      <c r="U25">
        <v>6.1</v>
      </c>
      <c r="V25">
        <v>6</v>
      </c>
      <c r="W25">
        <v>13.9</v>
      </c>
      <c r="X25">
        <v>20.5</v>
      </c>
      <c r="Y25">
        <v>109.1</v>
      </c>
    </row>
    <row r="26" spans="1:25" x14ac:dyDescent="0.25">
      <c r="A26">
        <v>25</v>
      </c>
      <c r="B26" s="1" t="s">
        <v>1173</v>
      </c>
      <c r="C26">
        <v>9</v>
      </c>
      <c r="D26">
        <v>2185</v>
      </c>
      <c r="E26">
        <v>41.2</v>
      </c>
      <c r="F26">
        <v>92.6</v>
      </c>
      <c r="G26">
        <v>0.44500000000000001</v>
      </c>
      <c r="H26">
        <v>10</v>
      </c>
      <c r="I26">
        <v>34.200000000000003</v>
      </c>
      <c r="J26">
        <v>0.29199999999999998</v>
      </c>
      <c r="K26">
        <v>31.3</v>
      </c>
      <c r="L26">
        <v>58.4</v>
      </c>
      <c r="M26">
        <v>0.53500000000000003</v>
      </c>
      <c r="N26">
        <v>15.4</v>
      </c>
      <c r="O26">
        <v>20.100000000000001</v>
      </c>
      <c r="P26">
        <v>0.76800000000000002</v>
      </c>
      <c r="Q26">
        <v>11.6</v>
      </c>
      <c r="R26">
        <v>32.1</v>
      </c>
      <c r="S26">
        <v>43.7</v>
      </c>
      <c r="T26">
        <v>23.3</v>
      </c>
      <c r="U26">
        <v>8.9</v>
      </c>
      <c r="V26">
        <v>5.4</v>
      </c>
      <c r="W26">
        <v>12.4</v>
      </c>
      <c r="X26">
        <v>20.100000000000001</v>
      </c>
      <c r="Y26">
        <v>107.9</v>
      </c>
    </row>
    <row r="27" spans="1:25" x14ac:dyDescent="0.25">
      <c r="A27">
        <v>26</v>
      </c>
      <c r="B27" s="1" t="s">
        <v>1174</v>
      </c>
      <c r="C27">
        <v>10</v>
      </c>
      <c r="D27">
        <v>2400</v>
      </c>
      <c r="E27">
        <v>37.5</v>
      </c>
      <c r="F27">
        <v>87.9</v>
      </c>
      <c r="G27">
        <v>0.42699999999999999</v>
      </c>
      <c r="H27">
        <v>11.6</v>
      </c>
      <c r="I27">
        <v>33.700000000000003</v>
      </c>
      <c r="J27">
        <v>0.34300000000000003</v>
      </c>
      <c r="K27">
        <v>26</v>
      </c>
      <c r="L27">
        <v>54.2</v>
      </c>
      <c r="M27">
        <v>0.47899999999999998</v>
      </c>
      <c r="N27">
        <v>20.5</v>
      </c>
      <c r="O27">
        <v>26</v>
      </c>
      <c r="P27">
        <v>0.78800000000000003</v>
      </c>
      <c r="Q27">
        <v>11.3</v>
      </c>
      <c r="R27">
        <v>31.1</v>
      </c>
      <c r="S27">
        <v>42.4</v>
      </c>
      <c r="T27">
        <v>21.3</v>
      </c>
      <c r="U27">
        <v>6.4</v>
      </c>
      <c r="V27">
        <v>3.5</v>
      </c>
      <c r="W27">
        <v>14.8</v>
      </c>
      <c r="X27">
        <v>22.8</v>
      </c>
      <c r="Y27">
        <v>107.1</v>
      </c>
    </row>
    <row r="28" spans="1:25" x14ac:dyDescent="0.25">
      <c r="A28">
        <v>27</v>
      </c>
      <c r="B28" s="1" t="s">
        <v>1175</v>
      </c>
      <c r="C28">
        <v>10</v>
      </c>
      <c r="D28">
        <v>2450</v>
      </c>
      <c r="E28">
        <v>39.700000000000003</v>
      </c>
      <c r="F28">
        <v>89.1</v>
      </c>
      <c r="G28">
        <v>0.44500000000000001</v>
      </c>
      <c r="H28">
        <v>11.1</v>
      </c>
      <c r="I28">
        <v>31</v>
      </c>
      <c r="J28">
        <v>0.35699999999999998</v>
      </c>
      <c r="K28">
        <v>28.6</v>
      </c>
      <c r="L28">
        <v>58.1</v>
      </c>
      <c r="M28">
        <v>0.49199999999999999</v>
      </c>
      <c r="N28">
        <v>16.5</v>
      </c>
      <c r="O28">
        <v>23</v>
      </c>
      <c r="P28">
        <v>0.72</v>
      </c>
      <c r="Q28">
        <v>11.4</v>
      </c>
      <c r="R28">
        <v>33.4</v>
      </c>
      <c r="S28">
        <v>44.8</v>
      </c>
      <c r="T28">
        <v>25.8</v>
      </c>
      <c r="U28">
        <v>7.2</v>
      </c>
      <c r="V28">
        <v>6</v>
      </c>
      <c r="W28">
        <v>15</v>
      </c>
      <c r="X28">
        <v>19.7</v>
      </c>
      <c r="Y28">
        <v>107</v>
      </c>
    </row>
    <row r="29" spans="1:25" x14ac:dyDescent="0.25">
      <c r="A29">
        <v>28</v>
      </c>
      <c r="B29" s="1" t="s">
        <v>1176</v>
      </c>
      <c r="C29">
        <v>10</v>
      </c>
      <c r="D29">
        <v>2400</v>
      </c>
      <c r="E29">
        <v>38.1</v>
      </c>
      <c r="F29">
        <v>90</v>
      </c>
      <c r="G29">
        <v>0.42399999999999999</v>
      </c>
      <c r="H29">
        <v>12.2</v>
      </c>
      <c r="I29">
        <v>35.4</v>
      </c>
      <c r="J29">
        <v>0.34399999999999997</v>
      </c>
      <c r="K29">
        <v>25.9</v>
      </c>
      <c r="L29">
        <v>54.6</v>
      </c>
      <c r="M29">
        <v>0.47499999999999998</v>
      </c>
      <c r="N29">
        <v>18.5</v>
      </c>
      <c r="O29">
        <v>24.3</v>
      </c>
      <c r="P29">
        <v>0.76300000000000001</v>
      </c>
      <c r="Q29">
        <v>13.8</v>
      </c>
      <c r="R29">
        <v>31.5</v>
      </c>
      <c r="S29">
        <v>45.3</v>
      </c>
      <c r="T29">
        <v>19.899999999999999</v>
      </c>
      <c r="U29">
        <v>7.5</v>
      </c>
      <c r="V29">
        <v>4.4000000000000004</v>
      </c>
      <c r="W29">
        <v>16.600000000000001</v>
      </c>
      <c r="X29">
        <v>21.1</v>
      </c>
      <c r="Y29">
        <v>106.9</v>
      </c>
    </row>
    <row r="30" spans="1:25" x14ac:dyDescent="0.25">
      <c r="A30">
        <v>29</v>
      </c>
      <c r="B30" s="1" t="s">
        <v>1177</v>
      </c>
      <c r="C30">
        <v>9</v>
      </c>
      <c r="D30">
        <v>2185</v>
      </c>
      <c r="E30">
        <v>38.700000000000003</v>
      </c>
      <c r="F30">
        <v>87.9</v>
      </c>
      <c r="G30">
        <v>0.44</v>
      </c>
      <c r="H30">
        <v>9</v>
      </c>
      <c r="I30">
        <v>31.6</v>
      </c>
      <c r="J30">
        <v>0.28399999999999997</v>
      </c>
      <c r="K30">
        <v>29.7</v>
      </c>
      <c r="L30">
        <v>56.3</v>
      </c>
      <c r="M30">
        <v>0.52800000000000002</v>
      </c>
      <c r="N30">
        <v>17.100000000000001</v>
      </c>
      <c r="O30">
        <v>22</v>
      </c>
      <c r="P30">
        <v>0.77700000000000002</v>
      </c>
      <c r="Q30">
        <v>9.5</v>
      </c>
      <c r="R30">
        <v>35.200000000000003</v>
      </c>
      <c r="S30">
        <v>44.7</v>
      </c>
      <c r="T30">
        <v>23.2</v>
      </c>
      <c r="U30">
        <v>7.6</v>
      </c>
      <c r="V30">
        <v>5.3</v>
      </c>
      <c r="W30">
        <v>14.5</v>
      </c>
      <c r="X30">
        <v>19.2</v>
      </c>
      <c r="Y30">
        <v>103.4</v>
      </c>
    </row>
    <row r="31" spans="1:25" x14ac:dyDescent="0.25">
      <c r="A31">
        <v>30</v>
      </c>
      <c r="B31" s="1" t="s">
        <v>1178</v>
      </c>
      <c r="C31">
        <v>10</v>
      </c>
      <c r="D31">
        <v>2400</v>
      </c>
      <c r="E31">
        <v>39.6</v>
      </c>
      <c r="F31">
        <v>84.1</v>
      </c>
      <c r="G31">
        <v>0.47099999999999997</v>
      </c>
      <c r="H31">
        <v>10.199999999999999</v>
      </c>
      <c r="I31">
        <v>31.9</v>
      </c>
      <c r="J31">
        <v>0.32</v>
      </c>
      <c r="K31">
        <v>29.4</v>
      </c>
      <c r="L31">
        <v>52.2</v>
      </c>
      <c r="M31">
        <v>0.56399999999999995</v>
      </c>
      <c r="N31">
        <v>14</v>
      </c>
      <c r="O31">
        <v>19.2</v>
      </c>
      <c r="P31">
        <v>0.72599999999999998</v>
      </c>
      <c r="Q31">
        <v>7.4</v>
      </c>
      <c r="R31">
        <v>36.700000000000003</v>
      </c>
      <c r="S31">
        <v>44.1</v>
      </c>
      <c r="T31">
        <v>21.7</v>
      </c>
      <c r="U31">
        <v>7.4</v>
      </c>
      <c r="V31">
        <v>5.9</v>
      </c>
      <c r="W31">
        <v>16.600000000000001</v>
      </c>
      <c r="X31">
        <v>20.399999999999999</v>
      </c>
      <c r="Y31">
        <v>103.4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4E9C-FA4D-43A9-9BE7-3443D17E2204}">
  <dimension ref="A1:I33"/>
  <sheetViews>
    <sheetView tabSelected="1" topLeftCell="A3" zoomScale="115" zoomScaleNormal="115" workbookViewId="0">
      <selection activeCell="E24" sqref="E24"/>
    </sheetView>
  </sheetViews>
  <sheetFormatPr defaultRowHeight="15" x14ac:dyDescent="0.25"/>
  <cols>
    <col min="1" max="1" width="5.28515625" bestFit="1" customWidth="1"/>
    <col min="2" max="2" width="9.5703125" bestFit="1" customWidth="1"/>
    <col min="3" max="3" width="13.42578125" bestFit="1" customWidth="1"/>
    <col min="4" max="4" width="7" bestFit="1" customWidth="1"/>
    <col min="5" max="5" width="5.42578125" bestFit="1" customWidth="1"/>
    <col min="6" max="6" width="8" bestFit="1" customWidth="1"/>
    <col min="7" max="7" width="6.28515625" bestFit="1" customWidth="1"/>
  </cols>
  <sheetData>
    <row r="1" spans="1:9" ht="15.75" thickBot="1" x14ac:dyDescent="0.3">
      <c r="A1" s="13"/>
      <c r="B1" s="13" t="s">
        <v>1114</v>
      </c>
      <c r="C1" s="13" t="s">
        <v>1115</v>
      </c>
      <c r="D1" s="13" t="s">
        <v>1118</v>
      </c>
      <c r="E1" s="13" t="s">
        <v>1116</v>
      </c>
      <c r="F1" s="13" t="s">
        <v>1117</v>
      </c>
      <c r="G1" s="13" t="s">
        <v>1123</v>
      </c>
    </row>
    <row r="2" spans="1:9" x14ac:dyDescent="0.25">
      <c r="A2" t="s">
        <v>1125</v>
      </c>
      <c r="B2">
        <v>220</v>
      </c>
      <c r="C2">
        <v>118</v>
      </c>
      <c r="D2">
        <v>8</v>
      </c>
      <c r="E2">
        <v>6</v>
      </c>
      <c r="F2">
        <f>ROUND((B2^2.37)/((B2^2.37)+(C2^2.37))*D2, 2)</f>
        <v>6.51</v>
      </c>
      <c r="G2">
        <f>E2-F2</f>
        <v>-0.50999999999999979</v>
      </c>
      <c r="I2" t="s">
        <v>1179</v>
      </c>
    </row>
    <row r="3" spans="1:9" x14ac:dyDescent="0.25">
      <c r="A3" t="s">
        <v>1119</v>
      </c>
      <c r="B3">
        <v>196</v>
      </c>
      <c r="C3">
        <v>176</v>
      </c>
      <c r="D3">
        <v>9</v>
      </c>
      <c r="E3">
        <v>6</v>
      </c>
      <c r="F3">
        <f t="shared" ref="F3:F33" si="0">ROUND((B3^2.37)/((B3^2.37)+(C3^2.37))*D3, 2)</f>
        <v>5.07</v>
      </c>
      <c r="G3">
        <f t="shared" ref="G3:G33" si="1">E3-F3</f>
        <v>0.92999999999999972</v>
      </c>
    </row>
    <row r="4" spans="1:9" x14ac:dyDescent="0.25">
      <c r="A4" t="s">
        <v>59</v>
      </c>
      <c r="B4">
        <v>213</v>
      </c>
      <c r="C4">
        <v>224</v>
      </c>
      <c r="D4">
        <v>9</v>
      </c>
      <c r="E4">
        <v>6</v>
      </c>
      <c r="F4">
        <f t="shared" si="0"/>
        <v>4.2300000000000004</v>
      </c>
      <c r="G4">
        <f t="shared" si="1"/>
        <v>1.7699999999999996</v>
      </c>
    </row>
    <row r="5" spans="1:9" ht="15.75" thickBot="1" x14ac:dyDescent="0.3">
      <c r="A5" s="13" t="s">
        <v>1126</v>
      </c>
      <c r="B5" s="13">
        <v>203</v>
      </c>
      <c r="C5" s="13">
        <v>166</v>
      </c>
      <c r="D5" s="13">
        <v>9</v>
      </c>
      <c r="E5" s="13">
        <v>5</v>
      </c>
      <c r="F5" s="13">
        <f t="shared" si="0"/>
        <v>5.55</v>
      </c>
      <c r="G5" s="13">
        <f t="shared" si="1"/>
        <v>-0.54999999999999982</v>
      </c>
    </row>
    <row r="6" spans="1:9" x14ac:dyDescent="0.25">
      <c r="A6" t="s">
        <v>1127</v>
      </c>
      <c r="B6">
        <v>208</v>
      </c>
      <c r="C6">
        <v>183</v>
      </c>
      <c r="D6">
        <v>8</v>
      </c>
      <c r="E6">
        <v>5</v>
      </c>
      <c r="F6">
        <f t="shared" si="0"/>
        <v>4.5999999999999996</v>
      </c>
      <c r="G6">
        <f t="shared" si="1"/>
        <v>0.40000000000000036</v>
      </c>
    </row>
    <row r="7" spans="1:9" x14ac:dyDescent="0.25">
      <c r="A7" t="s">
        <v>1120</v>
      </c>
      <c r="B7">
        <v>228</v>
      </c>
      <c r="C7">
        <v>185</v>
      </c>
      <c r="D7">
        <v>9</v>
      </c>
      <c r="E7">
        <v>5</v>
      </c>
      <c r="F7">
        <f t="shared" si="0"/>
        <v>5.59</v>
      </c>
      <c r="G7">
        <f t="shared" si="1"/>
        <v>-0.58999999999999986</v>
      </c>
    </row>
    <row r="8" spans="1:9" x14ac:dyDescent="0.25">
      <c r="A8" t="s">
        <v>1121</v>
      </c>
      <c r="B8">
        <v>200</v>
      </c>
      <c r="C8">
        <v>199</v>
      </c>
      <c r="D8">
        <v>9</v>
      </c>
      <c r="E8">
        <v>5</v>
      </c>
      <c r="F8">
        <f t="shared" si="0"/>
        <v>4.53</v>
      </c>
      <c r="G8">
        <f t="shared" si="1"/>
        <v>0.46999999999999975</v>
      </c>
    </row>
    <row r="9" spans="1:9" ht="15.75" thickBot="1" x14ac:dyDescent="0.3">
      <c r="A9" s="13" t="s">
        <v>1122</v>
      </c>
      <c r="B9" s="13">
        <v>120</v>
      </c>
      <c r="C9" s="13">
        <v>197</v>
      </c>
      <c r="D9" s="13">
        <v>8</v>
      </c>
      <c r="E9" s="13">
        <v>2</v>
      </c>
      <c r="F9" s="13">
        <f t="shared" si="0"/>
        <v>1.89</v>
      </c>
      <c r="G9" s="13">
        <f t="shared" si="1"/>
        <v>0.1100000000000001</v>
      </c>
    </row>
    <row r="10" spans="1:9" x14ac:dyDescent="0.25">
      <c r="A10" t="s">
        <v>1124</v>
      </c>
      <c r="B10">
        <v>149</v>
      </c>
      <c r="C10">
        <v>158</v>
      </c>
      <c r="D10">
        <v>8</v>
      </c>
      <c r="E10">
        <v>5</v>
      </c>
      <c r="F10">
        <f t="shared" si="0"/>
        <v>3.72</v>
      </c>
      <c r="G10">
        <f t="shared" si="1"/>
        <v>1.2799999999999998</v>
      </c>
    </row>
    <row r="11" spans="1:9" x14ac:dyDescent="0.25">
      <c r="A11" t="s">
        <v>75</v>
      </c>
      <c r="B11">
        <v>132</v>
      </c>
      <c r="C11">
        <v>183</v>
      </c>
      <c r="D11">
        <v>8</v>
      </c>
      <c r="E11">
        <v>3</v>
      </c>
      <c r="F11">
        <f t="shared" si="0"/>
        <v>2.52</v>
      </c>
      <c r="G11">
        <f t="shared" si="1"/>
        <v>0.48</v>
      </c>
    </row>
    <row r="12" spans="1:9" x14ac:dyDescent="0.25">
      <c r="A12" t="s">
        <v>1128</v>
      </c>
      <c r="B12">
        <v>199</v>
      </c>
      <c r="C12">
        <v>178</v>
      </c>
      <c r="D12">
        <v>9</v>
      </c>
      <c r="E12">
        <v>3</v>
      </c>
      <c r="F12">
        <f t="shared" si="0"/>
        <v>5.09</v>
      </c>
      <c r="G12">
        <f t="shared" si="1"/>
        <v>-2.09</v>
      </c>
    </row>
    <row r="13" spans="1:9" ht="15.75" thickBot="1" x14ac:dyDescent="0.3">
      <c r="A13" s="13" t="s">
        <v>1129</v>
      </c>
      <c r="B13" s="13">
        <v>133</v>
      </c>
      <c r="C13" s="13">
        <v>183</v>
      </c>
      <c r="D13" s="13">
        <v>8</v>
      </c>
      <c r="E13" s="13">
        <v>1</v>
      </c>
      <c r="F13" s="13">
        <f t="shared" si="0"/>
        <v>2.56</v>
      </c>
      <c r="G13" s="13">
        <f t="shared" si="1"/>
        <v>-1.56</v>
      </c>
    </row>
    <row r="14" spans="1:9" x14ac:dyDescent="0.25">
      <c r="A14" t="s">
        <v>1130</v>
      </c>
      <c r="B14">
        <v>243</v>
      </c>
      <c r="C14">
        <v>189</v>
      </c>
      <c r="D14">
        <v>8</v>
      </c>
      <c r="E14">
        <v>6</v>
      </c>
      <c r="F14">
        <f t="shared" si="0"/>
        <v>5.16</v>
      </c>
      <c r="G14">
        <f t="shared" si="1"/>
        <v>0.83999999999999986</v>
      </c>
    </row>
    <row r="15" spans="1:9" x14ac:dyDescent="0.25">
      <c r="A15" t="s">
        <v>1131</v>
      </c>
      <c r="B15">
        <v>184</v>
      </c>
      <c r="C15">
        <v>206</v>
      </c>
      <c r="D15">
        <v>8</v>
      </c>
      <c r="E15">
        <v>5</v>
      </c>
      <c r="F15">
        <f t="shared" si="0"/>
        <v>3.47</v>
      </c>
      <c r="G15">
        <f t="shared" si="1"/>
        <v>1.5299999999999998</v>
      </c>
    </row>
    <row r="16" spans="1:9" x14ac:dyDescent="0.25">
      <c r="A16" t="s">
        <v>1132</v>
      </c>
      <c r="B16">
        <v>121</v>
      </c>
      <c r="C16">
        <v>132</v>
      </c>
      <c r="D16">
        <v>8</v>
      </c>
      <c r="E16">
        <v>3</v>
      </c>
      <c r="F16">
        <f t="shared" si="0"/>
        <v>3.59</v>
      </c>
      <c r="G16">
        <f t="shared" si="1"/>
        <v>-0.58999999999999986</v>
      </c>
    </row>
    <row r="17" spans="1:7" ht="15.75" thickBot="1" x14ac:dyDescent="0.3">
      <c r="A17" s="13" t="s">
        <v>1133</v>
      </c>
      <c r="B17" s="13">
        <v>183</v>
      </c>
      <c r="C17" s="13">
        <v>201</v>
      </c>
      <c r="D17" s="13">
        <v>8</v>
      </c>
      <c r="E17" s="13">
        <v>2</v>
      </c>
      <c r="F17" s="13">
        <f t="shared" si="0"/>
        <v>3.56</v>
      </c>
      <c r="G17" s="13">
        <f t="shared" si="1"/>
        <v>-1.56</v>
      </c>
    </row>
    <row r="18" spans="1:7" x14ac:dyDescent="0.25">
      <c r="A18" t="s">
        <v>1134</v>
      </c>
      <c r="B18">
        <v>225</v>
      </c>
      <c r="C18">
        <v>135</v>
      </c>
      <c r="D18">
        <v>8</v>
      </c>
      <c r="E18">
        <v>8</v>
      </c>
      <c r="F18">
        <f t="shared" si="0"/>
        <v>6.16</v>
      </c>
      <c r="G18">
        <f t="shared" si="1"/>
        <v>1.8399999999999999</v>
      </c>
    </row>
    <row r="19" spans="1:7" x14ac:dyDescent="0.25">
      <c r="A19" t="s">
        <v>1135</v>
      </c>
      <c r="B19">
        <v>183</v>
      </c>
      <c r="C19">
        <v>133</v>
      </c>
      <c r="D19">
        <v>8</v>
      </c>
      <c r="E19">
        <v>6</v>
      </c>
      <c r="F19">
        <f t="shared" si="0"/>
        <v>5.44</v>
      </c>
      <c r="G19">
        <f t="shared" si="1"/>
        <v>0.55999999999999961</v>
      </c>
    </row>
    <row r="20" spans="1:7" x14ac:dyDescent="0.25">
      <c r="A20" t="s">
        <v>1136</v>
      </c>
      <c r="B20">
        <v>163</v>
      </c>
      <c r="C20">
        <v>157</v>
      </c>
      <c r="D20">
        <v>8</v>
      </c>
      <c r="E20">
        <v>6</v>
      </c>
      <c r="F20">
        <f t="shared" si="0"/>
        <v>4.18</v>
      </c>
      <c r="G20">
        <f t="shared" si="1"/>
        <v>1.8200000000000003</v>
      </c>
    </row>
    <row r="21" spans="1:7" ht="15.75" thickBot="1" x14ac:dyDescent="0.3">
      <c r="A21" s="13" t="s">
        <v>1137</v>
      </c>
      <c r="B21" s="13">
        <v>159</v>
      </c>
      <c r="C21" s="13">
        <v>192</v>
      </c>
      <c r="D21" s="13">
        <v>9</v>
      </c>
      <c r="E21" s="13">
        <v>4</v>
      </c>
      <c r="F21" s="13">
        <f t="shared" si="0"/>
        <v>3.51</v>
      </c>
      <c r="G21" s="13">
        <f t="shared" si="1"/>
        <v>0.49000000000000021</v>
      </c>
    </row>
    <row r="22" spans="1:7" x14ac:dyDescent="0.25">
      <c r="A22" t="s">
        <v>1138</v>
      </c>
      <c r="B22">
        <v>193</v>
      </c>
      <c r="C22">
        <v>161</v>
      </c>
      <c r="D22">
        <v>8</v>
      </c>
      <c r="E22">
        <v>7</v>
      </c>
      <c r="F22">
        <f t="shared" si="0"/>
        <v>4.8499999999999996</v>
      </c>
      <c r="G22">
        <f t="shared" si="1"/>
        <v>2.1500000000000004</v>
      </c>
    </row>
    <row r="23" spans="1:7" x14ac:dyDescent="0.25">
      <c r="A23" t="s">
        <v>1139</v>
      </c>
      <c r="B23">
        <v>154</v>
      </c>
      <c r="C23">
        <v>188</v>
      </c>
      <c r="D23">
        <v>9</v>
      </c>
      <c r="E23">
        <v>3</v>
      </c>
      <c r="F23">
        <f t="shared" si="0"/>
        <v>3.46</v>
      </c>
      <c r="G23">
        <f t="shared" si="1"/>
        <v>-0.45999999999999996</v>
      </c>
    </row>
    <row r="24" spans="1:7" x14ac:dyDescent="0.25">
      <c r="A24" t="s">
        <v>1140</v>
      </c>
      <c r="B24">
        <v>187</v>
      </c>
      <c r="C24">
        <v>216</v>
      </c>
      <c r="D24">
        <v>9</v>
      </c>
      <c r="E24">
        <v>3</v>
      </c>
      <c r="F24">
        <f t="shared" si="0"/>
        <v>3.74</v>
      </c>
      <c r="G24">
        <f t="shared" si="1"/>
        <v>-0.74000000000000021</v>
      </c>
    </row>
    <row r="25" spans="1:7" ht="15.75" thickBot="1" x14ac:dyDescent="0.3">
      <c r="A25" s="13" t="s">
        <v>1141</v>
      </c>
      <c r="B25" s="13">
        <v>188</v>
      </c>
      <c r="C25" s="13">
        <v>234</v>
      </c>
      <c r="D25" s="13">
        <v>8</v>
      </c>
      <c r="E25" s="13">
        <v>2</v>
      </c>
      <c r="F25" s="13">
        <f t="shared" si="0"/>
        <v>2.99</v>
      </c>
      <c r="G25" s="13">
        <f t="shared" si="1"/>
        <v>-0.99000000000000021</v>
      </c>
    </row>
    <row r="26" spans="1:7" x14ac:dyDescent="0.25">
      <c r="A26" t="s">
        <v>1142</v>
      </c>
      <c r="B26">
        <v>162</v>
      </c>
      <c r="C26">
        <v>164</v>
      </c>
      <c r="D26">
        <v>9</v>
      </c>
      <c r="E26">
        <v>4</v>
      </c>
      <c r="F26">
        <f t="shared" si="0"/>
        <v>4.43</v>
      </c>
      <c r="G26">
        <f t="shared" si="1"/>
        <v>-0.42999999999999972</v>
      </c>
    </row>
    <row r="27" spans="1:7" x14ac:dyDescent="0.25">
      <c r="A27" t="s">
        <v>1143</v>
      </c>
      <c r="B27">
        <v>217</v>
      </c>
      <c r="C27">
        <v>225</v>
      </c>
      <c r="D27">
        <v>9</v>
      </c>
      <c r="E27">
        <v>4</v>
      </c>
      <c r="F27">
        <f t="shared" si="0"/>
        <v>4.3099999999999996</v>
      </c>
      <c r="G27">
        <f t="shared" si="1"/>
        <v>-0.30999999999999961</v>
      </c>
    </row>
    <row r="28" spans="1:7" x14ac:dyDescent="0.25">
      <c r="A28" t="s">
        <v>1144</v>
      </c>
      <c r="B28">
        <v>199</v>
      </c>
      <c r="C28">
        <v>200</v>
      </c>
      <c r="D28">
        <v>8</v>
      </c>
      <c r="E28">
        <v>3</v>
      </c>
      <c r="F28">
        <f t="shared" si="0"/>
        <v>3.98</v>
      </c>
      <c r="G28">
        <f t="shared" si="1"/>
        <v>-0.98</v>
      </c>
    </row>
    <row r="29" spans="1:7" ht="15.75" thickBot="1" x14ac:dyDescent="0.3">
      <c r="A29" s="13" t="s">
        <v>1145</v>
      </c>
      <c r="B29" s="13">
        <v>179</v>
      </c>
      <c r="C29" s="13">
        <v>228</v>
      </c>
      <c r="D29" s="13">
        <v>9</v>
      </c>
      <c r="E29" s="13">
        <v>2</v>
      </c>
      <c r="F29" s="13">
        <f t="shared" si="0"/>
        <v>3.24</v>
      </c>
      <c r="G29" s="13">
        <f t="shared" si="1"/>
        <v>-1.2400000000000002</v>
      </c>
    </row>
    <row r="30" spans="1:7" x14ac:dyDescent="0.25">
      <c r="A30" s="14" t="s">
        <v>47</v>
      </c>
      <c r="B30" s="14">
        <v>241</v>
      </c>
      <c r="C30" s="14">
        <v>220</v>
      </c>
      <c r="D30" s="14">
        <v>9</v>
      </c>
      <c r="E30" s="14">
        <v>6</v>
      </c>
      <c r="F30" s="14">
        <f t="shared" si="0"/>
        <v>4.9800000000000004</v>
      </c>
      <c r="G30" s="14">
        <f t="shared" si="1"/>
        <v>1.0199999999999996</v>
      </c>
    </row>
    <row r="31" spans="1:7" x14ac:dyDescent="0.25">
      <c r="A31" s="14" t="s">
        <v>67</v>
      </c>
      <c r="B31" s="14">
        <v>176</v>
      </c>
      <c r="C31" s="14">
        <v>147</v>
      </c>
      <c r="D31" s="14">
        <v>8</v>
      </c>
      <c r="E31" s="14">
        <v>4</v>
      </c>
      <c r="F31" s="14">
        <f t="shared" si="0"/>
        <v>4.84</v>
      </c>
      <c r="G31" s="14">
        <f t="shared" si="1"/>
        <v>-0.83999999999999986</v>
      </c>
    </row>
    <row r="32" spans="1:7" x14ac:dyDescent="0.25">
      <c r="A32" s="14" t="s">
        <v>1146</v>
      </c>
      <c r="B32" s="14">
        <v>131</v>
      </c>
      <c r="C32" s="14">
        <v>173</v>
      </c>
      <c r="D32" s="14">
        <v>8</v>
      </c>
      <c r="E32" s="14">
        <v>3</v>
      </c>
      <c r="F32" s="14">
        <f t="shared" si="0"/>
        <v>2.73</v>
      </c>
      <c r="G32" s="14">
        <f t="shared" si="1"/>
        <v>0.27</v>
      </c>
    </row>
    <row r="33" spans="1:7" x14ac:dyDescent="0.25">
      <c r="A33" s="14" t="s">
        <v>1147</v>
      </c>
      <c r="B33" s="14">
        <v>203</v>
      </c>
      <c r="C33" s="14">
        <v>241</v>
      </c>
      <c r="D33" s="14">
        <v>9</v>
      </c>
      <c r="E33" s="14">
        <v>3</v>
      </c>
      <c r="F33" s="14">
        <f t="shared" si="0"/>
        <v>3.6</v>
      </c>
      <c r="G33" s="14">
        <f t="shared" si="1"/>
        <v>-0.60000000000000009</v>
      </c>
    </row>
  </sheetData>
  <conditionalFormatting sqref="G1:G1048576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B2:B33">
    <cfRule type="top10" dxfId="3" priority="4" rank="1"/>
  </conditionalFormatting>
  <conditionalFormatting sqref="C2:C33">
    <cfRule type="top10" dxfId="2" priority="3" rank="1"/>
  </conditionalFormatting>
  <conditionalFormatting sqref="G2:G33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G A A B Q S w M E F A A C A A g A c K Z n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c K Z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m Z 1 V o s T 3 W e w M A A P k b A A A T A B w A R m 9 y b X V s Y X M v U 2 V j d G l v b j E u b S C i G A A o o B Q A A A A A A A A A A A A A A A A A A A A A A A A A A A D t m V 1 v 2 j A U h u + R + A 9 W q k k g M Z I m 1 V R t 2 g U t g k 3 r V l S s 9 W K a K g d c Q M 0 H s k 2 7 C v H f Z + J A g n 0 c d e q 4 2 J T e U L 1 v j p 3 g 8 5 y T 0 3 I 6 E Y s 0 Q W P 1 e f q h 2 W g 2 + J w w O k U n D k 4 F i T j C J I y o g z 6 i i I p m A 8 m f c b p i E y q V W x p 2 R 2 R G W 9 t f L t N E 0 E T w l j M X Y s n f u + 7 T 0 1 M 3 J P y B i p B E 0 V t G 7 y m j y Y R 2 J 2 n s L i P y T B l 3 i S s 9 m j D i + d 2 5 i C O n 3 e 6 o b f p E E F / u o r Z b + 5 s f W + V n 7 p 4 4 l 3 O S z O S d 4 u d l d n / Z j X Y x I w m / T 1 l 8 m U a r O N m a v J U t 1 V m v n T E l P E 2 c D h J S R 4 L + E p s O W j u 9 G Z X a 5 0 S 8 O + t u I z I R x 8 Z 1 V z N D G q X c 0 I b m Y s O x q X 0 d m d o A i B 0 M e 5 D 4 Z r d v s o p D y j I 1 A J Y M R k B 4 M I L C f S D c h 8 J 9 M J z C N z X A w O 1 j 6 J k w F H 5 9 c 2 F e 2 o d E D I m 9 M b D 9 G F + Z 4 s X V F 2 D N 6 + + m O B o A G g a O 2 E g N z J a o H 0 a H V 2 7 a z c Y i A f P a j i R q + e 3 j Y R m 6 4 Y J N I + K d 1 l T W V N Z U v p z K 4 I h U x m 6 8 k N 2 S 0 R r L G s s a y z / B 8 u y I W E 7 c y Y q x Z y 5 A L I M C y + C V W A Y 1 l j W W / z S W i s a / D W J E y W x F u f v t o n f H B R H 8 b k n Z 3 Y z E F O D R K 3 j 0 X s m j t + X x 5 s H 4 h i y I A u g p a g + 1 T 8 K Q b k 1 p a G J M G R r K Z 0 Y Z l B Z v U B G n I L W Y Q c W i C k / b q r j K q w h U 0 F j M f p W J q 0 w F k 8 V U U F l M B Z d t z w w y i 5 n B Z v M y 6 L Q E m q e p W C Q z V K p G p l k q g E A k N s 3 e 9 J F I Z q Z o R C Z m 3 u 1 d C u 2 6 d + W D V r j y 0 C r c A X a h J C t F i 0 N G N u 0 9 m z c 0 T h / l N Q p C X u C p j F x u a R B 3 c k A V f D l v C j F F V Q a S x o 6 G i 0 6 I l t t 6 O u s Z r C e t n q d 6 a u r Z q C e g n n N a m u m Z p S e T n j 9 6 y h h Z Y i S G k Q v G 8 Q M n r h 3 y Y b / Q z 1 Z 7 k z v e 3 z v M z i G y 1 8 b / t 2 / k r 8 V m G 8 g N o H n k D t A 6 9 o 7 J d G 4 B b W P v W I O A l r F 3 r E F Q u 8 g t q F n s x g O 7 B T W K 3 I L a R G 5 B T W K 3 F 9 A i c g t o E D u n b g 9 V 7 e G F w + C 2 J p 5 6 H p K j j j y 9 L e j H + s d G u a L 4 n h 8 A l e S 8 q C T n r 6 w k 5 / t K o r / z U 2 L O f s B g Z h 3 g j A m o O J g D 1 T r C m S K 0 Q M U Q Z 4 r Q A v A Y V 1 S Q A x F 8 h I q J T V f 7 o I p B t V Q + S m q p c p T U U t E o r 1 v U i 5 J a l I q y W F S J X K 1 C 4 z d Q S w E C L Q A U A A I A C A B w p m d V b / x z K 6 Q A A A D 2 A A A A E g A A A A A A A A A A A A A A A A A A A A A A Q 2 9 u Z m l n L 1 B h Y 2 t h Z 2 U u e G 1 s U E s B A i 0 A F A A C A A g A c K Z n V Q / K 6 a u k A A A A 6 Q A A A B M A A A A A A A A A A A A A A A A A 8 A A A A F t D b 2 5 0 Z W 5 0 X 1 R 5 c G V z X S 5 4 b W x Q S w E C L Q A U A A I A C A B w p m d V a L E 9 1 n s D A A D 5 G w A A E w A A A A A A A A A A A A A A A A D h A Q A A R m 9 y b X V s Y X M v U 2 V j d G l v b j E u b V B L B Q Y A A A A A A w A D A M I A A A C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n w A A A A A A A I O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R h b H M l M j B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d G F s c 1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V Q x O D o x N z o w O S 4 w M z A y O T M 0 W i I g L z 4 8 R W 5 0 c n k g V H l w Z T 0 i R m l s b E N v b H V t b l R 5 c G V z I i B W Y W x 1 Z T 0 i c 0 J n T U d C Z 1 l E Q X d N R E F 3 V U R B d 1 V E Q X d V R k F 3 T U Z B d 0 1 E Q X d N R E F 3 T U R C Z 0 0 9 I i A v P j x F b n R y e S B U e X B l P S J G a W x s Q 2 9 s d W 1 u T m F t Z X M i I F Z h b H V l P S J z W y Z x d W 9 0 O 1 N l Y X N v b i Z x d W 9 0 O y w m c X V v d D t B Z 2 U m c X V v d D s s J n F 1 b 3 Q 7 V G 0 m c X V v d D s s J n F 1 b 3 Q 7 T G c m c X V v d D s s J n F 1 b 3 Q 7 U G 9 z J n F 1 b 3 Q 7 L C Z x d W 9 0 O 0 c m c X V v d D s s J n F 1 b 3 Q 7 R 1 M m c X V v d D s s J n F 1 b 3 Q 7 T V A m c X V v d D s s J n F 1 b 3 Q 7 R k c m c X V v d D s s J n F 1 b 3 Q 7 R k d B J n F 1 b 3 Q 7 L C Z x d W 9 0 O 0 Z H J S Z x d W 9 0 O y w m c X V v d D s z U C Z x d W 9 0 O y w m c X V v d D s z U E E m c X V v d D s s J n F 1 b 3 Q 7 M 1 A l J n F 1 b 3 Q 7 L C Z x d W 9 0 O z J Q J n F 1 b 3 Q 7 L C Z x d W 9 0 O z J Q Q S Z x d W 9 0 O y w m c X V v d D s y U C U m c X V v d D s s J n F 1 b 3 Q 7 Z U Z H J S Z x d W 9 0 O y w m c X V v d D t G V C Z x d W 9 0 O y w m c X V v d D t G V E E m c X V v d D s s J n F 1 b 3 Q 7 R l Q l J n F 1 b 3 Q 7 L C Z x d W 9 0 O 0 9 S Q i Z x d W 9 0 O y w m c X V v d D t E U k I m c X V v d D s s J n F 1 b 3 Q 7 V F J C J n F 1 b 3 Q 7 L C Z x d W 9 0 O 0 F T V C Z x d W 9 0 O y w m c X V v d D t T V E w m c X V v d D s s J n F 1 b 3 Q 7 Q k x L J n F 1 b 3 Q 7 L C Z x d W 9 0 O 1 R P V i Z x d W 9 0 O y w m c X V v d D t Q R i Z x d W 9 0 O y w m c X V v d D t Q V F M m c X V v d D s s J n F 1 b 3 Q 7 Q 2 9 s d W 1 u M S Z x d W 9 0 O y w m c X V v d D t U c n A g R G J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c y B U Y W J s Z S 9 B d X R v U m V t b 3 Z l Z E N v b H V t b n M x L n t T Z W F z b 2 4 s M H 0 m c X V v d D s s J n F 1 b 3 Q 7 U 2 V j d G l v b j E v V G 9 0 Y W x z I F R h Y m x l L 0 F 1 d G 9 S Z W 1 v d m V k Q 2 9 s d W 1 u c z E u e 0 F n Z S w x f S Z x d W 9 0 O y w m c X V v d D t T Z W N 0 a W 9 u M S 9 U b 3 R h b H M g V G F i b G U v Q X V 0 b 1 J l b W 9 2 Z W R D b 2 x 1 b W 5 z M S 5 7 V G 0 s M n 0 m c X V v d D s s J n F 1 b 3 Q 7 U 2 V j d G l v b j E v V G 9 0 Y W x z I F R h Y m x l L 0 F 1 d G 9 S Z W 1 v d m V k Q 2 9 s d W 1 u c z E u e 0 x n L D N 9 J n F 1 b 3 Q 7 L C Z x d W 9 0 O 1 N l Y 3 R p b 2 4 x L 1 R v d G F s c y B U Y W J s Z S 9 B d X R v U m V t b 3 Z l Z E N v b H V t b n M x L n t Q b 3 M s N H 0 m c X V v d D s s J n F 1 b 3 Q 7 U 2 V j d G l v b j E v V G 9 0 Y W x z I F R h Y m x l L 0 F 1 d G 9 S Z W 1 v d m V k Q 2 9 s d W 1 u c z E u e 0 c s N X 0 m c X V v d D s s J n F 1 b 3 Q 7 U 2 V j d G l v b j E v V G 9 0 Y W x z I F R h Y m x l L 0 F 1 d G 9 S Z W 1 v d m V k Q 2 9 s d W 1 u c z E u e 0 d T L D Z 9 J n F 1 b 3 Q 7 L C Z x d W 9 0 O 1 N l Y 3 R p b 2 4 x L 1 R v d G F s c y B U Y W J s Z S 9 B d X R v U m V t b 3 Z l Z E N v b H V t b n M x L n t N U C w 3 f S Z x d W 9 0 O y w m c X V v d D t T Z W N 0 a W 9 u M S 9 U b 3 R h b H M g V G F i b G U v Q X V 0 b 1 J l b W 9 2 Z W R D b 2 x 1 b W 5 z M S 5 7 R k c s O H 0 m c X V v d D s s J n F 1 b 3 Q 7 U 2 V j d G l v b j E v V G 9 0 Y W x z I F R h Y m x l L 0 F 1 d G 9 S Z W 1 v d m V k Q 2 9 s d W 1 u c z E u e 0 Z H Q S w 5 f S Z x d W 9 0 O y w m c X V v d D t T Z W N 0 a W 9 u M S 9 U b 3 R h b H M g V G F i b G U v Q X V 0 b 1 J l b W 9 2 Z W R D b 2 x 1 b W 5 z M S 5 7 R k c l L D E w f S Z x d W 9 0 O y w m c X V v d D t T Z W N 0 a W 9 u M S 9 U b 3 R h b H M g V G F i b G U v Q X V 0 b 1 J l b W 9 2 Z W R D b 2 x 1 b W 5 z M S 5 7 M 1 A s M T F 9 J n F 1 b 3 Q 7 L C Z x d W 9 0 O 1 N l Y 3 R p b 2 4 x L 1 R v d G F s c y B U Y W J s Z S 9 B d X R v U m V t b 3 Z l Z E N v b H V t b n M x L n s z U E E s M T J 9 J n F 1 b 3 Q 7 L C Z x d W 9 0 O 1 N l Y 3 R p b 2 4 x L 1 R v d G F s c y B U Y W J s Z S 9 B d X R v U m V t b 3 Z l Z E N v b H V t b n M x L n s z U C U s M T N 9 J n F 1 b 3 Q 7 L C Z x d W 9 0 O 1 N l Y 3 R p b 2 4 x L 1 R v d G F s c y B U Y W J s Z S 9 B d X R v U m V t b 3 Z l Z E N v b H V t b n M x L n s y U C w x N H 0 m c X V v d D s s J n F 1 b 3 Q 7 U 2 V j d G l v b j E v V G 9 0 Y W x z I F R h Y m x l L 0 F 1 d G 9 S Z W 1 v d m V k Q 2 9 s d W 1 u c z E u e z J Q Q S w x N X 0 m c X V v d D s s J n F 1 b 3 Q 7 U 2 V j d G l v b j E v V G 9 0 Y W x z I F R h Y m x l L 0 F 1 d G 9 S Z W 1 v d m V k Q 2 9 s d W 1 u c z E u e z J Q J S w x N n 0 m c X V v d D s s J n F 1 b 3 Q 7 U 2 V j d G l v b j E v V G 9 0 Y W x z I F R h Y m x l L 0 F 1 d G 9 S Z W 1 v d m V k Q 2 9 s d W 1 u c z E u e 2 V G R y U s M T d 9 J n F 1 b 3 Q 7 L C Z x d W 9 0 O 1 N l Y 3 R p b 2 4 x L 1 R v d G F s c y B U Y W J s Z S 9 B d X R v U m V t b 3 Z l Z E N v b H V t b n M x L n t G V C w x O H 0 m c X V v d D s s J n F 1 b 3 Q 7 U 2 V j d G l v b j E v V G 9 0 Y W x z I F R h Y m x l L 0 F 1 d G 9 S Z W 1 v d m V k Q 2 9 s d W 1 u c z E u e 0 Z U Q S w x O X 0 m c X V v d D s s J n F 1 b 3 Q 7 U 2 V j d G l v b j E v V G 9 0 Y W x z I F R h Y m x l L 0 F 1 d G 9 S Z W 1 v d m V k Q 2 9 s d W 1 u c z E u e 0 Z U J S w y M H 0 m c X V v d D s s J n F 1 b 3 Q 7 U 2 V j d G l v b j E v V G 9 0 Y W x z I F R h Y m x l L 0 F 1 d G 9 S Z W 1 v d m V k Q 2 9 s d W 1 u c z E u e 0 9 S Q i w y M X 0 m c X V v d D s s J n F 1 b 3 Q 7 U 2 V j d G l v b j E v V G 9 0 Y W x z I F R h Y m x l L 0 F 1 d G 9 S Z W 1 v d m V k Q 2 9 s d W 1 u c z E u e 0 R S Q i w y M n 0 m c X V v d D s s J n F 1 b 3 Q 7 U 2 V j d G l v b j E v V G 9 0 Y W x z I F R h Y m x l L 0 F 1 d G 9 S Z W 1 v d m V k Q 2 9 s d W 1 u c z E u e 1 R S Q i w y M 3 0 m c X V v d D s s J n F 1 b 3 Q 7 U 2 V j d G l v b j E v V G 9 0 Y W x z I F R h Y m x l L 0 F 1 d G 9 S Z W 1 v d m V k Q 2 9 s d W 1 u c z E u e 0 F T V C w y N H 0 m c X V v d D s s J n F 1 b 3 Q 7 U 2 V j d G l v b j E v V G 9 0 Y W x z I F R h Y m x l L 0 F 1 d G 9 S Z W 1 v d m V k Q 2 9 s d W 1 u c z E u e 1 N U T C w y N X 0 m c X V v d D s s J n F 1 b 3 Q 7 U 2 V j d G l v b j E v V G 9 0 Y W x z I F R h Y m x l L 0 F 1 d G 9 S Z W 1 v d m V k Q 2 9 s d W 1 u c z E u e 0 J M S y w y N n 0 m c X V v d D s s J n F 1 b 3 Q 7 U 2 V j d G l v b j E v V G 9 0 Y W x z I F R h Y m x l L 0 F 1 d G 9 S Z W 1 v d m V k Q 2 9 s d W 1 u c z E u e 1 R P V i w y N 3 0 m c X V v d D s s J n F 1 b 3 Q 7 U 2 V j d G l v b j E v V G 9 0 Y W x z I F R h Y m x l L 0 F 1 d G 9 S Z W 1 v d m V k Q 2 9 s d W 1 u c z E u e 1 B G L D I 4 f S Z x d W 9 0 O y w m c X V v d D t T Z W N 0 a W 9 u M S 9 U b 3 R h b H M g V G F i b G U v Q X V 0 b 1 J l b W 9 2 Z W R D b 2 x 1 b W 5 z M S 5 7 U F R T L D I 5 f S Z x d W 9 0 O y w m c X V v d D t T Z W N 0 a W 9 u M S 9 U b 3 R h b H M g V G F i b G U v Q X V 0 b 1 J l b W 9 2 Z W R D b 2 x 1 b W 5 z M S 5 7 Q 2 9 s d W 1 u M S w z M H 0 m c X V v d D s s J n F 1 b 3 Q 7 U 2 V j d G l v b j E v V G 9 0 Y W x z I F R h Y m x l L 0 F 1 d G 9 S Z W 1 v d m V k Q 2 9 s d W 1 u c z E u e 1 R y c C B E Y m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U b 3 R h b H M g V G F i b G U v Q X V 0 b 1 J l b W 9 2 Z W R D b 2 x 1 b W 5 z M S 5 7 U 2 V h c 2 9 u L D B 9 J n F 1 b 3 Q 7 L C Z x d W 9 0 O 1 N l Y 3 R p b 2 4 x L 1 R v d G F s c y B U Y W J s Z S 9 B d X R v U m V t b 3 Z l Z E N v b H V t b n M x L n t B Z 2 U s M X 0 m c X V v d D s s J n F 1 b 3 Q 7 U 2 V j d G l v b j E v V G 9 0 Y W x z I F R h Y m x l L 0 F 1 d G 9 S Z W 1 v d m V k Q 2 9 s d W 1 u c z E u e 1 R t L D J 9 J n F 1 b 3 Q 7 L C Z x d W 9 0 O 1 N l Y 3 R p b 2 4 x L 1 R v d G F s c y B U Y W J s Z S 9 B d X R v U m V t b 3 Z l Z E N v b H V t b n M x L n t M Z y w z f S Z x d W 9 0 O y w m c X V v d D t T Z W N 0 a W 9 u M S 9 U b 3 R h b H M g V G F i b G U v Q X V 0 b 1 J l b W 9 2 Z W R D b 2 x 1 b W 5 z M S 5 7 U G 9 z L D R 9 J n F 1 b 3 Q 7 L C Z x d W 9 0 O 1 N l Y 3 R p b 2 4 x L 1 R v d G F s c y B U Y W J s Z S 9 B d X R v U m V t b 3 Z l Z E N v b H V t b n M x L n t H L D V 9 J n F 1 b 3 Q 7 L C Z x d W 9 0 O 1 N l Y 3 R p b 2 4 x L 1 R v d G F s c y B U Y W J s Z S 9 B d X R v U m V t b 3 Z l Z E N v b H V t b n M x L n t H U y w 2 f S Z x d W 9 0 O y w m c X V v d D t T Z W N 0 a W 9 u M S 9 U b 3 R h b H M g V G F i b G U v Q X V 0 b 1 J l b W 9 2 Z W R D b 2 x 1 b W 5 z M S 5 7 T V A s N 3 0 m c X V v d D s s J n F 1 b 3 Q 7 U 2 V j d G l v b j E v V G 9 0 Y W x z I F R h Y m x l L 0 F 1 d G 9 S Z W 1 v d m V k Q 2 9 s d W 1 u c z E u e 0 Z H L D h 9 J n F 1 b 3 Q 7 L C Z x d W 9 0 O 1 N l Y 3 R p b 2 4 x L 1 R v d G F s c y B U Y W J s Z S 9 B d X R v U m V t b 3 Z l Z E N v b H V t b n M x L n t G R 0 E s O X 0 m c X V v d D s s J n F 1 b 3 Q 7 U 2 V j d G l v b j E v V G 9 0 Y W x z I F R h Y m x l L 0 F 1 d G 9 S Z W 1 v d m V k Q 2 9 s d W 1 u c z E u e 0 Z H J S w x M H 0 m c X V v d D s s J n F 1 b 3 Q 7 U 2 V j d G l v b j E v V G 9 0 Y W x z I F R h Y m x l L 0 F 1 d G 9 S Z W 1 v d m V k Q 2 9 s d W 1 u c z E u e z N Q L D E x f S Z x d W 9 0 O y w m c X V v d D t T Z W N 0 a W 9 u M S 9 U b 3 R h b H M g V G F i b G U v Q X V 0 b 1 J l b W 9 2 Z W R D b 2 x 1 b W 5 z M S 5 7 M 1 B B L D E y f S Z x d W 9 0 O y w m c X V v d D t T Z W N 0 a W 9 u M S 9 U b 3 R h b H M g V G F i b G U v Q X V 0 b 1 J l b W 9 2 Z W R D b 2 x 1 b W 5 z M S 5 7 M 1 A l L D E z f S Z x d W 9 0 O y w m c X V v d D t T Z W N 0 a W 9 u M S 9 U b 3 R h b H M g V G F i b G U v Q X V 0 b 1 J l b W 9 2 Z W R D b 2 x 1 b W 5 z M S 5 7 M l A s M T R 9 J n F 1 b 3 Q 7 L C Z x d W 9 0 O 1 N l Y 3 R p b 2 4 x L 1 R v d G F s c y B U Y W J s Z S 9 B d X R v U m V t b 3 Z l Z E N v b H V t b n M x L n s y U E E s M T V 9 J n F 1 b 3 Q 7 L C Z x d W 9 0 O 1 N l Y 3 R p b 2 4 x L 1 R v d G F s c y B U Y W J s Z S 9 B d X R v U m V t b 3 Z l Z E N v b H V t b n M x L n s y U C U s M T Z 9 J n F 1 b 3 Q 7 L C Z x d W 9 0 O 1 N l Y 3 R p b 2 4 x L 1 R v d G F s c y B U Y W J s Z S 9 B d X R v U m V t b 3 Z l Z E N v b H V t b n M x L n t l R k c l L D E 3 f S Z x d W 9 0 O y w m c X V v d D t T Z W N 0 a W 9 u M S 9 U b 3 R h b H M g V G F i b G U v Q X V 0 b 1 J l b W 9 2 Z W R D b 2 x 1 b W 5 z M S 5 7 R l Q s M T h 9 J n F 1 b 3 Q 7 L C Z x d W 9 0 O 1 N l Y 3 R p b 2 4 x L 1 R v d G F s c y B U Y W J s Z S 9 B d X R v U m V t b 3 Z l Z E N v b H V t b n M x L n t G V E E s M T l 9 J n F 1 b 3 Q 7 L C Z x d W 9 0 O 1 N l Y 3 R p b 2 4 x L 1 R v d G F s c y B U Y W J s Z S 9 B d X R v U m V t b 3 Z l Z E N v b H V t b n M x L n t G V C U s M j B 9 J n F 1 b 3 Q 7 L C Z x d W 9 0 O 1 N l Y 3 R p b 2 4 x L 1 R v d G F s c y B U Y W J s Z S 9 B d X R v U m V t b 3 Z l Z E N v b H V t b n M x L n t P U k I s M j F 9 J n F 1 b 3 Q 7 L C Z x d W 9 0 O 1 N l Y 3 R p b 2 4 x L 1 R v d G F s c y B U Y W J s Z S 9 B d X R v U m V t b 3 Z l Z E N v b H V t b n M x L n t E U k I s M j J 9 J n F 1 b 3 Q 7 L C Z x d W 9 0 O 1 N l Y 3 R p b 2 4 x L 1 R v d G F s c y B U Y W J s Z S 9 B d X R v U m V t b 3 Z l Z E N v b H V t b n M x L n t U U k I s M j N 9 J n F 1 b 3 Q 7 L C Z x d W 9 0 O 1 N l Y 3 R p b 2 4 x L 1 R v d G F s c y B U Y W J s Z S 9 B d X R v U m V t b 3 Z l Z E N v b H V t b n M x L n t B U 1 Q s M j R 9 J n F 1 b 3 Q 7 L C Z x d W 9 0 O 1 N l Y 3 R p b 2 4 x L 1 R v d G F s c y B U Y W J s Z S 9 B d X R v U m V t b 3 Z l Z E N v b H V t b n M x L n t T V E w s M j V 9 J n F 1 b 3 Q 7 L C Z x d W 9 0 O 1 N l Y 3 R p b 2 4 x L 1 R v d G F s c y B U Y W J s Z S 9 B d X R v U m V t b 3 Z l Z E N v b H V t b n M x L n t C T E s s M j Z 9 J n F 1 b 3 Q 7 L C Z x d W 9 0 O 1 N l Y 3 R p b 2 4 x L 1 R v d G F s c y B U Y W J s Z S 9 B d X R v U m V t b 3 Z l Z E N v b H V t b n M x L n t U T 1 Y s M j d 9 J n F 1 b 3 Q 7 L C Z x d W 9 0 O 1 N l Y 3 R p b 2 4 x L 1 R v d G F s c y B U Y W J s Z S 9 B d X R v U m V t b 3 Z l Z E N v b H V t b n M x L n t Q R i w y O H 0 m c X V v d D s s J n F 1 b 3 Q 7 U 2 V j d G l v b j E v V G 9 0 Y W x z I F R h Y m x l L 0 F 1 d G 9 S Z W 1 v d m V k Q 2 9 s d W 1 u c z E u e 1 B U U y w y O X 0 m c X V v d D s s J n F 1 b 3 Q 7 U 2 V j d G l v b j E v V G 9 0 Y W x z I F R h Y m x l L 0 F 1 d G 9 S Z W 1 v d m V k Q 2 9 s d W 1 u c z E u e 0 N v b H V t b j E s M z B 9 J n F 1 b 3 Q 7 L C Z x d W 9 0 O 1 N l Y 3 R p b 2 4 x L 1 R v d G F s c y B U Y W J s Z S 9 B d X R v U m V t b 3 Z l Z E N v b H V t b n M x L n t U c n A g R G J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x z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z J T I w V G F i b G U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H M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c y U y M F R h Y m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0 Y W x z X 1 R h Y m x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5 V D E 4 O j E 3 O j Q 5 L j A 0 M T c w N T d a I i A v P j x F b n R y e S B U e X B l P S J G a W x s Q 2 9 s d W 1 u V H l w Z X M i I F Z h b H V l P S J z Q m d N R 0 J n W U R B d 0 1 E Q X d V R E F 3 V U R B d 1 V G Q X d N R k F 3 T U R B d 0 1 E Q X d N R E J n T T 0 i I C 8 + P E V u d H J 5 I F R 5 c G U 9 I k Z p b G x D b 2 x 1 b W 5 O Y W 1 l c y I g V m F s d W U 9 I n N b J n F 1 b 3 Q 7 U 2 V h c 2 9 u J n F 1 b 3 Q 7 L C Z x d W 9 0 O 0 F n Z S Z x d W 9 0 O y w m c X V v d D t U b S Z x d W 9 0 O y w m c X V v d D t M Z y Z x d W 9 0 O y w m c X V v d D t Q b 3 M m c X V v d D s s J n F 1 b 3 Q 7 R y Z x d W 9 0 O y w m c X V v d D t H U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l R k c l J n F 1 b 3 Q 7 L C Z x d W 9 0 O 0 Z U J n F 1 b 3 Q 7 L C Z x d W 9 0 O 0 Z U Q S Z x d W 9 0 O y w m c X V v d D t G V C U m c X V v d D s s J n F 1 b 3 Q 7 T 1 J C J n F 1 b 3 Q 7 L C Z x d W 9 0 O 0 R S Q i Z x d W 9 0 O y w m c X V v d D t U U k I m c X V v d D s s J n F 1 b 3 Q 7 Q V N U J n F 1 b 3 Q 7 L C Z x d W 9 0 O 1 N U T C Z x d W 9 0 O y w m c X V v d D t C T E s m c X V v d D s s J n F 1 b 3 Q 7 V E 9 W J n F 1 b 3 Q 7 L C Z x d W 9 0 O 1 B G J n F 1 b 3 Q 7 L C Z x d W 9 0 O 1 B U U y Z x d W 9 0 O y w m c X V v d D t D b 2 x 1 b W 4 x J n F 1 b 3 Q 7 L C Z x d W 9 0 O 1 R y c C B E Y m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x z I F R h Y m x l I C g y K S 9 B d X R v U m V t b 3 Z l Z E N v b H V t b n M x L n t T Z W F z b 2 4 s M H 0 m c X V v d D s s J n F 1 b 3 Q 7 U 2 V j d G l v b j E v V G 9 0 Y W x z I F R h Y m x l I C g y K S 9 B d X R v U m V t b 3 Z l Z E N v b H V t b n M x L n t B Z 2 U s M X 0 m c X V v d D s s J n F 1 b 3 Q 7 U 2 V j d G l v b j E v V G 9 0 Y W x z I F R h Y m x l I C g y K S 9 B d X R v U m V t b 3 Z l Z E N v b H V t b n M x L n t U b S w y f S Z x d W 9 0 O y w m c X V v d D t T Z W N 0 a W 9 u M S 9 U b 3 R h b H M g V G F i b G U g K D I p L 0 F 1 d G 9 S Z W 1 v d m V k Q 2 9 s d W 1 u c z E u e 0 x n L D N 9 J n F 1 b 3 Q 7 L C Z x d W 9 0 O 1 N l Y 3 R p b 2 4 x L 1 R v d G F s c y B U Y W J s Z S A o M i k v Q X V 0 b 1 J l b W 9 2 Z W R D b 2 x 1 b W 5 z M S 5 7 U G 9 z L D R 9 J n F 1 b 3 Q 7 L C Z x d W 9 0 O 1 N l Y 3 R p b 2 4 x L 1 R v d G F s c y B U Y W J s Z S A o M i k v Q X V 0 b 1 J l b W 9 2 Z W R D b 2 x 1 b W 5 z M S 5 7 R y w 1 f S Z x d W 9 0 O y w m c X V v d D t T Z W N 0 a W 9 u M S 9 U b 3 R h b H M g V G F i b G U g K D I p L 0 F 1 d G 9 S Z W 1 v d m V k Q 2 9 s d W 1 u c z E u e 0 d T L D Z 9 J n F 1 b 3 Q 7 L C Z x d W 9 0 O 1 N l Y 3 R p b 2 4 x L 1 R v d G F s c y B U Y W J s Z S A o M i k v Q X V 0 b 1 J l b W 9 2 Z W R D b 2 x 1 b W 5 z M S 5 7 T V A s N 3 0 m c X V v d D s s J n F 1 b 3 Q 7 U 2 V j d G l v b j E v V G 9 0 Y W x z I F R h Y m x l I C g y K S 9 B d X R v U m V t b 3 Z l Z E N v b H V t b n M x L n t G R y w 4 f S Z x d W 9 0 O y w m c X V v d D t T Z W N 0 a W 9 u M S 9 U b 3 R h b H M g V G F i b G U g K D I p L 0 F 1 d G 9 S Z W 1 v d m V k Q 2 9 s d W 1 u c z E u e 0 Z H Q S w 5 f S Z x d W 9 0 O y w m c X V v d D t T Z W N 0 a W 9 u M S 9 U b 3 R h b H M g V G F i b G U g K D I p L 0 F 1 d G 9 S Z W 1 v d m V k Q 2 9 s d W 1 u c z E u e 0 Z H J S w x M H 0 m c X V v d D s s J n F 1 b 3 Q 7 U 2 V j d G l v b j E v V G 9 0 Y W x z I F R h Y m x l I C g y K S 9 B d X R v U m V t b 3 Z l Z E N v b H V t b n M x L n s z U C w x M X 0 m c X V v d D s s J n F 1 b 3 Q 7 U 2 V j d G l v b j E v V G 9 0 Y W x z I F R h Y m x l I C g y K S 9 B d X R v U m V t b 3 Z l Z E N v b H V t b n M x L n s z U E E s M T J 9 J n F 1 b 3 Q 7 L C Z x d W 9 0 O 1 N l Y 3 R p b 2 4 x L 1 R v d G F s c y B U Y W J s Z S A o M i k v Q X V 0 b 1 J l b W 9 2 Z W R D b 2 x 1 b W 5 z M S 5 7 M 1 A l L D E z f S Z x d W 9 0 O y w m c X V v d D t T Z W N 0 a W 9 u M S 9 U b 3 R h b H M g V G F i b G U g K D I p L 0 F 1 d G 9 S Z W 1 v d m V k Q 2 9 s d W 1 u c z E u e z J Q L D E 0 f S Z x d W 9 0 O y w m c X V v d D t T Z W N 0 a W 9 u M S 9 U b 3 R h b H M g V G F i b G U g K D I p L 0 F 1 d G 9 S Z W 1 v d m V k Q 2 9 s d W 1 u c z E u e z J Q Q S w x N X 0 m c X V v d D s s J n F 1 b 3 Q 7 U 2 V j d G l v b j E v V G 9 0 Y W x z I F R h Y m x l I C g y K S 9 B d X R v U m V t b 3 Z l Z E N v b H V t b n M x L n s y U C U s M T Z 9 J n F 1 b 3 Q 7 L C Z x d W 9 0 O 1 N l Y 3 R p b 2 4 x L 1 R v d G F s c y B U Y W J s Z S A o M i k v Q X V 0 b 1 J l b W 9 2 Z W R D b 2 x 1 b W 5 z M S 5 7 Z U Z H J S w x N 3 0 m c X V v d D s s J n F 1 b 3 Q 7 U 2 V j d G l v b j E v V G 9 0 Y W x z I F R h Y m x l I C g y K S 9 B d X R v U m V t b 3 Z l Z E N v b H V t b n M x L n t G V C w x O H 0 m c X V v d D s s J n F 1 b 3 Q 7 U 2 V j d G l v b j E v V G 9 0 Y W x z I F R h Y m x l I C g y K S 9 B d X R v U m V t b 3 Z l Z E N v b H V t b n M x L n t G V E E s M T l 9 J n F 1 b 3 Q 7 L C Z x d W 9 0 O 1 N l Y 3 R p b 2 4 x L 1 R v d G F s c y B U Y W J s Z S A o M i k v Q X V 0 b 1 J l b W 9 2 Z W R D b 2 x 1 b W 5 z M S 5 7 R l Q l L D I w f S Z x d W 9 0 O y w m c X V v d D t T Z W N 0 a W 9 u M S 9 U b 3 R h b H M g V G F i b G U g K D I p L 0 F 1 d G 9 S Z W 1 v d m V k Q 2 9 s d W 1 u c z E u e 0 9 S Q i w y M X 0 m c X V v d D s s J n F 1 b 3 Q 7 U 2 V j d G l v b j E v V G 9 0 Y W x z I F R h Y m x l I C g y K S 9 B d X R v U m V t b 3 Z l Z E N v b H V t b n M x L n t E U k I s M j J 9 J n F 1 b 3 Q 7 L C Z x d W 9 0 O 1 N l Y 3 R p b 2 4 x L 1 R v d G F s c y B U Y W J s Z S A o M i k v Q X V 0 b 1 J l b W 9 2 Z W R D b 2 x 1 b W 5 z M S 5 7 V F J C L D I z f S Z x d W 9 0 O y w m c X V v d D t T Z W N 0 a W 9 u M S 9 U b 3 R h b H M g V G F i b G U g K D I p L 0 F 1 d G 9 S Z W 1 v d m V k Q 2 9 s d W 1 u c z E u e 0 F T V C w y N H 0 m c X V v d D s s J n F 1 b 3 Q 7 U 2 V j d G l v b j E v V G 9 0 Y W x z I F R h Y m x l I C g y K S 9 B d X R v U m V t b 3 Z l Z E N v b H V t b n M x L n t T V E w s M j V 9 J n F 1 b 3 Q 7 L C Z x d W 9 0 O 1 N l Y 3 R p b 2 4 x L 1 R v d G F s c y B U Y W J s Z S A o M i k v Q X V 0 b 1 J l b W 9 2 Z W R D b 2 x 1 b W 5 z M S 5 7 Q k x L L D I 2 f S Z x d W 9 0 O y w m c X V v d D t T Z W N 0 a W 9 u M S 9 U b 3 R h b H M g V G F i b G U g K D I p L 0 F 1 d G 9 S Z W 1 v d m V k Q 2 9 s d W 1 u c z E u e 1 R P V i w y N 3 0 m c X V v d D s s J n F 1 b 3 Q 7 U 2 V j d G l v b j E v V G 9 0 Y W x z I F R h Y m x l I C g y K S 9 B d X R v U m V t b 3 Z l Z E N v b H V t b n M x L n t Q R i w y O H 0 m c X V v d D s s J n F 1 b 3 Q 7 U 2 V j d G l v b j E v V G 9 0 Y W x z I F R h Y m x l I C g y K S 9 B d X R v U m V t b 3 Z l Z E N v b H V t b n M x L n t Q V F M s M j l 9 J n F 1 b 3 Q 7 L C Z x d W 9 0 O 1 N l Y 3 R p b 2 4 x L 1 R v d G F s c y B U Y W J s Z S A o M i k v Q X V 0 b 1 J l b W 9 2 Z W R D b 2 x 1 b W 5 z M S 5 7 Q 2 9 s d W 1 u M S w z M H 0 m c X V v d D s s J n F 1 b 3 Q 7 U 2 V j d G l v b j E v V G 9 0 Y W x z I F R h Y m x l I C g y K S 9 B d X R v U m V t b 3 Z l Z E N v b H V t b n M x L n t U c n A g R G J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G 9 0 Y W x z I F R h Y m x l I C g y K S 9 B d X R v U m V t b 3 Z l Z E N v b H V t b n M x L n t T Z W F z b 2 4 s M H 0 m c X V v d D s s J n F 1 b 3 Q 7 U 2 V j d G l v b j E v V G 9 0 Y W x z I F R h Y m x l I C g y K S 9 B d X R v U m V t b 3 Z l Z E N v b H V t b n M x L n t B Z 2 U s M X 0 m c X V v d D s s J n F 1 b 3 Q 7 U 2 V j d G l v b j E v V G 9 0 Y W x z I F R h Y m x l I C g y K S 9 B d X R v U m V t b 3 Z l Z E N v b H V t b n M x L n t U b S w y f S Z x d W 9 0 O y w m c X V v d D t T Z W N 0 a W 9 u M S 9 U b 3 R h b H M g V G F i b G U g K D I p L 0 F 1 d G 9 S Z W 1 v d m V k Q 2 9 s d W 1 u c z E u e 0 x n L D N 9 J n F 1 b 3 Q 7 L C Z x d W 9 0 O 1 N l Y 3 R p b 2 4 x L 1 R v d G F s c y B U Y W J s Z S A o M i k v Q X V 0 b 1 J l b W 9 2 Z W R D b 2 x 1 b W 5 z M S 5 7 U G 9 z L D R 9 J n F 1 b 3 Q 7 L C Z x d W 9 0 O 1 N l Y 3 R p b 2 4 x L 1 R v d G F s c y B U Y W J s Z S A o M i k v Q X V 0 b 1 J l b W 9 2 Z W R D b 2 x 1 b W 5 z M S 5 7 R y w 1 f S Z x d W 9 0 O y w m c X V v d D t T Z W N 0 a W 9 u M S 9 U b 3 R h b H M g V G F i b G U g K D I p L 0 F 1 d G 9 S Z W 1 v d m V k Q 2 9 s d W 1 u c z E u e 0 d T L D Z 9 J n F 1 b 3 Q 7 L C Z x d W 9 0 O 1 N l Y 3 R p b 2 4 x L 1 R v d G F s c y B U Y W J s Z S A o M i k v Q X V 0 b 1 J l b W 9 2 Z W R D b 2 x 1 b W 5 z M S 5 7 T V A s N 3 0 m c X V v d D s s J n F 1 b 3 Q 7 U 2 V j d G l v b j E v V G 9 0 Y W x z I F R h Y m x l I C g y K S 9 B d X R v U m V t b 3 Z l Z E N v b H V t b n M x L n t G R y w 4 f S Z x d W 9 0 O y w m c X V v d D t T Z W N 0 a W 9 u M S 9 U b 3 R h b H M g V G F i b G U g K D I p L 0 F 1 d G 9 S Z W 1 v d m V k Q 2 9 s d W 1 u c z E u e 0 Z H Q S w 5 f S Z x d W 9 0 O y w m c X V v d D t T Z W N 0 a W 9 u M S 9 U b 3 R h b H M g V G F i b G U g K D I p L 0 F 1 d G 9 S Z W 1 v d m V k Q 2 9 s d W 1 u c z E u e 0 Z H J S w x M H 0 m c X V v d D s s J n F 1 b 3 Q 7 U 2 V j d G l v b j E v V G 9 0 Y W x z I F R h Y m x l I C g y K S 9 B d X R v U m V t b 3 Z l Z E N v b H V t b n M x L n s z U C w x M X 0 m c X V v d D s s J n F 1 b 3 Q 7 U 2 V j d G l v b j E v V G 9 0 Y W x z I F R h Y m x l I C g y K S 9 B d X R v U m V t b 3 Z l Z E N v b H V t b n M x L n s z U E E s M T J 9 J n F 1 b 3 Q 7 L C Z x d W 9 0 O 1 N l Y 3 R p b 2 4 x L 1 R v d G F s c y B U Y W J s Z S A o M i k v Q X V 0 b 1 J l b W 9 2 Z W R D b 2 x 1 b W 5 z M S 5 7 M 1 A l L D E z f S Z x d W 9 0 O y w m c X V v d D t T Z W N 0 a W 9 u M S 9 U b 3 R h b H M g V G F i b G U g K D I p L 0 F 1 d G 9 S Z W 1 v d m V k Q 2 9 s d W 1 u c z E u e z J Q L D E 0 f S Z x d W 9 0 O y w m c X V v d D t T Z W N 0 a W 9 u M S 9 U b 3 R h b H M g V G F i b G U g K D I p L 0 F 1 d G 9 S Z W 1 v d m V k Q 2 9 s d W 1 u c z E u e z J Q Q S w x N X 0 m c X V v d D s s J n F 1 b 3 Q 7 U 2 V j d G l v b j E v V G 9 0 Y W x z I F R h Y m x l I C g y K S 9 B d X R v U m V t b 3 Z l Z E N v b H V t b n M x L n s y U C U s M T Z 9 J n F 1 b 3 Q 7 L C Z x d W 9 0 O 1 N l Y 3 R p b 2 4 x L 1 R v d G F s c y B U Y W J s Z S A o M i k v Q X V 0 b 1 J l b W 9 2 Z W R D b 2 x 1 b W 5 z M S 5 7 Z U Z H J S w x N 3 0 m c X V v d D s s J n F 1 b 3 Q 7 U 2 V j d G l v b j E v V G 9 0 Y W x z I F R h Y m x l I C g y K S 9 B d X R v U m V t b 3 Z l Z E N v b H V t b n M x L n t G V C w x O H 0 m c X V v d D s s J n F 1 b 3 Q 7 U 2 V j d G l v b j E v V G 9 0 Y W x z I F R h Y m x l I C g y K S 9 B d X R v U m V t b 3 Z l Z E N v b H V t b n M x L n t G V E E s M T l 9 J n F 1 b 3 Q 7 L C Z x d W 9 0 O 1 N l Y 3 R p b 2 4 x L 1 R v d G F s c y B U Y W J s Z S A o M i k v Q X V 0 b 1 J l b W 9 2 Z W R D b 2 x 1 b W 5 z M S 5 7 R l Q l L D I w f S Z x d W 9 0 O y w m c X V v d D t T Z W N 0 a W 9 u M S 9 U b 3 R h b H M g V G F i b G U g K D I p L 0 F 1 d G 9 S Z W 1 v d m V k Q 2 9 s d W 1 u c z E u e 0 9 S Q i w y M X 0 m c X V v d D s s J n F 1 b 3 Q 7 U 2 V j d G l v b j E v V G 9 0 Y W x z I F R h Y m x l I C g y K S 9 B d X R v U m V t b 3 Z l Z E N v b H V t b n M x L n t E U k I s M j J 9 J n F 1 b 3 Q 7 L C Z x d W 9 0 O 1 N l Y 3 R p b 2 4 x L 1 R v d G F s c y B U Y W J s Z S A o M i k v Q X V 0 b 1 J l b W 9 2 Z W R D b 2 x 1 b W 5 z M S 5 7 V F J C L D I z f S Z x d W 9 0 O y w m c X V v d D t T Z W N 0 a W 9 u M S 9 U b 3 R h b H M g V G F i b G U g K D I p L 0 F 1 d G 9 S Z W 1 v d m V k Q 2 9 s d W 1 u c z E u e 0 F T V C w y N H 0 m c X V v d D s s J n F 1 b 3 Q 7 U 2 V j d G l v b j E v V G 9 0 Y W x z I F R h Y m x l I C g y K S 9 B d X R v U m V t b 3 Z l Z E N v b H V t b n M x L n t T V E w s M j V 9 J n F 1 b 3 Q 7 L C Z x d W 9 0 O 1 N l Y 3 R p b 2 4 x L 1 R v d G F s c y B U Y W J s Z S A o M i k v Q X V 0 b 1 J l b W 9 2 Z W R D b 2 x 1 b W 5 z M S 5 7 Q k x L L D I 2 f S Z x d W 9 0 O y w m c X V v d D t T Z W N 0 a W 9 u M S 9 U b 3 R h b H M g V G F i b G U g K D I p L 0 F 1 d G 9 S Z W 1 v d m V k Q 2 9 s d W 1 u c z E u e 1 R P V i w y N 3 0 m c X V v d D s s J n F 1 b 3 Q 7 U 2 V j d G l v b j E v V G 9 0 Y W x z I F R h Y m x l I C g y K S 9 B d X R v U m V t b 3 Z l Z E N v b H V t b n M x L n t Q R i w y O H 0 m c X V v d D s s J n F 1 b 3 Q 7 U 2 V j d G l v b j E v V G 9 0 Y W x z I F R h Y m x l I C g y K S 9 B d X R v U m V t b 3 Z l Z E N v b H V t b n M x L n t Q V F M s M j l 9 J n F 1 b 3 Q 7 L C Z x d W 9 0 O 1 N l Y 3 R p b 2 4 x L 1 R v d G F s c y B U Y W J s Z S A o M i k v Q X V 0 b 1 J l b W 9 2 Z W R D b 2 x 1 b W 5 z M S 5 7 Q 2 9 s d W 1 u M S w z M H 0 m c X V v d D s s J n F 1 b 3 Q 7 U 2 V j d G l v b j E v V G 9 0 Y W x z I F R h Y m x l I C g y K S 9 B d X R v U m V t b 3 Z l Z E N v b H V t b n M x L n t U c n A g R G J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x z J T I w V G F i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z J T I w V G F i b G U l M j A o M i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H M l M j B U Y W J s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c y U y M F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0 Y W x z X 1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5 V D E 4 O j E 4 O j U y L j c 3 M j g z N T V a I i A v P j x F b n R y e S B U e X B l P S J G a W x s Q 2 9 s d W 1 u V H l w Z X M i I F Z h b H V l P S J z Q m d N R 0 J n W U R B d 0 1 E Q X d V R E F 3 V U R B d 1 V G Q X d N R k F 3 T U R B d 0 1 E Q X d N R E J n T T 0 i I C 8 + P E V u d H J 5 I F R 5 c G U 9 I k Z p b G x D b 2 x 1 b W 5 O Y W 1 l c y I g V m F s d W U 9 I n N b J n F 1 b 3 Q 7 U 2 V h c 2 9 u J n F 1 b 3 Q 7 L C Z x d W 9 0 O 0 F n Z S Z x d W 9 0 O y w m c X V v d D t U b S Z x d W 9 0 O y w m c X V v d D t M Z y Z x d W 9 0 O y w m c X V v d D t Q b 3 M m c X V v d D s s J n F 1 b 3 Q 7 R y Z x d W 9 0 O y w m c X V v d D t H U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l R k c l J n F 1 b 3 Q 7 L C Z x d W 9 0 O 0 Z U J n F 1 b 3 Q 7 L C Z x d W 9 0 O 0 Z U Q S Z x d W 9 0 O y w m c X V v d D t G V C U m c X V v d D s s J n F 1 b 3 Q 7 T 1 J C J n F 1 b 3 Q 7 L C Z x d W 9 0 O 0 R S Q i Z x d W 9 0 O y w m c X V v d D t U U k I m c X V v d D s s J n F 1 b 3 Q 7 Q V N U J n F 1 b 3 Q 7 L C Z x d W 9 0 O 1 N U T C Z x d W 9 0 O y w m c X V v d D t C T E s m c X V v d D s s J n F 1 b 3 Q 7 V E 9 W J n F 1 b 3 Q 7 L C Z x d W 9 0 O 1 B G J n F 1 b 3 Q 7 L C Z x d W 9 0 O 1 B U U y Z x d W 9 0 O y w m c X V v d D t D b 2 x 1 b W 4 x J n F 1 b 3 Q 7 L C Z x d W 9 0 O 1 R y c C B E Y m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x z I F R h Y m x l I C g z K S 9 B d X R v U m V t b 3 Z l Z E N v b H V t b n M x L n t T Z W F z b 2 4 s M H 0 m c X V v d D s s J n F 1 b 3 Q 7 U 2 V j d G l v b j E v V G 9 0 Y W x z I F R h Y m x l I C g z K S 9 B d X R v U m V t b 3 Z l Z E N v b H V t b n M x L n t B Z 2 U s M X 0 m c X V v d D s s J n F 1 b 3 Q 7 U 2 V j d G l v b j E v V G 9 0 Y W x z I F R h Y m x l I C g z K S 9 B d X R v U m V t b 3 Z l Z E N v b H V t b n M x L n t U b S w y f S Z x d W 9 0 O y w m c X V v d D t T Z W N 0 a W 9 u M S 9 U b 3 R h b H M g V G F i b G U g K D M p L 0 F 1 d G 9 S Z W 1 v d m V k Q 2 9 s d W 1 u c z E u e 0 x n L D N 9 J n F 1 b 3 Q 7 L C Z x d W 9 0 O 1 N l Y 3 R p b 2 4 x L 1 R v d G F s c y B U Y W J s Z S A o M y k v Q X V 0 b 1 J l b W 9 2 Z W R D b 2 x 1 b W 5 z M S 5 7 U G 9 z L D R 9 J n F 1 b 3 Q 7 L C Z x d W 9 0 O 1 N l Y 3 R p b 2 4 x L 1 R v d G F s c y B U Y W J s Z S A o M y k v Q X V 0 b 1 J l b W 9 2 Z W R D b 2 x 1 b W 5 z M S 5 7 R y w 1 f S Z x d W 9 0 O y w m c X V v d D t T Z W N 0 a W 9 u M S 9 U b 3 R h b H M g V G F i b G U g K D M p L 0 F 1 d G 9 S Z W 1 v d m V k Q 2 9 s d W 1 u c z E u e 0 d T L D Z 9 J n F 1 b 3 Q 7 L C Z x d W 9 0 O 1 N l Y 3 R p b 2 4 x L 1 R v d G F s c y B U Y W J s Z S A o M y k v Q X V 0 b 1 J l b W 9 2 Z W R D b 2 x 1 b W 5 z M S 5 7 T V A s N 3 0 m c X V v d D s s J n F 1 b 3 Q 7 U 2 V j d G l v b j E v V G 9 0 Y W x z I F R h Y m x l I C g z K S 9 B d X R v U m V t b 3 Z l Z E N v b H V t b n M x L n t G R y w 4 f S Z x d W 9 0 O y w m c X V v d D t T Z W N 0 a W 9 u M S 9 U b 3 R h b H M g V G F i b G U g K D M p L 0 F 1 d G 9 S Z W 1 v d m V k Q 2 9 s d W 1 u c z E u e 0 Z H Q S w 5 f S Z x d W 9 0 O y w m c X V v d D t T Z W N 0 a W 9 u M S 9 U b 3 R h b H M g V G F i b G U g K D M p L 0 F 1 d G 9 S Z W 1 v d m V k Q 2 9 s d W 1 u c z E u e 0 Z H J S w x M H 0 m c X V v d D s s J n F 1 b 3 Q 7 U 2 V j d G l v b j E v V G 9 0 Y W x z I F R h Y m x l I C g z K S 9 B d X R v U m V t b 3 Z l Z E N v b H V t b n M x L n s z U C w x M X 0 m c X V v d D s s J n F 1 b 3 Q 7 U 2 V j d G l v b j E v V G 9 0 Y W x z I F R h Y m x l I C g z K S 9 B d X R v U m V t b 3 Z l Z E N v b H V t b n M x L n s z U E E s M T J 9 J n F 1 b 3 Q 7 L C Z x d W 9 0 O 1 N l Y 3 R p b 2 4 x L 1 R v d G F s c y B U Y W J s Z S A o M y k v Q X V 0 b 1 J l b W 9 2 Z W R D b 2 x 1 b W 5 z M S 5 7 M 1 A l L D E z f S Z x d W 9 0 O y w m c X V v d D t T Z W N 0 a W 9 u M S 9 U b 3 R h b H M g V G F i b G U g K D M p L 0 F 1 d G 9 S Z W 1 v d m V k Q 2 9 s d W 1 u c z E u e z J Q L D E 0 f S Z x d W 9 0 O y w m c X V v d D t T Z W N 0 a W 9 u M S 9 U b 3 R h b H M g V G F i b G U g K D M p L 0 F 1 d G 9 S Z W 1 v d m V k Q 2 9 s d W 1 u c z E u e z J Q Q S w x N X 0 m c X V v d D s s J n F 1 b 3 Q 7 U 2 V j d G l v b j E v V G 9 0 Y W x z I F R h Y m x l I C g z K S 9 B d X R v U m V t b 3 Z l Z E N v b H V t b n M x L n s y U C U s M T Z 9 J n F 1 b 3 Q 7 L C Z x d W 9 0 O 1 N l Y 3 R p b 2 4 x L 1 R v d G F s c y B U Y W J s Z S A o M y k v Q X V 0 b 1 J l b W 9 2 Z W R D b 2 x 1 b W 5 z M S 5 7 Z U Z H J S w x N 3 0 m c X V v d D s s J n F 1 b 3 Q 7 U 2 V j d G l v b j E v V G 9 0 Y W x z I F R h Y m x l I C g z K S 9 B d X R v U m V t b 3 Z l Z E N v b H V t b n M x L n t G V C w x O H 0 m c X V v d D s s J n F 1 b 3 Q 7 U 2 V j d G l v b j E v V G 9 0 Y W x z I F R h Y m x l I C g z K S 9 B d X R v U m V t b 3 Z l Z E N v b H V t b n M x L n t G V E E s M T l 9 J n F 1 b 3 Q 7 L C Z x d W 9 0 O 1 N l Y 3 R p b 2 4 x L 1 R v d G F s c y B U Y W J s Z S A o M y k v Q X V 0 b 1 J l b W 9 2 Z W R D b 2 x 1 b W 5 z M S 5 7 R l Q l L D I w f S Z x d W 9 0 O y w m c X V v d D t T Z W N 0 a W 9 u M S 9 U b 3 R h b H M g V G F i b G U g K D M p L 0 F 1 d G 9 S Z W 1 v d m V k Q 2 9 s d W 1 u c z E u e 0 9 S Q i w y M X 0 m c X V v d D s s J n F 1 b 3 Q 7 U 2 V j d G l v b j E v V G 9 0 Y W x z I F R h Y m x l I C g z K S 9 B d X R v U m V t b 3 Z l Z E N v b H V t b n M x L n t E U k I s M j J 9 J n F 1 b 3 Q 7 L C Z x d W 9 0 O 1 N l Y 3 R p b 2 4 x L 1 R v d G F s c y B U Y W J s Z S A o M y k v Q X V 0 b 1 J l b W 9 2 Z W R D b 2 x 1 b W 5 z M S 5 7 V F J C L D I z f S Z x d W 9 0 O y w m c X V v d D t T Z W N 0 a W 9 u M S 9 U b 3 R h b H M g V G F i b G U g K D M p L 0 F 1 d G 9 S Z W 1 v d m V k Q 2 9 s d W 1 u c z E u e 0 F T V C w y N H 0 m c X V v d D s s J n F 1 b 3 Q 7 U 2 V j d G l v b j E v V G 9 0 Y W x z I F R h Y m x l I C g z K S 9 B d X R v U m V t b 3 Z l Z E N v b H V t b n M x L n t T V E w s M j V 9 J n F 1 b 3 Q 7 L C Z x d W 9 0 O 1 N l Y 3 R p b 2 4 x L 1 R v d G F s c y B U Y W J s Z S A o M y k v Q X V 0 b 1 J l b W 9 2 Z W R D b 2 x 1 b W 5 z M S 5 7 Q k x L L D I 2 f S Z x d W 9 0 O y w m c X V v d D t T Z W N 0 a W 9 u M S 9 U b 3 R h b H M g V G F i b G U g K D M p L 0 F 1 d G 9 S Z W 1 v d m V k Q 2 9 s d W 1 u c z E u e 1 R P V i w y N 3 0 m c X V v d D s s J n F 1 b 3 Q 7 U 2 V j d G l v b j E v V G 9 0 Y W x z I F R h Y m x l I C g z K S 9 B d X R v U m V t b 3 Z l Z E N v b H V t b n M x L n t Q R i w y O H 0 m c X V v d D s s J n F 1 b 3 Q 7 U 2 V j d G l v b j E v V G 9 0 Y W x z I F R h Y m x l I C g z K S 9 B d X R v U m V t b 3 Z l Z E N v b H V t b n M x L n t Q V F M s M j l 9 J n F 1 b 3 Q 7 L C Z x d W 9 0 O 1 N l Y 3 R p b 2 4 x L 1 R v d G F s c y B U Y W J s Z S A o M y k v Q X V 0 b 1 J l b W 9 2 Z W R D b 2 x 1 b W 5 z M S 5 7 Q 2 9 s d W 1 u M S w z M H 0 m c X V v d D s s J n F 1 b 3 Q 7 U 2 V j d G l v b j E v V G 9 0 Y W x z I F R h Y m x l I C g z K S 9 B d X R v U m V t b 3 Z l Z E N v b H V t b n M x L n t U c n A g R G J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G 9 0 Y W x z I F R h Y m x l I C g z K S 9 B d X R v U m V t b 3 Z l Z E N v b H V t b n M x L n t T Z W F z b 2 4 s M H 0 m c X V v d D s s J n F 1 b 3 Q 7 U 2 V j d G l v b j E v V G 9 0 Y W x z I F R h Y m x l I C g z K S 9 B d X R v U m V t b 3 Z l Z E N v b H V t b n M x L n t B Z 2 U s M X 0 m c X V v d D s s J n F 1 b 3 Q 7 U 2 V j d G l v b j E v V G 9 0 Y W x z I F R h Y m x l I C g z K S 9 B d X R v U m V t b 3 Z l Z E N v b H V t b n M x L n t U b S w y f S Z x d W 9 0 O y w m c X V v d D t T Z W N 0 a W 9 u M S 9 U b 3 R h b H M g V G F i b G U g K D M p L 0 F 1 d G 9 S Z W 1 v d m V k Q 2 9 s d W 1 u c z E u e 0 x n L D N 9 J n F 1 b 3 Q 7 L C Z x d W 9 0 O 1 N l Y 3 R p b 2 4 x L 1 R v d G F s c y B U Y W J s Z S A o M y k v Q X V 0 b 1 J l b W 9 2 Z W R D b 2 x 1 b W 5 z M S 5 7 U G 9 z L D R 9 J n F 1 b 3 Q 7 L C Z x d W 9 0 O 1 N l Y 3 R p b 2 4 x L 1 R v d G F s c y B U Y W J s Z S A o M y k v Q X V 0 b 1 J l b W 9 2 Z W R D b 2 x 1 b W 5 z M S 5 7 R y w 1 f S Z x d W 9 0 O y w m c X V v d D t T Z W N 0 a W 9 u M S 9 U b 3 R h b H M g V G F i b G U g K D M p L 0 F 1 d G 9 S Z W 1 v d m V k Q 2 9 s d W 1 u c z E u e 0 d T L D Z 9 J n F 1 b 3 Q 7 L C Z x d W 9 0 O 1 N l Y 3 R p b 2 4 x L 1 R v d G F s c y B U Y W J s Z S A o M y k v Q X V 0 b 1 J l b W 9 2 Z W R D b 2 x 1 b W 5 z M S 5 7 T V A s N 3 0 m c X V v d D s s J n F 1 b 3 Q 7 U 2 V j d G l v b j E v V G 9 0 Y W x z I F R h Y m x l I C g z K S 9 B d X R v U m V t b 3 Z l Z E N v b H V t b n M x L n t G R y w 4 f S Z x d W 9 0 O y w m c X V v d D t T Z W N 0 a W 9 u M S 9 U b 3 R h b H M g V G F i b G U g K D M p L 0 F 1 d G 9 S Z W 1 v d m V k Q 2 9 s d W 1 u c z E u e 0 Z H Q S w 5 f S Z x d W 9 0 O y w m c X V v d D t T Z W N 0 a W 9 u M S 9 U b 3 R h b H M g V G F i b G U g K D M p L 0 F 1 d G 9 S Z W 1 v d m V k Q 2 9 s d W 1 u c z E u e 0 Z H J S w x M H 0 m c X V v d D s s J n F 1 b 3 Q 7 U 2 V j d G l v b j E v V G 9 0 Y W x z I F R h Y m x l I C g z K S 9 B d X R v U m V t b 3 Z l Z E N v b H V t b n M x L n s z U C w x M X 0 m c X V v d D s s J n F 1 b 3 Q 7 U 2 V j d G l v b j E v V G 9 0 Y W x z I F R h Y m x l I C g z K S 9 B d X R v U m V t b 3 Z l Z E N v b H V t b n M x L n s z U E E s M T J 9 J n F 1 b 3 Q 7 L C Z x d W 9 0 O 1 N l Y 3 R p b 2 4 x L 1 R v d G F s c y B U Y W J s Z S A o M y k v Q X V 0 b 1 J l b W 9 2 Z W R D b 2 x 1 b W 5 z M S 5 7 M 1 A l L D E z f S Z x d W 9 0 O y w m c X V v d D t T Z W N 0 a W 9 u M S 9 U b 3 R h b H M g V G F i b G U g K D M p L 0 F 1 d G 9 S Z W 1 v d m V k Q 2 9 s d W 1 u c z E u e z J Q L D E 0 f S Z x d W 9 0 O y w m c X V v d D t T Z W N 0 a W 9 u M S 9 U b 3 R h b H M g V G F i b G U g K D M p L 0 F 1 d G 9 S Z W 1 v d m V k Q 2 9 s d W 1 u c z E u e z J Q Q S w x N X 0 m c X V v d D s s J n F 1 b 3 Q 7 U 2 V j d G l v b j E v V G 9 0 Y W x z I F R h Y m x l I C g z K S 9 B d X R v U m V t b 3 Z l Z E N v b H V t b n M x L n s y U C U s M T Z 9 J n F 1 b 3 Q 7 L C Z x d W 9 0 O 1 N l Y 3 R p b 2 4 x L 1 R v d G F s c y B U Y W J s Z S A o M y k v Q X V 0 b 1 J l b W 9 2 Z W R D b 2 x 1 b W 5 z M S 5 7 Z U Z H J S w x N 3 0 m c X V v d D s s J n F 1 b 3 Q 7 U 2 V j d G l v b j E v V G 9 0 Y W x z I F R h Y m x l I C g z K S 9 B d X R v U m V t b 3 Z l Z E N v b H V t b n M x L n t G V C w x O H 0 m c X V v d D s s J n F 1 b 3 Q 7 U 2 V j d G l v b j E v V G 9 0 Y W x z I F R h Y m x l I C g z K S 9 B d X R v U m V t b 3 Z l Z E N v b H V t b n M x L n t G V E E s M T l 9 J n F 1 b 3 Q 7 L C Z x d W 9 0 O 1 N l Y 3 R p b 2 4 x L 1 R v d G F s c y B U Y W J s Z S A o M y k v Q X V 0 b 1 J l b W 9 2 Z W R D b 2 x 1 b W 5 z M S 5 7 R l Q l L D I w f S Z x d W 9 0 O y w m c X V v d D t T Z W N 0 a W 9 u M S 9 U b 3 R h b H M g V G F i b G U g K D M p L 0 F 1 d G 9 S Z W 1 v d m V k Q 2 9 s d W 1 u c z E u e 0 9 S Q i w y M X 0 m c X V v d D s s J n F 1 b 3 Q 7 U 2 V j d G l v b j E v V G 9 0 Y W x z I F R h Y m x l I C g z K S 9 B d X R v U m V t b 3 Z l Z E N v b H V t b n M x L n t E U k I s M j J 9 J n F 1 b 3 Q 7 L C Z x d W 9 0 O 1 N l Y 3 R p b 2 4 x L 1 R v d G F s c y B U Y W J s Z S A o M y k v Q X V 0 b 1 J l b W 9 2 Z W R D b 2 x 1 b W 5 z M S 5 7 V F J C L D I z f S Z x d W 9 0 O y w m c X V v d D t T Z W N 0 a W 9 u M S 9 U b 3 R h b H M g V G F i b G U g K D M p L 0 F 1 d G 9 S Z W 1 v d m V k Q 2 9 s d W 1 u c z E u e 0 F T V C w y N H 0 m c X V v d D s s J n F 1 b 3 Q 7 U 2 V j d G l v b j E v V G 9 0 Y W x z I F R h Y m x l I C g z K S 9 B d X R v U m V t b 3 Z l Z E N v b H V t b n M x L n t T V E w s M j V 9 J n F 1 b 3 Q 7 L C Z x d W 9 0 O 1 N l Y 3 R p b 2 4 x L 1 R v d G F s c y B U Y W J s Z S A o M y k v Q X V 0 b 1 J l b W 9 2 Z W R D b 2 x 1 b W 5 z M S 5 7 Q k x L L D I 2 f S Z x d W 9 0 O y w m c X V v d D t T Z W N 0 a W 9 u M S 9 U b 3 R h b H M g V G F i b G U g K D M p L 0 F 1 d G 9 S Z W 1 v d m V k Q 2 9 s d W 1 u c z E u e 1 R P V i w y N 3 0 m c X V v d D s s J n F 1 b 3 Q 7 U 2 V j d G l v b j E v V G 9 0 Y W x z I F R h Y m x l I C g z K S 9 B d X R v U m V t b 3 Z l Z E N v b H V t b n M x L n t Q R i w y O H 0 m c X V v d D s s J n F 1 b 3 Q 7 U 2 V j d G l v b j E v V G 9 0 Y W x z I F R h Y m x l I C g z K S 9 B d X R v U m V t b 3 Z l Z E N v b H V t b n M x L n t Q V F M s M j l 9 J n F 1 b 3 Q 7 L C Z x d W 9 0 O 1 N l Y 3 R p b 2 4 x L 1 R v d G F s c y B U Y W J s Z S A o M y k v Q X V 0 b 1 J l b W 9 2 Z W R D b 2 x 1 b W 5 z M S 5 7 Q 2 9 s d W 1 u M S w z M H 0 m c X V v d D s s J n F 1 b 3 Q 7 U 2 V j d G l v b j E v V G 9 0 Y W x z I F R h Y m x l I C g z K S 9 B d X R v U m V t b 3 Z l Z E N v b H V t b n M x L n t U c n A g R G J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x z J T I w V G F i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z J T I w V G F i b G U l M j A o M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H M l M j B U Y W J s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c y U y M F R h Y m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0 Y W x z X 1 R h Y m x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5 V D E 4 O j E 5 O j U y L j g w N T Y 1 M j R a I i A v P j x F b n R y e S B U e X B l P S J G a W x s Q 2 9 s d W 1 u V H l w Z X M i I F Z h b H V l P S J z Q m d N R 0 J n W U R B d 0 1 E Q X d V R E F 3 V U R B d 1 V G Q X d N R k F 3 T U R B d 0 1 E Q X d N R E J n T T 0 i I C 8 + P E V u d H J 5 I F R 5 c G U 9 I k Z p b G x D b 2 x 1 b W 5 O Y W 1 l c y I g V m F s d W U 9 I n N b J n F 1 b 3 Q 7 U 2 V h c 2 9 u J n F 1 b 3 Q 7 L C Z x d W 9 0 O 0 F n Z S Z x d W 9 0 O y w m c X V v d D t U b S Z x d W 9 0 O y w m c X V v d D t M Z y Z x d W 9 0 O y w m c X V v d D t Q b 3 M m c X V v d D s s J n F 1 b 3 Q 7 R y Z x d W 9 0 O y w m c X V v d D t H U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l R k c l J n F 1 b 3 Q 7 L C Z x d W 9 0 O 0 Z U J n F 1 b 3 Q 7 L C Z x d W 9 0 O 0 Z U Q S Z x d W 9 0 O y w m c X V v d D t G V C U m c X V v d D s s J n F 1 b 3 Q 7 T 1 J C J n F 1 b 3 Q 7 L C Z x d W 9 0 O 0 R S Q i Z x d W 9 0 O y w m c X V v d D t U U k I m c X V v d D s s J n F 1 b 3 Q 7 Q V N U J n F 1 b 3 Q 7 L C Z x d W 9 0 O 1 N U T C Z x d W 9 0 O y w m c X V v d D t C T E s m c X V v d D s s J n F 1 b 3 Q 7 V E 9 W J n F 1 b 3 Q 7 L C Z x d W 9 0 O 1 B G J n F 1 b 3 Q 7 L C Z x d W 9 0 O 1 B U U y Z x d W 9 0 O y w m c X V v d D t D b 2 x 1 b W 4 x J n F 1 b 3 Q 7 L C Z x d W 9 0 O 1 R y c C B E Y m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x z I F R h Y m x l I C g 0 K S 9 B d X R v U m V t b 3 Z l Z E N v b H V t b n M x L n t T Z W F z b 2 4 s M H 0 m c X V v d D s s J n F 1 b 3 Q 7 U 2 V j d G l v b j E v V G 9 0 Y W x z I F R h Y m x l I C g 0 K S 9 B d X R v U m V t b 3 Z l Z E N v b H V t b n M x L n t B Z 2 U s M X 0 m c X V v d D s s J n F 1 b 3 Q 7 U 2 V j d G l v b j E v V G 9 0 Y W x z I F R h Y m x l I C g 0 K S 9 B d X R v U m V t b 3 Z l Z E N v b H V t b n M x L n t U b S w y f S Z x d W 9 0 O y w m c X V v d D t T Z W N 0 a W 9 u M S 9 U b 3 R h b H M g V G F i b G U g K D Q p L 0 F 1 d G 9 S Z W 1 v d m V k Q 2 9 s d W 1 u c z E u e 0 x n L D N 9 J n F 1 b 3 Q 7 L C Z x d W 9 0 O 1 N l Y 3 R p b 2 4 x L 1 R v d G F s c y B U Y W J s Z S A o N C k v Q X V 0 b 1 J l b W 9 2 Z W R D b 2 x 1 b W 5 z M S 5 7 U G 9 z L D R 9 J n F 1 b 3 Q 7 L C Z x d W 9 0 O 1 N l Y 3 R p b 2 4 x L 1 R v d G F s c y B U Y W J s Z S A o N C k v Q X V 0 b 1 J l b W 9 2 Z W R D b 2 x 1 b W 5 z M S 5 7 R y w 1 f S Z x d W 9 0 O y w m c X V v d D t T Z W N 0 a W 9 u M S 9 U b 3 R h b H M g V G F i b G U g K D Q p L 0 F 1 d G 9 S Z W 1 v d m V k Q 2 9 s d W 1 u c z E u e 0 d T L D Z 9 J n F 1 b 3 Q 7 L C Z x d W 9 0 O 1 N l Y 3 R p b 2 4 x L 1 R v d G F s c y B U Y W J s Z S A o N C k v Q X V 0 b 1 J l b W 9 2 Z W R D b 2 x 1 b W 5 z M S 5 7 T V A s N 3 0 m c X V v d D s s J n F 1 b 3 Q 7 U 2 V j d G l v b j E v V G 9 0 Y W x z I F R h Y m x l I C g 0 K S 9 B d X R v U m V t b 3 Z l Z E N v b H V t b n M x L n t G R y w 4 f S Z x d W 9 0 O y w m c X V v d D t T Z W N 0 a W 9 u M S 9 U b 3 R h b H M g V G F i b G U g K D Q p L 0 F 1 d G 9 S Z W 1 v d m V k Q 2 9 s d W 1 u c z E u e 0 Z H Q S w 5 f S Z x d W 9 0 O y w m c X V v d D t T Z W N 0 a W 9 u M S 9 U b 3 R h b H M g V G F i b G U g K D Q p L 0 F 1 d G 9 S Z W 1 v d m V k Q 2 9 s d W 1 u c z E u e 0 Z H J S w x M H 0 m c X V v d D s s J n F 1 b 3 Q 7 U 2 V j d G l v b j E v V G 9 0 Y W x z I F R h Y m x l I C g 0 K S 9 B d X R v U m V t b 3 Z l Z E N v b H V t b n M x L n s z U C w x M X 0 m c X V v d D s s J n F 1 b 3 Q 7 U 2 V j d G l v b j E v V G 9 0 Y W x z I F R h Y m x l I C g 0 K S 9 B d X R v U m V t b 3 Z l Z E N v b H V t b n M x L n s z U E E s M T J 9 J n F 1 b 3 Q 7 L C Z x d W 9 0 O 1 N l Y 3 R p b 2 4 x L 1 R v d G F s c y B U Y W J s Z S A o N C k v Q X V 0 b 1 J l b W 9 2 Z W R D b 2 x 1 b W 5 z M S 5 7 M 1 A l L D E z f S Z x d W 9 0 O y w m c X V v d D t T Z W N 0 a W 9 u M S 9 U b 3 R h b H M g V G F i b G U g K D Q p L 0 F 1 d G 9 S Z W 1 v d m V k Q 2 9 s d W 1 u c z E u e z J Q L D E 0 f S Z x d W 9 0 O y w m c X V v d D t T Z W N 0 a W 9 u M S 9 U b 3 R h b H M g V G F i b G U g K D Q p L 0 F 1 d G 9 S Z W 1 v d m V k Q 2 9 s d W 1 u c z E u e z J Q Q S w x N X 0 m c X V v d D s s J n F 1 b 3 Q 7 U 2 V j d G l v b j E v V G 9 0 Y W x z I F R h Y m x l I C g 0 K S 9 B d X R v U m V t b 3 Z l Z E N v b H V t b n M x L n s y U C U s M T Z 9 J n F 1 b 3 Q 7 L C Z x d W 9 0 O 1 N l Y 3 R p b 2 4 x L 1 R v d G F s c y B U Y W J s Z S A o N C k v Q X V 0 b 1 J l b W 9 2 Z W R D b 2 x 1 b W 5 z M S 5 7 Z U Z H J S w x N 3 0 m c X V v d D s s J n F 1 b 3 Q 7 U 2 V j d G l v b j E v V G 9 0 Y W x z I F R h Y m x l I C g 0 K S 9 B d X R v U m V t b 3 Z l Z E N v b H V t b n M x L n t G V C w x O H 0 m c X V v d D s s J n F 1 b 3 Q 7 U 2 V j d G l v b j E v V G 9 0 Y W x z I F R h Y m x l I C g 0 K S 9 B d X R v U m V t b 3 Z l Z E N v b H V t b n M x L n t G V E E s M T l 9 J n F 1 b 3 Q 7 L C Z x d W 9 0 O 1 N l Y 3 R p b 2 4 x L 1 R v d G F s c y B U Y W J s Z S A o N C k v Q X V 0 b 1 J l b W 9 2 Z W R D b 2 x 1 b W 5 z M S 5 7 R l Q l L D I w f S Z x d W 9 0 O y w m c X V v d D t T Z W N 0 a W 9 u M S 9 U b 3 R h b H M g V G F i b G U g K D Q p L 0 F 1 d G 9 S Z W 1 v d m V k Q 2 9 s d W 1 u c z E u e 0 9 S Q i w y M X 0 m c X V v d D s s J n F 1 b 3 Q 7 U 2 V j d G l v b j E v V G 9 0 Y W x z I F R h Y m x l I C g 0 K S 9 B d X R v U m V t b 3 Z l Z E N v b H V t b n M x L n t E U k I s M j J 9 J n F 1 b 3 Q 7 L C Z x d W 9 0 O 1 N l Y 3 R p b 2 4 x L 1 R v d G F s c y B U Y W J s Z S A o N C k v Q X V 0 b 1 J l b W 9 2 Z W R D b 2 x 1 b W 5 z M S 5 7 V F J C L D I z f S Z x d W 9 0 O y w m c X V v d D t T Z W N 0 a W 9 u M S 9 U b 3 R h b H M g V G F i b G U g K D Q p L 0 F 1 d G 9 S Z W 1 v d m V k Q 2 9 s d W 1 u c z E u e 0 F T V C w y N H 0 m c X V v d D s s J n F 1 b 3 Q 7 U 2 V j d G l v b j E v V G 9 0 Y W x z I F R h Y m x l I C g 0 K S 9 B d X R v U m V t b 3 Z l Z E N v b H V t b n M x L n t T V E w s M j V 9 J n F 1 b 3 Q 7 L C Z x d W 9 0 O 1 N l Y 3 R p b 2 4 x L 1 R v d G F s c y B U Y W J s Z S A o N C k v Q X V 0 b 1 J l b W 9 2 Z W R D b 2 x 1 b W 5 z M S 5 7 Q k x L L D I 2 f S Z x d W 9 0 O y w m c X V v d D t T Z W N 0 a W 9 u M S 9 U b 3 R h b H M g V G F i b G U g K D Q p L 0 F 1 d G 9 S Z W 1 v d m V k Q 2 9 s d W 1 u c z E u e 1 R P V i w y N 3 0 m c X V v d D s s J n F 1 b 3 Q 7 U 2 V j d G l v b j E v V G 9 0 Y W x z I F R h Y m x l I C g 0 K S 9 B d X R v U m V t b 3 Z l Z E N v b H V t b n M x L n t Q R i w y O H 0 m c X V v d D s s J n F 1 b 3 Q 7 U 2 V j d G l v b j E v V G 9 0 Y W x z I F R h Y m x l I C g 0 K S 9 B d X R v U m V t b 3 Z l Z E N v b H V t b n M x L n t Q V F M s M j l 9 J n F 1 b 3 Q 7 L C Z x d W 9 0 O 1 N l Y 3 R p b 2 4 x L 1 R v d G F s c y B U Y W J s Z S A o N C k v Q X V 0 b 1 J l b W 9 2 Z W R D b 2 x 1 b W 5 z M S 5 7 Q 2 9 s d W 1 u M S w z M H 0 m c X V v d D s s J n F 1 b 3 Q 7 U 2 V j d G l v b j E v V G 9 0 Y W x z I F R h Y m x l I C g 0 K S 9 B d X R v U m V t b 3 Z l Z E N v b H V t b n M x L n t U c n A g R G J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G 9 0 Y W x z I F R h Y m x l I C g 0 K S 9 B d X R v U m V t b 3 Z l Z E N v b H V t b n M x L n t T Z W F z b 2 4 s M H 0 m c X V v d D s s J n F 1 b 3 Q 7 U 2 V j d G l v b j E v V G 9 0 Y W x z I F R h Y m x l I C g 0 K S 9 B d X R v U m V t b 3 Z l Z E N v b H V t b n M x L n t B Z 2 U s M X 0 m c X V v d D s s J n F 1 b 3 Q 7 U 2 V j d G l v b j E v V G 9 0 Y W x z I F R h Y m x l I C g 0 K S 9 B d X R v U m V t b 3 Z l Z E N v b H V t b n M x L n t U b S w y f S Z x d W 9 0 O y w m c X V v d D t T Z W N 0 a W 9 u M S 9 U b 3 R h b H M g V G F i b G U g K D Q p L 0 F 1 d G 9 S Z W 1 v d m V k Q 2 9 s d W 1 u c z E u e 0 x n L D N 9 J n F 1 b 3 Q 7 L C Z x d W 9 0 O 1 N l Y 3 R p b 2 4 x L 1 R v d G F s c y B U Y W J s Z S A o N C k v Q X V 0 b 1 J l b W 9 2 Z W R D b 2 x 1 b W 5 z M S 5 7 U G 9 z L D R 9 J n F 1 b 3 Q 7 L C Z x d W 9 0 O 1 N l Y 3 R p b 2 4 x L 1 R v d G F s c y B U Y W J s Z S A o N C k v Q X V 0 b 1 J l b W 9 2 Z W R D b 2 x 1 b W 5 z M S 5 7 R y w 1 f S Z x d W 9 0 O y w m c X V v d D t T Z W N 0 a W 9 u M S 9 U b 3 R h b H M g V G F i b G U g K D Q p L 0 F 1 d G 9 S Z W 1 v d m V k Q 2 9 s d W 1 u c z E u e 0 d T L D Z 9 J n F 1 b 3 Q 7 L C Z x d W 9 0 O 1 N l Y 3 R p b 2 4 x L 1 R v d G F s c y B U Y W J s Z S A o N C k v Q X V 0 b 1 J l b W 9 2 Z W R D b 2 x 1 b W 5 z M S 5 7 T V A s N 3 0 m c X V v d D s s J n F 1 b 3 Q 7 U 2 V j d G l v b j E v V G 9 0 Y W x z I F R h Y m x l I C g 0 K S 9 B d X R v U m V t b 3 Z l Z E N v b H V t b n M x L n t G R y w 4 f S Z x d W 9 0 O y w m c X V v d D t T Z W N 0 a W 9 u M S 9 U b 3 R h b H M g V G F i b G U g K D Q p L 0 F 1 d G 9 S Z W 1 v d m V k Q 2 9 s d W 1 u c z E u e 0 Z H Q S w 5 f S Z x d W 9 0 O y w m c X V v d D t T Z W N 0 a W 9 u M S 9 U b 3 R h b H M g V G F i b G U g K D Q p L 0 F 1 d G 9 S Z W 1 v d m V k Q 2 9 s d W 1 u c z E u e 0 Z H J S w x M H 0 m c X V v d D s s J n F 1 b 3 Q 7 U 2 V j d G l v b j E v V G 9 0 Y W x z I F R h Y m x l I C g 0 K S 9 B d X R v U m V t b 3 Z l Z E N v b H V t b n M x L n s z U C w x M X 0 m c X V v d D s s J n F 1 b 3 Q 7 U 2 V j d G l v b j E v V G 9 0 Y W x z I F R h Y m x l I C g 0 K S 9 B d X R v U m V t b 3 Z l Z E N v b H V t b n M x L n s z U E E s M T J 9 J n F 1 b 3 Q 7 L C Z x d W 9 0 O 1 N l Y 3 R p b 2 4 x L 1 R v d G F s c y B U Y W J s Z S A o N C k v Q X V 0 b 1 J l b W 9 2 Z W R D b 2 x 1 b W 5 z M S 5 7 M 1 A l L D E z f S Z x d W 9 0 O y w m c X V v d D t T Z W N 0 a W 9 u M S 9 U b 3 R h b H M g V G F i b G U g K D Q p L 0 F 1 d G 9 S Z W 1 v d m V k Q 2 9 s d W 1 u c z E u e z J Q L D E 0 f S Z x d W 9 0 O y w m c X V v d D t T Z W N 0 a W 9 u M S 9 U b 3 R h b H M g V G F i b G U g K D Q p L 0 F 1 d G 9 S Z W 1 v d m V k Q 2 9 s d W 1 u c z E u e z J Q Q S w x N X 0 m c X V v d D s s J n F 1 b 3 Q 7 U 2 V j d G l v b j E v V G 9 0 Y W x z I F R h Y m x l I C g 0 K S 9 B d X R v U m V t b 3 Z l Z E N v b H V t b n M x L n s y U C U s M T Z 9 J n F 1 b 3 Q 7 L C Z x d W 9 0 O 1 N l Y 3 R p b 2 4 x L 1 R v d G F s c y B U Y W J s Z S A o N C k v Q X V 0 b 1 J l b W 9 2 Z W R D b 2 x 1 b W 5 z M S 5 7 Z U Z H J S w x N 3 0 m c X V v d D s s J n F 1 b 3 Q 7 U 2 V j d G l v b j E v V G 9 0 Y W x z I F R h Y m x l I C g 0 K S 9 B d X R v U m V t b 3 Z l Z E N v b H V t b n M x L n t G V C w x O H 0 m c X V v d D s s J n F 1 b 3 Q 7 U 2 V j d G l v b j E v V G 9 0 Y W x z I F R h Y m x l I C g 0 K S 9 B d X R v U m V t b 3 Z l Z E N v b H V t b n M x L n t G V E E s M T l 9 J n F 1 b 3 Q 7 L C Z x d W 9 0 O 1 N l Y 3 R p b 2 4 x L 1 R v d G F s c y B U Y W J s Z S A o N C k v Q X V 0 b 1 J l b W 9 2 Z W R D b 2 x 1 b W 5 z M S 5 7 R l Q l L D I w f S Z x d W 9 0 O y w m c X V v d D t T Z W N 0 a W 9 u M S 9 U b 3 R h b H M g V G F i b G U g K D Q p L 0 F 1 d G 9 S Z W 1 v d m V k Q 2 9 s d W 1 u c z E u e 0 9 S Q i w y M X 0 m c X V v d D s s J n F 1 b 3 Q 7 U 2 V j d G l v b j E v V G 9 0 Y W x z I F R h Y m x l I C g 0 K S 9 B d X R v U m V t b 3 Z l Z E N v b H V t b n M x L n t E U k I s M j J 9 J n F 1 b 3 Q 7 L C Z x d W 9 0 O 1 N l Y 3 R p b 2 4 x L 1 R v d G F s c y B U Y W J s Z S A o N C k v Q X V 0 b 1 J l b W 9 2 Z W R D b 2 x 1 b W 5 z M S 5 7 V F J C L D I z f S Z x d W 9 0 O y w m c X V v d D t T Z W N 0 a W 9 u M S 9 U b 3 R h b H M g V G F i b G U g K D Q p L 0 F 1 d G 9 S Z W 1 v d m V k Q 2 9 s d W 1 u c z E u e 0 F T V C w y N H 0 m c X V v d D s s J n F 1 b 3 Q 7 U 2 V j d G l v b j E v V G 9 0 Y W x z I F R h Y m x l I C g 0 K S 9 B d X R v U m V t b 3 Z l Z E N v b H V t b n M x L n t T V E w s M j V 9 J n F 1 b 3 Q 7 L C Z x d W 9 0 O 1 N l Y 3 R p b 2 4 x L 1 R v d G F s c y B U Y W J s Z S A o N C k v Q X V 0 b 1 J l b W 9 2 Z W R D b 2 x 1 b W 5 z M S 5 7 Q k x L L D I 2 f S Z x d W 9 0 O y w m c X V v d D t T Z W N 0 a W 9 u M S 9 U b 3 R h b H M g V G F i b G U g K D Q p L 0 F 1 d G 9 S Z W 1 v d m V k Q 2 9 s d W 1 u c z E u e 1 R P V i w y N 3 0 m c X V v d D s s J n F 1 b 3 Q 7 U 2 V j d G l v b j E v V G 9 0 Y W x z I F R h Y m x l I C g 0 K S 9 B d X R v U m V t b 3 Z l Z E N v b H V t b n M x L n t Q R i w y O H 0 m c X V v d D s s J n F 1 b 3 Q 7 U 2 V j d G l v b j E v V G 9 0 Y W x z I F R h Y m x l I C g 0 K S 9 B d X R v U m V t b 3 Z l Z E N v b H V t b n M x L n t Q V F M s M j l 9 J n F 1 b 3 Q 7 L C Z x d W 9 0 O 1 N l Y 3 R p b 2 4 x L 1 R v d G F s c y B U Y W J s Z S A o N C k v Q X V 0 b 1 J l b W 9 2 Z W R D b 2 x 1 b W 5 z M S 5 7 Q 2 9 s d W 1 u M S w z M H 0 m c X V v d D s s J n F 1 b 3 Q 7 U 2 V j d G l v b j E v V G 9 0 Y W x z I F R h Y m x l I C g 0 K S 9 B d X R v U m V t b 3 Z l Z E N v b H V t b n M x L n t U c n A g R G J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x z J T I w V G F i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z J T I w V G F i b G U l M j A o N C k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H M l M j B U Y W J s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5 V D I w O j U 0 O j M 3 L j M 4 M T U z O T h a I i A v P j x F b n R y e S B U e X B l P S J G a W x s Q 2 9 s d W 1 u V H l w Z X M i I F Z h b H V l P S J z Q m d Z R y I g L z 4 8 R W 5 0 c n k g V H l w Z T 0 i R m l s b E N v b H V t b k 5 h b W V z I i B W Y W x 1 Z T 0 i c 1 s m c X V v d D t T Z W F z b 2 4 m c X V v d D s s J n F 1 b 3 Q 7 U G V y I E d h b W U g M 1 A m c X V v d D s s J n F 1 b 3 Q 7 U G V y I E d h b W U g M 1 B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v Q X V 0 b 1 J l b W 9 2 Z W R D b 2 x 1 b W 5 z M S 5 7 U 2 V h c 2 9 u L D B 9 J n F 1 b 3 Q 7 L C Z x d W 9 0 O 1 N l Y 3 R p b 2 4 x L 1 R h Y m x l L 0 F 1 d G 9 S Z W 1 v d m V k Q 2 9 s d W 1 u c z E u e 1 B l c i B H Y W 1 l I D N Q L D F 9 J n F 1 b 3 Q 7 L C Z x d W 9 0 O 1 N l Y 3 R p b 2 4 x L 1 R h Y m x l L 0 F 1 d G 9 S Z W 1 v d m V k Q 2 9 s d W 1 u c z E u e 1 B l c i B H Y W 1 l I D N Q Q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9 B d X R v U m V t b 3 Z l Z E N v b H V t b n M x L n t T Z W F z b 2 4 s M H 0 m c X V v d D s s J n F 1 b 3 Q 7 U 2 V j d G l v b j E v V G F i b G U v Q X V 0 b 1 J l b W 9 2 Z W R D b 2 x 1 b W 5 z M S 5 7 U G V y I E d h b W U g M 1 A s M X 0 m c X V v d D s s J n F 1 b 3 Q 7 U 2 V j d G l v b j E v V G F i b G U v Q X V 0 b 1 J l b W 9 2 Z W R D b 2 x 1 b W 5 z M S 5 7 U G V y I E d h b W U g M 1 B B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5 V D I w O j U 3 O j E w L j E 5 M j Y 1 N T B a I i A v P j x F b n R y e S B U e X B l P S J G a W x s Q 2 9 s d W 1 u V H l w Z X M i I F Z h b H V l P S J z Q m d Z R 0 J n W U d C Z 1 l H Q m d Z R 0 J n W U d C Z 1 l H Q m d Z R 0 J n W U d C Z 1 l H Q m d Z R 0 J n W T 0 i I C 8 + P E V u d H J 5 I F R 5 c G U 9 I k Z p b G x D b 2 x 1 b W 5 O Y W 1 l c y I g V m F s d W U 9 I n N b J n F 1 b 3 Q 7 U m s m c X V v d D s s J n F 1 b 3 Q 7 U 2 V h c 2 9 u J n F 1 b 3 Q 7 L C Z x d W 9 0 O 0 x n J n F 1 b 3 Q 7 L C Z x d W 9 0 O 0 F n Z S Z x d W 9 0 O y w m c X V v d D t I d C Z x d W 9 0 O y w m c X V v d D t X d C Z x d W 9 0 O y w m c X V v d D t U b 3 R h b H M g R y Z x d W 9 0 O y w m c X V v d D t U b 3 R h b H M g T V A m c X V v d D s s J n F 1 b 3 Q 7 V G 9 0 Y W x z I E Z H J n F 1 b 3 Q 7 L C Z x d W 9 0 O 1 R v d G F s c y B G R 0 E m c X V v d D s s J n F 1 b 3 Q 7 V G 9 0 Y W x z I D N Q J n F 1 b 3 Q 7 L C Z x d W 9 0 O 1 R v d G F s c y A z U E E m c X V v d D s s J n F 1 b 3 Q 7 V G 9 0 Y W x z I E Z U J n F 1 b 3 Q 7 L C Z x d W 9 0 O 1 R v d G F s c y B G V E E m c X V v d D s s J n F 1 b 3 Q 7 V G 9 0 Y W x z I E 9 S Q i Z x d W 9 0 O y w m c X V v d D t U b 3 R h b H M g R F J C J n F 1 b 3 Q 7 L C Z x d W 9 0 O 1 R v d G F s c y B U U k I m c X V v d D s s J n F 1 b 3 Q 7 V G 9 0 Y W x z I E F T V C Z x d W 9 0 O y w m c X V v d D t U b 3 R h b H M g U 1 R M J n F 1 b 3 Q 7 L C Z x d W 9 0 O 1 R v d G F s c y B C T E s m c X V v d D s s J n F 1 b 3 Q 7 V G 9 0 Y W x z I F R P V i Z x d W 9 0 O y w m c X V v d D t U b 3 R h b H M g U E Y m c X V v d D s s J n F 1 b 3 Q 7 V G 9 0 Y W x z I F B U U y Z x d W 9 0 O y w m c X V v d D t T a G 9 v d G l u Z y B G R y U m c X V v d D s s J n F 1 b 3 Q 7 U 2 h v b 3 R p b m c g M 1 A l J n F 1 b 3 Q 7 L C Z x d W 9 0 O 1 N o b 2 9 0 a W 5 n I E Z U J S Z x d W 9 0 O y w m c X V v d D t B Z H Z h b m N l Z C B Q Y W N l J n F 1 b 3 Q 7 L C Z x d W 9 0 O 0 F k d m F u Y 2 V k I G V G R y U m c X V v d D s s J n F 1 b 3 Q 7 Q W R 2 Y W 5 j Z W Q g V E 9 W J S Z x d W 9 0 O y w m c X V v d D t B Z H Z h b m N l Z C B P U k I l J n F 1 b 3 Q 7 L C Z x d W 9 0 O 0 F k d m F u Y 2 V k I E Z U L 0 Z H Q S Z x d W 9 0 O y w m c X V v d D t B Z H Z h b m N l Z C B P U n R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C g y K S 9 B d X R v U m V t b 3 Z l Z E N v b H V t b n M x L n t S a y w w f S Z x d W 9 0 O y w m c X V v d D t T Z W N 0 a W 9 u M S 9 U Y W J s Z S A o M i k v Q X V 0 b 1 J l b W 9 2 Z W R D b 2 x 1 b W 5 z M S 5 7 U 2 V h c 2 9 u L D F 9 J n F 1 b 3 Q 7 L C Z x d W 9 0 O 1 N l Y 3 R p b 2 4 x L 1 R h Y m x l I C g y K S 9 B d X R v U m V t b 3 Z l Z E N v b H V t b n M x L n t M Z y w y f S Z x d W 9 0 O y w m c X V v d D t T Z W N 0 a W 9 u M S 9 U Y W J s Z S A o M i k v Q X V 0 b 1 J l b W 9 2 Z W R D b 2 x 1 b W 5 z M S 5 7 Q W d l L D N 9 J n F 1 b 3 Q 7 L C Z x d W 9 0 O 1 N l Y 3 R p b 2 4 x L 1 R h Y m x l I C g y K S 9 B d X R v U m V t b 3 Z l Z E N v b H V t b n M x L n t I d C w 0 f S Z x d W 9 0 O y w m c X V v d D t T Z W N 0 a W 9 u M S 9 U Y W J s Z S A o M i k v Q X V 0 b 1 J l b W 9 2 Z W R D b 2 x 1 b W 5 z M S 5 7 V 3 Q s N X 0 m c X V v d D s s J n F 1 b 3 Q 7 U 2 V j d G l v b j E v V G F i b G U g K D I p L 0 F 1 d G 9 S Z W 1 v d m V k Q 2 9 s d W 1 u c z E u e 1 R v d G F s c y B H L D Z 9 J n F 1 b 3 Q 7 L C Z x d W 9 0 O 1 N l Y 3 R p b 2 4 x L 1 R h Y m x l I C g y K S 9 B d X R v U m V t b 3 Z l Z E N v b H V t b n M x L n t U b 3 R h b H M g T V A s N 3 0 m c X V v d D s s J n F 1 b 3 Q 7 U 2 V j d G l v b j E v V G F i b G U g K D I p L 0 F 1 d G 9 S Z W 1 v d m V k Q 2 9 s d W 1 u c z E u e 1 R v d G F s c y B G R y w 4 f S Z x d W 9 0 O y w m c X V v d D t T Z W N 0 a W 9 u M S 9 U Y W J s Z S A o M i k v Q X V 0 b 1 J l b W 9 2 Z W R D b 2 x 1 b W 5 z M S 5 7 V G 9 0 Y W x z I E Z H Q S w 5 f S Z x d W 9 0 O y w m c X V v d D t T Z W N 0 a W 9 u M S 9 U Y W J s Z S A o M i k v Q X V 0 b 1 J l b W 9 2 Z W R D b 2 x 1 b W 5 z M S 5 7 V G 9 0 Y W x z I D N Q L D E w f S Z x d W 9 0 O y w m c X V v d D t T Z W N 0 a W 9 u M S 9 U Y W J s Z S A o M i k v Q X V 0 b 1 J l b W 9 2 Z W R D b 2 x 1 b W 5 z M S 5 7 V G 9 0 Y W x z I D N Q Q S w x M X 0 m c X V v d D s s J n F 1 b 3 Q 7 U 2 V j d G l v b j E v V G F i b G U g K D I p L 0 F 1 d G 9 S Z W 1 v d m V k Q 2 9 s d W 1 u c z E u e 1 R v d G F s c y B G V C w x M n 0 m c X V v d D s s J n F 1 b 3 Q 7 U 2 V j d G l v b j E v V G F i b G U g K D I p L 0 F 1 d G 9 S Z W 1 v d m V k Q 2 9 s d W 1 u c z E u e 1 R v d G F s c y B G V E E s M T N 9 J n F 1 b 3 Q 7 L C Z x d W 9 0 O 1 N l Y 3 R p b 2 4 x L 1 R h Y m x l I C g y K S 9 B d X R v U m V t b 3 Z l Z E N v b H V t b n M x L n t U b 3 R h b H M g T 1 J C L D E 0 f S Z x d W 9 0 O y w m c X V v d D t T Z W N 0 a W 9 u M S 9 U Y W J s Z S A o M i k v Q X V 0 b 1 J l b W 9 2 Z W R D b 2 x 1 b W 5 z M S 5 7 V G 9 0 Y W x z I E R S Q i w x N X 0 m c X V v d D s s J n F 1 b 3 Q 7 U 2 V j d G l v b j E v V G F i b G U g K D I p L 0 F 1 d G 9 S Z W 1 v d m V k Q 2 9 s d W 1 u c z E u e 1 R v d G F s c y B U U k I s M T Z 9 J n F 1 b 3 Q 7 L C Z x d W 9 0 O 1 N l Y 3 R p b 2 4 x L 1 R h Y m x l I C g y K S 9 B d X R v U m V t b 3 Z l Z E N v b H V t b n M x L n t U b 3 R h b H M g Q V N U L D E 3 f S Z x d W 9 0 O y w m c X V v d D t T Z W N 0 a W 9 u M S 9 U Y W J s Z S A o M i k v Q X V 0 b 1 J l b W 9 2 Z W R D b 2 x 1 b W 5 z M S 5 7 V G 9 0 Y W x z I F N U T C w x O H 0 m c X V v d D s s J n F 1 b 3 Q 7 U 2 V j d G l v b j E v V G F i b G U g K D I p L 0 F 1 d G 9 S Z W 1 v d m V k Q 2 9 s d W 1 u c z E u e 1 R v d G F s c y B C T E s s M T l 9 J n F 1 b 3 Q 7 L C Z x d W 9 0 O 1 N l Y 3 R p b 2 4 x L 1 R h Y m x l I C g y K S 9 B d X R v U m V t b 3 Z l Z E N v b H V t b n M x L n t U b 3 R h b H M g V E 9 W L D I w f S Z x d W 9 0 O y w m c X V v d D t T Z W N 0 a W 9 u M S 9 U Y W J s Z S A o M i k v Q X V 0 b 1 J l b W 9 2 Z W R D b 2 x 1 b W 5 z M S 5 7 V G 9 0 Y W x z I F B G L D I x f S Z x d W 9 0 O y w m c X V v d D t T Z W N 0 a W 9 u M S 9 U Y W J s Z S A o M i k v Q X V 0 b 1 J l b W 9 2 Z W R D b 2 x 1 b W 5 z M S 5 7 V G 9 0 Y W x z I F B U U y w y M n 0 m c X V v d D s s J n F 1 b 3 Q 7 U 2 V j d G l v b j E v V G F i b G U g K D I p L 0 F 1 d G 9 S Z W 1 v d m V k Q 2 9 s d W 1 u c z E u e 1 N o b 2 9 0 a W 5 n I E Z H J S w y M 3 0 m c X V v d D s s J n F 1 b 3 Q 7 U 2 V j d G l v b j E v V G F i b G U g K D I p L 0 F 1 d G 9 S Z W 1 v d m V k Q 2 9 s d W 1 u c z E u e 1 N o b 2 9 0 a W 5 n I D N Q J S w y N H 0 m c X V v d D s s J n F 1 b 3 Q 7 U 2 V j d G l v b j E v V G F i b G U g K D I p L 0 F 1 d G 9 S Z W 1 v d m V k Q 2 9 s d W 1 u c z E u e 1 N o b 2 9 0 a W 5 n I E Z U J S w y N X 0 m c X V v d D s s J n F 1 b 3 Q 7 U 2 V j d G l v b j E v V G F i b G U g K D I p L 0 F 1 d G 9 S Z W 1 v d m V k Q 2 9 s d W 1 u c z E u e 0 F k d m F u Y 2 V k I F B h Y 2 U s M j Z 9 J n F 1 b 3 Q 7 L C Z x d W 9 0 O 1 N l Y 3 R p b 2 4 x L 1 R h Y m x l I C g y K S 9 B d X R v U m V t b 3 Z l Z E N v b H V t b n M x L n t B Z H Z h b m N l Z C B l R k c l L D I 3 f S Z x d W 9 0 O y w m c X V v d D t T Z W N 0 a W 9 u M S 9 U Y W J s Z S A o M i k v Q X V 0 b 1 J l b W 9 2 Z W R D b 2 x 1 b W 5 z M S 5 7 Q W R 2 Y W 5 j Z W Q g V E 9 W J S w y O H 0 m c X V v d D s s J n F 1 b 3 Q 7 U 2 V j d G l v b j E v V G F i b G U g K D I p L 0 F 1 d G 9 S Z W 1 v d m V k Q 2 9 s d W 1 u c z E u e 0 F k d m F u Y 2 V k I E 9 S Q i U s M j l 9 J n F 1 b 3 Q 7 L C Z x d W 9 0 O 1 N l Y 3 R p b 2 4 x L 1 R h Y m x l I C g y K S 9 B d X R v U m V t b 3 Z l Z E N v b H V t b n M x L n t B Z H Z h b m N l Z C B G V C 9 G R 0 E s M z B 9 J n F 1 b 3 Q 7 L C Z x d W 9 0 O 1 N l Y 3 R p b 2 4 x L 1 R h Y m x l I C g y K S 9 B d X R v U m V t b 3 Z l Z E N v b H V t b n M x L n t B Z H Z h b m N l Z C B P U n R n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G F i b G U g K D I p L 0 F 1 d G 9 S Z W 1 v d m V k Q 2 9 s d W 1 u c z E u e 1 J r L D B 9 J n F 1 b 3 Q 7 L C Z x d W 9 0 O 1 N l Y 3 R p b 2 4 x L 1 R h Y m x l I C g y K S 9 B d X R v U m V t b 3 Z l Z E N v b H V t b n M x L n t T Z W F z b 2 4 s M X 0 m c X V v d D s s J n F 1 b 3 Q 7 U 2 V j d G l v b j E v V G F i b G U g K D I p L 0 F 1 d G 9 S Z W 1 v d m V k Q 2 9 s d W 1 u c z E u e 0 x n L D J 9 J n F 1 b 3 Q 7 L C Z x d W 9 0 O 1 N l Y 3 R p b 2 4 x L 1 R h Y m x l I C g y K S 9 B d X R v U m V t b 3 Z l Z E N v b H V t b n M x L n t B Z 2 U s M 3 0 m c X V v d D s s J n F 1 b 3 Q 7 U 2 V j d G l v b j E v V G F i b G U g K D I p L 0 F 1 d G 9 S Z W 1 v d m V k Q 2 9 s d W 1 u c z E u e 0 h 0 L D R 9 J n F 1 b 3 Q 7 L C Z x d W 9 0 O 1 N l Y 3 R p b 2 4 x L 1 R h Y m x l I C g y K S 9 B d X R v U m V t b 3 Z l Z E N v b H V t b n M x L n t X d C w 1 f S Z x d W 9 0 O y w m c X V v d D t T Z W N 0 a W 9 u M S 9 U Y W J s Z S A o M i k v Q X V 0 b 1 J l b W 9 2 Z W R D b 2 x 1 b W 5 z M S 5 7 V G 9 0 Y W x z I E c s N n 0 m c X V v d D s s J n F 1 b 3 Q 7 U 2 V j d G l v b j E v V G F i b G U g K D I p L 0 F 1 d G 9 S Z W 1 v d m V k Q 2 9 s d W 1 u c z E u e 1 R v d G F s c y B N U C w 3 f S Z x d W 9 0 O y w m c X V v d D t T Z W N 0 a W 9 u M S 9 U Y W J s Z S A o M i k v Q X V 0 b 1 J l b W 9 2 Z W R D b 2 x 1 b W 5 z M S 5 7 V G 9 0 Y W x z I E Z H L D h 9 J n F 1 b 3 Q 7 L C Z x d W 9 0 O 1 N l Y 3 R p b 2 4 x L 1 R h Y m x l I C g y K S 9 B d X R v U m V t b 3 Z l Z E N v b H V t b n M x L n t U b 3 R h b H M g R k d B L D l 9 J n F 1 b 3 Q 7 L C Z x d W 9 0 O 1 N l Y 3 R p b 2 4 x L 1 R h Y m x l I C g y K S 9 B d X R v U m V t b 3 Z l Z E N v b H V t b n M x L n t U b 3 R h b H M g M 1 A s M T B 9 J n F 1 b 3 Q 7 L C Z x d W 9 0 O 1 N l Y 3 R p b 2 4 x L 1 R h Y m x l I C g y K S 9 B d X R v U m V t b 3 Z l Z E N v b H V t b n M x L n t U b 3 R h b H M g M 1 B B L D E x f S Z x d W 9 0 O y w m c X V v d D t T Z W N 0 a W 9 u M S 9 U Y W J s Z S A o M i k v Q X V 0 b 1 J l b W 9 2 Z W R D b 2 x 1 b W 5 z M S 5 7 V G 9 0 Y W x z I E Z U L D E y f S Z x d W 9 0 O y w m c X V v d D t T Z W N 0 a W 9 u M S 9 U Y W J s Z S A o M i k v Q X V 0 b 1 J l b W 9 2 Z W R D b 2 x 1 b W 5 z M S 5 7 V G 9 0 Y W x z I E Z U Q S w x M 3 0 m c X V v d D s s J n F 1 b 3 Q 7 U 2 V j d G l v b j E v V G F i b G U g K D I p L 0 F 1 d G 9 S Z W 1 v d m V k Q 2 9 s d W 1 u c z E u e 1 R v d G F s c y B P U k I s M T R 9 J n F 1 b 3 Q 7 L C Z x d W 9 0 O 1 N l Y 3 R p b 2 4 x L 1 R h Y m x l I C g y K S 9 B d X R v U m V t b 3 Z l Z E N v b H V t b n M x L n t U b 3 R h b H M g R F J C L D E 1 f S Z x d W 9 0 O y w m c X V v d D t T Z W N 0 a W 9 u M S 9 U Y W J s Z S A o M i k v Q X V 0 b 1 J l b W 9 2 Z W R D b 2 x 1 b W 5 z M S 5 7 V G 9 0 Y W x z I F R S Q i w x N n 0 m c X V v d D s s J n F 1 b 3 Q 7 U 2 V j d G l v b j E v V G F i b G U g K D I p L 0 F 1 d G 9 S Z W 1 v d m V k Q 2 9 s d W 1 u c z E u e 1 R v d G F s c y B B U 1 Q s M T d 9 J n F 1 b 3 Q 7 L C Z x d W 9 0 O 1 N l Y 3 R p b 2 4 x L 1 R h Y m x l I C g y K S 9 B d X R v U m V t b 3 Z l Z E N v b H V t b n M x L n t U b 3 R h b H M g U 1 R M L D E 4 f S Z x d W 9 0 O y w m c X V v d D t T Z W N 0 a W 9 u M S 9 U Y W J s Z S A o M i k v Q X V 0 b 1 J l b W 9 2 Z W R D b 2 x 1 b W 5 z M S 5 7 V G 9 0 Y W x z I E J M S y w x O X 0 m c X V v d D s s J n F 1 b 3 Q 7 U 2 V j d G l v b j E v V G F i b G U g K D I p L 0 F 1 d G 9 S Z W 1 v d m V k Q 2 9 s d W 1 u c z E u e 1 R v d G F s c y B U T 1 Y s M j B 9 J n F 1 b 3 Q 7 L C Z x d W 9 0 O 1 N l Y 3 R p b 2 4 x L 1 R h Y m x l I C g y K S 9 B d X R v U m V t b 3 Z l Z E N v b H V t b n M x L n t U b 3 R h b H M g U E Y s M j F 9 J n F 1 b 3 Q 7 L C Z x d W 9 0 O 1 N l Y 3 R p b 2 4 x L 1 R h Y m x l I C g y K S 9 B d X R v U m V t b 3 Z l Z E N v b H V t b n M x L n t U b 3 R h b H M g U F R T L D I y f S Z x d W 9 0 O y w m c X V v d D t T Z W N 0 a W 9 u M S 9 U Y W J s Z S A o M i k v Q X V 0 b 1 J l b W 9 2 Z W R D b 2 x 1 b W 5 z M S 5 7 U 2 h v b 3 R p b m c g R k c l L D I z f S Z x d W 9 0 O y w m c X V v d D t T Z W N 0 a W 9 u M S 9 U Y W J s Z S A o M i k v Q X V 0 b 1 J l b W 9 2 Z W R D b 2 x 1 b W 5 z M S 5 7 U 2 h v b 3 R p b m c g M 1 A l L D I 0 f S Z x d W 9 0 O y w m c X V v d D t T Z W N 0 a W 9 u M S 9 U Y W J s Z S A o M i k v Q X V 0 b 1 J l b W 9 2 Z W R D b 2 x 1 b W 5 z M S 5 7 U 2 h v b 3 R p b m c g R l Q l L D I 1 f S Z x d W 9 0 O y w m c X V v d D t T Z W N 0 a W 9 u M S 9 U Y W J s Z S A o M i k v Q X V 0 b 1 J l b W 9 2 Z W R D b 2 x 1 b W 5 z M S 5 7 Q W R 2 Y W 5 j Z W Q g U G F j Z S w y N n 0 m c X V v d D s s J n F 1 b 3 Q 7 U 2 V j d G l v b j E v V G F i b G U g K D I p L 0 F 1 d G 9 S Z W 1 v d m V k Q 2 9 s d W 1 u c z E u e 0 F k d m F u Y 2 V k I G V G R y U s M j d 9 J n F 1 b 3 Q 7 L C Z x d W 9 0 O 1 N l Y 3 R p b 2 4 x L 1 R h Y m x l I C g y K S 9 B d X R v U m V t b 3 Z l Z E N v b H V t b n M x L n t B Z H Z h b m N l Z C B U T 1 Y l L D I 4 f S Z x d W 9 0 O y w m c X V v d D t T Z W N 0 a W 9 u M S 9 U Y W J s Z S A o M i k v Q X V 0 b 1 J l b W 9 2 Z W R D b 2 x 1 b W 5 z M S 5 7 Q W R 2 Y W 5 j Z W Q g T 1 J C J S w y O X 0 m c X V v d D s s J n F 1 b 3 Q 7 U 2 V j d G l v b j E v V G F i b G U g K D I p L 0 F 1 d G 9 S Z W 1 v d m V k Q 2 9 s d W 1 u c z E u e 0 F k d m F u Y 2 V k I E Z U L 0 Z H Q S w z M H 0 m c X V v d D s s J n F 1 b 3 Q 7 U 2 V j d G l v b j E v V G F i b G U g K D I p L 0 F 1 d G 9 S Z W 1 v d m V k Q 2 9 s d W 1 u c z E u e 0 F k d m F u Y 2 V k I E 9 S d G c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M T A w J T I w U G 9 z c y U y M F N 0 Y X R z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V y X z E w M F 9 Q b 3 N z X 1 N 0 Y X R z X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4 V D A x O j U x O j M y L j U 0 N D I 5 N j V a I i A v P j x F b n R y e S B U e X B l P S J G a W x s Q 2 9 s d W 1 u V H l w Z X M i I F Z h b H V l P S J z Q X d Z R E F 3 V U Z C U V V G Q l F V R k J R V U Z C U V V G Q l F V R k J R V U Z C U T 0 9 I i A v P j x F b n R y e S B U e X B l P S J G a W x s Q 2 9 s d W 1 u T m F t Z X M i I F Z h b H V l P S J z W y Z x d W 9 0 O 1 J r J n F 1 b 3 Q 7 L C Z x d W 9 0 O 1 R l Y W 0 m c X V v d D s s J n F 1 b 3 Q 7 R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G V C Z x d W 9 0 O y w m c X V v d D t G V E E m c X V v d D s s J n F 1 b 3 Q 7 R l Q l J n F 1 b 3 Q 7 L C Z x d W 9 0 O 0 9 S Q i Z x d W 9 0 O y w m c X V v d D t E U k I m c X V v d D s s J n F 1 b 3 Q 7 V F J C J n F 1 b 3 Q 7 L C Z x d W 9 0 O 0 F T V C Z x d W 9 0 O y w m c X V v d D t T V E w m c X V v d D s s J n F 1 b 3 Q 7 Q k x L J n F 1 b 3 Q 7 L C Z x d W 9 0 O 1 R P V i Z x d W 9 0 O y w m c X V v d D t Q R i Z x d W 9 0 O y w m c X V v d D t Q V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I D E w M C B Q b 3 N z I F N 0 Y X R z I F R h Y m x l L 0 F 1 d G 9 S Z W 1 v d m V k Q 2 9 s d W 1 u c z E u e 1 J r L D B 9 J n F 1 b 3 Q 7 L C Z x d W 9 0 O 1 N l Y 3 R p b 2 4 x L 1 B l c i A x M D A g U G 9 z c y B T d G F 0 c y B U Y W J s Z S 9 B d X R v U m V t b 3 Z l Z E N v b H V t b n M x L n t U Z W F t L D F 9 J n F 1 b 3 Q 7 L C Z x d W 9 0 O 1 N l Y 3 R p b 2 4 x L 1 B l c i A x M D A g U G 9 z c y B T d G F 0 c y B U Y W J s Z S 9 B d X R v U m V t b 3 Z l Z E N v b H V t b n M x L n t H L D J 9 J n F 1 b 3 Q 7 L C Z x d W 9 0 O 1 N l Y 3 R p b 2 4 x L 1 B l c i A x M D A g U G 9 z c y B T d G F 0 c y B U Y W J s Z S 9 B d X R v U m V t b 3 Z l Z E N v b H V t b n M x L n t N U C w z f S Z x d W 9 0 O y w m c X V v d D t T Z W N 0 a W 9 u M S 9 Q Z X I g M T A w I F B v c 3 M g U 3 R h d H M g V G F i b G U v Q X V 0 b 1 J l b W 9 2 Z W R D b 2 x 1 b W 5 z M S 5 7 R k c s N H 0 m c X V v d D s s J n F 1 b 3 Q 7 U 2 V j d G l v b j E v U G V y I D E w M C B Q b 3 N z I F N 0 Y X R z I F R h Y m x l L 0 F 1 d G 9 S Z W 1 v d m V k Q 2 9 s d W 1 u c z E u e 0 Z H Q S w 1 f S Z x d W 9 0 O y w m c X V v d D t T Z W N 0 a W 9 u M S 9 Q Z X I g M T A w I F B v c 3 M g U 3 R h d H M g V G F i b G U v Q X V 0 b 1 J l b W 9 2 Z W R D b 2 x 1 b W 5 z M S 5 7 R k c l L D Z 9 J n F 1 b 3 Q 7 L C Z x d W 9 0 O 1 N l Y 3 R p b 2 4 x L 1 B l c i A x M D A g U G 9 z c y B T d G F 0 c y B U Y W J s Z S 9 B d X R v U m V t b 3 Z l Z E N v b H V t b n M x L n s z U C w 3 f S Z x d W 9 0 O y w m c X V v d D t T Z W N 0 a W 9 u M S 9 Q Z X I g M T A w I F B v c 3 M g U 3 R h d H M g V G F i b G U v Q X V 0 b 1 J l b W 9 2 Z W R D b 2 x 1 b W 5 z M S 5 7 M 1 B B L D h 9 J n F 1 b 3 Q 7 L C Z x d W 9 0 O 1 N l Y 3 R p b 2 4 x L 1 B l c i A x M D A g U G 9 z c y B T d G F 0 c y B U Y W J s Z S 9 B d X R v U m V t b 3 Z l Z E N v b H V t b n M x L n s z U C U s O X 0 m c X V v d D s s J n F 1 b 3 Q 7 U 2 V j d G l v b j E v U G V y I D E w M C B Q b 3 N z I F N 0 Y X R z I F R h Y m x l L 0 F 1 d G 9 S Z W 1 v d m V k Q 2 9 s d W 1 u c z E u e z J Q L D E w f S Z x d W 9 0 O y w m c X V v d D t T Z W N 0 a W 9 u M S 9 Q Z X I g M T A w I F B v c 3 M g U 3 R h d H M g V G F i b G U v Q X V 0 b 1 J l b W 9 2 Z W R D b 2 x 1 b W 5 z M S 5 7 M l B B L D E x f S Z x d W 9 0 O y w m c X V v d D t T Z W N 0 a W 9 u M S 9 Q Z X I g M T A w I F B v c 3 M g U 3 R h d H M g V G F i b G U v Q X V 0 b 1 J l b W 9 2 Z W R D b 2 x 1 b W 5 z M S 5 7 M l A l L D E y f S Z x d W 9 0 O y w m c X V v d D t T Z W N 0 a W 9 u M S 9 Q Z X I g M T A w I F B v c 3 M g U 3 R h d H M g V G F i b G U v Q X V 0 b 1 J l b W 9 2 Z W R D b 2 x 1 b W 5 z M S 5 7 R l Q s M T N 9 J n F 1 b 3 Q 7 L C Z x d W 9 0 O 1 N l Y 3 R p b 2 4 x L 1 B l c i A x M D A g U G 9 z c y B T d G F 0 c y B U Y W J s Z S 9 B d X R v U m V t b 3 Z l Z E N v b H V t b n M x L n t G V E E s M T R 9 J n F 1 b 3 Q 7 L C Z x d W 9 0 O 1 N l Y 3 R p b 2 4 x L 1 B l c i A x M D A g U G 9 z c y B T d G F 0 c y B U Y W J s Z S 9 B d X R v U m V t b 3 Z l Z E N v b H V t b n M x L n t G V C U s M T V 9 J n F 1 b 3 Q 7 L C Z x d W 9 0 O 1 N l Y 3 R p b 2 4 x L 1 B l c i A x M D A g U G 9 z c y B T d G F 0 c y B U Y W J s Z S 9 B d X R v U m V t b 3 Z l Z E N v b H V t b n M x L n t P U k I s M T Z 9 J n F 1 b 3 Q 7 L C Z x d W 9 0 O 1 N l Y 3 R p b 2 4 x L 1 B l c i A x M D A g U G 9 z c y B T d G F 0 c y B U Y W J s Z S 9 B d X R v U m V t b 3 Z l Z E N v b H V t b n M x L n t E U k I s M T d 9 J n F 1 b 3 Q 7 L C Z x d W 9 0 O 1 N l Y 3 R p b 2 4 x L 1 B l c i A x M D A g U G 9 z c y B T d G F 0 c y B U Y W J s Z S 9 B d X R v U m V t b 3 Z l Z E N v b H V t b n M x L n t U U k I s M T h 9 J n F 1 b 3 Q 7 L C Z x d W 9 0 O 1 N l Y 3 R p b 2 4 x L 1 B l c i A x M D A g U G 9 z c y B T d G F 0 c y B U Y W J s Z S 9 B d X R v U m V t b 3 Z l Z E N v b H V t b n M x L n t B U 1 Q s M T l 9 J n F 1 b 3 Q 7 L C Z x d W 9 0 O 1 N l Y 3 R p b 2 4 x L 1 B l c i A x M D A g U G 9 z c y B T d G F 0 c y B U Y W J s Z S 9 B d X R v U m V t b 3 Z l Z E N v b H V t b n M x L n t T V E w s M j B 9 J n F 1 b 3 Q 7 L C Z x d W 9 0 O 1 N l Y 3 R p b 2 4 x L 1 B l c i A x M D A g U G 9 z c y B T d G F 0 c y B U Y W J s Z S 9 B d X R v U m V t b 3 Z l Z E N v b H V t b n M x L n t C T E s s M j F 9 J n F 1 b 3 Q 7 L C Z x d W 9 0 O 1 N l Y 3 R p b 2 4 x L 1 B l c i A x M D A g U G 9 z c y B T d G F 0 c y B U Y W J s Z S 9 B d X R v U m V t b 3 Z l Z E N v b H V t b n M x L n t U T 1 Y s M j J 9 J n F 1 b 3 Q 7 L C Z x d W 9 0 O 1 N l Y 3 R p b 2 4 x L 1 B l c i A x M D A g U G 9 z c y B T d G F 0 c y B U Y W J s Z S 9 B d X R v U m V t b 3 Z l Z E N v b H V t b n M x L n t Q R i w y M 3 0 m c X V v d D s s J n F 1 b 3 Q 7 U 2 V j d G l v b j E v U G V y I D E w M C B Q b 3 N z I F N 0 Y X R z I F R h Y m x l L 0 F 1 d G 9 S Z W 1 v d m V k Q 2 9 s d W 1 u c z E u e 1 B U U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B l c i A x M D A g U G 9 z c y B T d G F 0 c y B U Y W J s Z S 9 B d X R v U m V t b 3 Z l Z E N v b H V t b n M x L n t S a y w w f S Z x d W 9 0 O y w m c X V v d D t T Z W N 0 a W 9 u M S 9 Q Z X I g M T A w I F B v c 3 M g U 3 R h d H M g V G F i b G U v Q X V 0 b 1 J l b W 9 2 Z W R D b 2 x 1 b W 5 z M S 5 7 V G V h b S w x f S Z x d W 9 0 O y w m c X V v d D t T Z W N 0 a W 9 u M S 9 Q Z X I g M T A w I F B v c 3 M g U 3 R h d H M g V G F i b G U v Q X V 0 b 1 J l b W 9 2 Z W R D b 2 x 1 b W 5 z M S 5 7 R y w y f S Z x d W 9 0 O y w m c X V v d D t T Z W N 0 a W 9 u M S 9 Q Z X I g M T A w I F B v c 3 M g U 3 R h d H M g V G F i b G U v Q X V 0 b 1 J l b W 9 2 Z W R D b 2 x 1 b W 5 z M S 5 7 T V A s M 3 0 m c X V v d D s s J n F 1 b 3 Q 7 U 2 V j d G l v b j E v U G V y I D E w M C B Q b 3 N z I F N 0 Y X R z I F R h Y m x l L 0 F 1 d G 9 S Z W 1 v d m V k Q 2 9 s d W 1 u c z E u e 0 Z H L D R 9 J n F 1 b 3 Q 7 L C Z x d W 9 0 O 1 N l Y 3 R p b 2 4 x L 1 B l c i A x M D A g U G 9 z c y B T d G F 0 c y B U Y W J s Z S 9 B d X R v U m V t b 3 Z l Z E N v b H V t b n M x L n t G R 0 E s N X 0 m c X V v d D s s J n F 1 b 3 Q 7 U 2 V j d G l v b j E v U G V y I D E w M C B Q b 3 N z I F N 0 Y X R z I F R h Y m x l L 0 F 1 d G 9 S Z W 1 v d m V k Q 2 9 s d W 1 u c z E u e 0 Z H J S w 2 f S Z x d W 9 0 O y w m c X V v d D t T Z W N 0 a W 9 u M S 9 Q Z X I g M T A w I F B v c 3 M g U 3 R h d H M g V G F i b G U v Q X V 0 b 1 J l b W 9 2 Z W R D b 2 x 1 b W 5 z M S 5 7 M 1 A s N 3 0 m c X V v d D s s J n F 1 b 3 Q 7 U 2 V j d G l v b j E v U G V y I D E w M C B Q b 3 N z I F N 0 Y X R z I F R h Y m x l L 0 F 1 d G 9 S Z W 1 v d m V k Q 2 9 s d W 1 u c z E u e z N Q Q S w 4 f S Z x d W 9 0 O y w m c X V v d D t T Z W N 0 a W 9 u M S 9 Q Z X I g M T A w I F B v c 3 M g U 3 R h d H M g V G F i b G U v Q X V 0 b 1 J l b W 9 2 Z W R D b 2 x 1 b W 5 z M S 5 7 M 1 A l L D l 9 J n F 1 b 3 Q 7 L C Z x d W 9 0 O 1 N l Y 3 R p b 2 4 x L 1 B l c i A x M D A g U G 9 z c y B T d G F 0 c y B U Y W J s Z S 9 B d X R v U m V t b 3 Z l Z E N v b H V t b n M x L n s y U C w x M H 0 m c X V v d D s s J n F 1 b 3 Q 7 U 2 V j d G l v b j E v U G V y I D E w M C B Q b 3 N z I F N 0 Y X R z I F R h Y m x l L 0 F 1 d G 9 S Z W 1 v d m V k Q 2 9 s d W 1 u c z E u e z J Q Q S w x M X 0 m c X V v d D s s J n F 1 b 3 Q 7 U 2 V j d G l v b j E v U G V y I D E w M C B Q b 3 N z I F N 0 Y X R z I F R h Y m x l L 0 F 1 d G 9 S Z W 1 v d m V k Q 2 9 s d W 1 u c z E u e z J Q J S w x M n 0 m c X V v d D s s J n F 1 b 3 Q 7 U 2 V j d G l v b j E v U G V y I D E w M C B Q b 3 N z I F N 0 Y X R z I F R h Y m x l L 0 F 1 d G 9 S Z W 1 v d m V k Q 2 9 s d W 1 u c z E u e 0 Z U L D E z f S Z x d W 9 0 O y w m c X V v d D t T Z W N 0 a W 9 u M S 9 Q Z X I g M T A w I F B v c 3 M g U 3 R h d H M g V G F i b G U v Q X V 0 b 1 J l b W 9 2 Z W R D b 2 x 1 b W 5 z M S 5 7 R l R B L D E 0 f S Z x d W 9 0 O y w m c X V v d D t T Z W N 0 a W 9 u M S 9 Q Z X I g M T A w I F B v c 3 M g U 3 R h d H M g V G F i b G U v Q X V 0 b 1 J l b W 9 2 Z W R D b 2 x 1 b W 5 z M S 5 7 R l Q l L D E 1 f S Z x d W 9 0 O y w m c X V v d D t T Z W N 0 a W 9 u M S 9 Q Z X I g M T A w I F B v c 3 M g U 3 R h d H M g V G F i b G U v Q X V 0 b 1 J l b W 9 2 Z W R D b 2 x 1 b W 5 z M S 5 7 T 1 J C L D E 2 f S Z x d W 9 0 O y w m c X V v d D t T Z W N 0 a W 9 u M S 9 Q Z X I g M T A w I F B v c 3 M g U 3 R h d H M g V G F i b G U v Q X V 0 b 1 J l b W 9 2 Z W R D b 2 x 1 b W 5 z M S 5 7 R F J C L D E 3 f S Z x d W 9 0 O y w m c X V v d D t T Z W N 0 a W 9 u M S 9 Q Z X I g M T A w I F B v c 3 M g U 3 R h d H M g V G F i b G U v Q X V 0 b 1 J l b W 9 2 Z W R D b 2 x 1 b W 5 z M S 5 7 V F J C L D E 4 f S Z x d W 9 0 O y w m c X V v d D t T Z W N 0 a W 9 u M S 9 Q Z X I g M T A w I F B v c 3 M g U 3 R h d H M g V G F i b G U v Q X V 0 b 1 J l b W 9 2 Z W R D b 2 x 1 b W 5 z M S 5 7 Q V N U L D E 5 f S Z x d W 9 0 O y w m c X V v d D t T Z W N 0 a W 9 u M S 9 Q Z X I g M T A w I F B v c 3 M g U 3 R h d H M g V G F i b G U v Q X V 0 b 1 J l b W 9 2 Z W R D b 2 x 1 b W 5 z M S 5 7 U 1 R M L D I w f S Z x d W 9 0 O y w m c X V v d D t T Z W N 0 a W 9 u M S 9 Q Z X I g M T A w I F B v c 3 M g U 3 R h d H M g V G F i b G U v Q X V 0 b 1 J l b W 9 2 Z W R D b 2 x 1 b W 5 z M S 5 7 Q k x L L D I x f S Z x d W 9 0 O y w m c X V v d D t T Z W N 0 a W 9 u M S 9 Q Z X I g M T A w I F B v c 3 M g U 3 R h d H M g V G F i b G U v Q X V 0 b 1 J l b W 9 2 Z W R D b 2 x 1 b W 5 z M S 5 7 V E 9 W L D I y f S Z x d W 9 0 O y w m c X V v d D t T Z W N 0 a W 9 u M S 9 Q Z X I g M T A w I F B v c 3 M g U 3 R h d H M g V G F i b G U v Q X V 0 b 1 J l b W 9 2 Z W R D b 2 x 1 b W 5 z M S 5 7 U E Y s M j N 9 J n F 1 b 3 Q 7 L C Z x d W 9 0 O 1 N l Y 3 R p b 2 4 x L 1 B l c i A x M D A g U G 9 z c y B T d G F 0 c y B U Y W J s Z S 9 B d X R v U m V t b 3 Z l Z E N v b H V t b n M x L n t Q V F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I l M j A x M D A l M j B Q b 3 N z J T I w U 3 R h d H M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A x M D A l M j B Q b 3 N z J T I w U 3 R h d H M l M j B U Y W J s Z S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i U y M D E w M C U y M F B v c 3 M l M j B T d G F 0 c y U y M F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Z 8 5 A T Z 0 N A k F A P W T B e f 3 E A A A A A A g A A A A A A E G Y A A A A B A A A g A A A A k 0 Y T b M I I 0 S A 1 b + O U V D Z F u c 0 m G T y M S d F 4 Y c l M a m 8 R q Z 0 A A A A A D o A A A A A C A A A g A A A A B A X L s H Q 8 C f R h 4 Y a 0 s W C k l l t Z x J w o x l t Y c U d I + f h D Q r F Q A A A A m X g P t L 6 r L / G R N i i 2 j z 5 T w y Y z 0 Q 7 V t / Z b V D v G k 2 a e O D Z S T q o L 3 w D M E q 2 P s 3 c N K D B g r N Z G g b p a h E a I w 7 c 6 F L p X 6 F z q i n L + J c q q Z S H o h N o s f n B A A A A A y + N e 5 8 f Z F z r w U p B f l 3 p w s Z 2 q N 0 r A N 6 o q a J j 3 p T X t 3 T f 3 n y 2 A Y Q L P 1 t 7 I / C I 4 S T g D v L i y 6 M B m N R r O q X Q G 6 b w a l Q = = < / D a t a M a s h u p > 
</file>

<file path=customXml/itemProps1.xml><?xml version="1.0" encoding="utf-8"?>
<ds:datastoreItem xmlns:ds="http://schemas.openxmlformats.org/officeDocument/2006/customXml" ds:itemID="{48FBA7F3-A86D-47DB-96BB-A93983A88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Larry Bird</vt:lpstr>
      <vt:lpstr>Reggie Miller</vt:lpstr>
      <vt:lpstr>Ray Allen</vt:lpstr>
      <vt:lpstr>Steph Curry</vt:lpstr>
      <vt:lpstr>Sheet4</vt:lpstr>
      <vt:lpstr>Sheet3</vt:lpstr>
      <vt:lpstr>Table (2)</vt:lpstr>
      <vt:lpstr>Per 100 Poss Stats Table</vt:lpstr>
      <vt:lpstr>Sheet5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Watson</dc:creator>
  <cp:lastModifiedBy>Jeff Watson</cp:lastModifiedBy>
  <dcterms:created xsi:type="dcterms:W3CDTF">2022-10-29T18:08:10Z</dcterms:created>
  <dcterms:modified xsi:type="dcterms:W3CDTF">2022-11-09T04:03:30Z</dcterms:modified>
</cp:coreProperties>
</file>