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M Project copy\Choice Experiment\"/>
    </mc:Choice>
  </mc:AlternateContent>
  <bookViews>
    <workbookView xWindow="0" yWindow="0" windowWidth="28800" windowHeight="12210" activeTab="3"/>
  </bookViews>
  <sheets>
    <sheet name="US" sheetId="4" r:id="rId1"/>
    <sheet name="Germany" sheetId="2" r:id="rId2"/>
    <sheet name="Spain" sheetId="1" r:id="rId3"/>
    <sheet name="WTP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5" l="1"/>
  <c r="E24" i="5"/>
  <c r="E22" i="5"/>
  <c r="D23" i="5"/>
  <c r="D24" i="5"/>
  <c r="D22" i="5"/>
  <c r="C23" i="5"/>
  <c r="C24" i="5"/>
  <c r="C22" i="5"/>
  <c r="E19" i="5"/>
  <c r="E20" i="5"/>
  <c r="E18" i="5"/>
  <c r="D19" i="5"/>
  <c r="D20" i="5"/>
  <c r="D18" i="5"/>
  <c r="C19" i="5"/>
  <c r="C20" i="5"/>
  <c r="C18" i="5"/>
  <c r="E15" i="5"/>
  <c r="E16" i="5"/>
  <c r="E14" i="5"/>
  <c r="D15" i="5"/>
  <c r="D16" i="5"/>
  <c r="D14" i="5"/>
  <c r="C15" i="5"/>
  <c r="C16" i="5"/>
  <c r="C14" i="5"/>
  <c r="E11" i="5"/>
  <c r="E12" i="5"/>
  <c r="E10" i="5"/>
  <c r="D11" i="5"/>
  <c r="D12" i="5"/>
  <c r="D10" i="5"/>
  <c r="C11" i="5"/>
  <c r="C12" i="5"/>
  <c r="C10" i="5"/>
  <c r="E7" i="5"/>
  <c r="E8" i="5"/>
  <c r="E6" i="5"/>
  <c r="D7" i="5"/>
  <c r="D8" i="5"/>
  <c r="D6" i="5"/>
  <c r="C7" i="5"/>
  <c r="C8" i="5"/>
  <c r="C6" i="5"/>
  <c r="M43" i="4"/>
  <c r="M44" i="4"/>
  <c r="M42" i="4"/>
  <c r="M34" i="4"/>
  <c r="M35" i="4"/>
  <c r="M33" i="4"/>
  <c r="M25" i="4"/>
  <c r="M26" i="4"/>
  <c r="M24" i="4"/>
  <c r="M15" i="4"/>
  <c r="M16" i="4"/>
  <c r="M14" i="4"/>
  <c r="M7" i="4"/>
  <c r="M8" i="4"/>
  <c r="M6" i="4"/>
  <c r="F32" i="4"/>
  <c r="F33" i="4"/>
  <c r="F34" i="4"/>
  <c r="F36" i="4"/>
  <c r="F37" i="4"/>
  <c r="M51" i="2"/>
  <c r="M52" i="2"/>
  <c r="M50" i="2"/>
  <c r="M41" i="2"/>
  <c r="M42" i="2"/>
  <c r="M40" i="2"/>
  <c r="M30" i="2"/>
  <c r="M31" i="2"/>
  <c r="M29" i="2"/>
  <c r="M19" i="2"/>
  <c r="M20" i="2"/>
  <c r="M18" i="2"/>
  <c r="M6" i="2"/>
  <c r="M7" i="2"/>
  <c r="M5" i="2"/>
  <c r="N50" i="1"/>
  <c r="N51" i="1"/>
  <c r="N49" i="1"/>
  <c r="N39" i="1"/>
  <c r="N40" i="1"/>
  <c r="N38" i="1"/>
  <c r="N28" i="1"/>
  <c r="N29" i="1"/>
  <c r="N27" i="1"/>
  <c r="N17" i="1"/>
  <c r="N18" i="1"/>
  <c r="N16" i="1"/>
  <c r="N5" i="1"/>
  <c r="N6" i="1"/>
  <c r="N7" i="1"/>
</calcChain>
</file>

<file path=xl/sharedStrings.xml><?xml version="1.0" encoding="utf-8"?>
<sst xmlns="http://schemas.openxmlformats.org/spreadsheetml/2006/main" count="299" uniqueCount="45">
  <si>
    <t>Monsanto</t>
  </si>
  <si>
    <t>--------+--------------------------------------------------------------------</t>
  </si>
  <si>
    <t>Willingness to Pay</t>
  </si>
  <si>
    <t>MON|</t>
  </si>
  <si>
    <t>FAM|</t>
  </si>
  <si>
    <t>PUB|</t>
  </si>
  <si>
    <t>SEED|</t>
  </si>
  <si>
    <t>P|</t>
  </si>
  <si>
    <t>A|</t>
  </si>
  <si>
    <t>|</t>
  </si>
  <si>
    <t>Standard</t>
  </si>
  <si>
    <t>Prob.</t>
  </si>
  <si>
    <t>Confidence</t>
  </si>
  <si>
    <t>CHOICE|</t>
  </si>
  <si>
    <t>Coefficient</t>
  </si>
  <si>
    <t>Error</t>
  </si>
  <si>
    <t>z</t>
  </si>
  <si>
    <t>|z|&gt;Z*</t>
  </si>
  <si>
    <t>Interval</t>
  </si>
  <si>
    <t>Emotional</t>
  </si>
  <si>
    <t>Simple</t>
  </si>
  <si>
    <t>Benefit</t>
  </si>
  <si>
    <t>Control</t>
  </si>
  <si>
    <t>Family</t>
  </si>
  <si>
    <t>Public</t>
  </si>
  <si>
    <t>-21.62  .0000</t>
  </si>
  <si>
    <t>-11.90  .0000</t>
  </si>
  <si>
    <t>-17.37  .0000</t>
  </si>
  <si>
    <t>8.83  .0000</t>
  </si>
  <si>
    <t>.38158    .59941</t>
  </si>
  <si>
    <t>-20.12  .0000</t>
  </si>
  <si>
    <t>-20.77  .0000</t>
  </si>
  <si>
    <t>Willingness To pay</t>
  </si>
  <si>
    <t>Willingness to Pay Estimates</t>
  </si>
  <si>
    <t>US</t>
  </si>
  <si>
    <t>Germany</t>
  </si>
  <si>
    <t>Spain</t>
  </si>
  <si>
    <t>Monsanto Information Treatment</t>
  </si>
  <si>
    <t>Control Group-No Information</t>
  </si>
  <si>
    <t xml:space="preserve">Monsanto </t>
  </si>
  <si>
    <t>Emotional Information Treatment</t>
  </si>
  <si>
    <t>Simple Information Treatment</t>
  </si>
  <si>
    <t>Consumer Benefit Informtion Treatment</t>
  </si>
  <si>
    <t xml:space="preserve">Country 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</si>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</sst>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E1"/>
      <name val="Courie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vertical="center"/>
    </xf>
    <xf numFmtId="0" fontId="0" fillId="0" borderId="0" xfId="0" applyBorder="1"/>
    <xf numFmtId="9" fontId="0" fillId="0" borderId="0" xfId="0" applyNumberFormat="1" applyBorder="1"/>
    <xf numFmtId="0" fontId="0" fillId="0" borderId="5" xfId="0" applyBorder="1"/>
    <xf numFmtId="0" fontId="1" fillId="0" borderId="6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1" fillId="0" borderId="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M42" sqref="M42"/>
    </sheetView>
  </sheetViews>
  <sheetFormatPr defaultRowHeight="15" x14ac:dyDescent="0.25"/>
  <sheetData>
    <row r="1" spans="1:14" ht="15.75" thickBot="1" x14ac:dyDescent="0.3"/>
    <row r="2" spans="1:14" x14ac:dyDescent="0.25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1:14" x14ac:dyDescent="0.25">
      <c r="A3" s="4"/>
      <c r="B3" s="5" t="s">
        <v>13</v>
      </c>
      <c r="C3" s="5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5"/>
      <c r="I3" s="5"/>
      <c r="J3" s="5"/>
      <c r="K3" s="5"/>
      <c r="L3" s="5"/>
      <c r="M3" s="5"/>
      <c r="N3" s="7"/>
    </row>
    <row r="4" spans="1:14" x14ac:dyDescent="0.25">
      <c r="A4" s="4" t="s">
        <v>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7"/>
    </row>
    <row r="5" spans="1:14" x14ac:dyDescent="0.25">
      <c r="A5" s="4"/>
      <c r="B5" s="5" t="s">
        <v>3</v>
      </c>
      <c r="C5" s="5">
        <v>-1.90438</v>
      </c>
      <c r="D5" s="5">
        <v>8.8179999999999994E-2</v>
      </c>
      <c r="E5" s="5">
        <v>-21.6</v>
      </c>
      <c r="F5" s="5">
        <v>0</v>
      </c>
      <c r="G5" s="5">
        <v>-2.07721</v>
      </c>
      <c r="H5" s="5">
        <v>-1.7315499999999999</v>
      </c>
      <c r="I5" s="5"/>
      <c r="J5" s="5"/>
      <c r="K5" s="5"/>
      <c r="L5" s="5" t="s">
        <v>32</v>
      </c>
      <c r="M5" s="5"/>
      <c r="N5" s="7"/>
    </row>
    <row r="6" spans="1:14" x14ac:dyDescent="0.25">
      <c r="A6" s="4"/>
      <c r="B6" s="5" t="s">
        <v>4</v>
      </c>
      <c r="C6" s="5">
        <v>-0.71899999999999997</v>
      </c>
      <c r="D6" s="5">
        <v>6.8150000000000002E-2</v>
      </c>
      <c r="E6" s="5">
        <v>-10.55</v>
      </c>
      <c r="F6" s="5">
        <v>0</v>
      </c>
      <c r="G6" s="5">
        <v>-0.85258</v>
      </c>
      <c r="H6" s="5">
        <v>-0.58543000000000001</v>
      </c>
      <c r="I6" s="5"/>
      <c r="J6" s="5"/>
      <c r="K6" s="5"/>
      <c r="L6" s="5" t="s">
        <v>0</v>
      </c>
      <c r="M6" s="5">
        <f>-(C5/$C$9)</f>
        <v>-0.85067093108438896</v>
      </c>
      <c r="N6" s="7"/>
    </row>
    <row r="7" spans="1:14" x14ac:dyDescent="0.25">
      <c r="A7" s="4"/>
      <c r="B7" s="5" t="s">
        <v>5</v>
      </c>
      <c r="C7" s="5">
        <v>-1.11083</v>
      </c>
      <c r="D7" s="5">
        <v>7.1029999999999996E-2</v>
      </c>
      <c r="E7" s="5">
        <v>-15.64</v>
      </c>
      <c r="F7" s="5">
        <v>0</v>
      </c>
      <c r="G7" s="5">
        <v>-1.25004</v>
      </c>
      <c r="H7" s="5">
        <v>-0.97162000000000004</v>
      </c>
      <c r="I7" s="5"/>
      <c r="J7" s="5"/>
      <c r="K7" s="5"/>
      <c r="L7" s="5" t="s">
        <v>23</v>
      </c>
      <c r="M7" s="5">
        <f t="shared" ref="M7:M8" si="0">-(C6/$C$9)</f>
        <v>-0.32117140457769755</v>
      </c>
      <c r="N7" s="7"/>
    </row>
    <row r="8" spans="1:14" x14ac:dyDescent="0.25">
      <c r="A8" s="4"/>
      <c r="B8" s="5" t="s">
        <v>6</v>
      </c>
      <c r="C8" s="5">
        <v>0.51832999999999996</v>
      </c>
      <c r="D8" s="5">
        <v>5.4359999999999999E-2</v>
      </c>
      <c r="E8" s="5">
        <v>9.5399999999999991</v>
      </c>
      <c r="F8" s="5">
        <v>0</v>
      </c>
      <c r="G8" s="5">
        <v>0.41178999999999999</v>
      </c>
      <c r="H8" s="5">
        <v>0.62487000000000004</v>
      </c>
      <c r="I8" s="5"/>
      <c r="J8" s="5"/>
      <c r="K8" s="5"/>
      <c r="L8" s="5" t="s">
        <v>24</v>
      </c>
      <c r="M8" s="5">
        <f t="shared" si="0"/>
        <v>-0.49619865277752961</v>
      </c>
      <c r="N8" s="7"/>
    </row>
    <row r="9" spans="1:14" x14ac:dyDescent="0.25">
      <c r="A9" s="4"/>
      <c r="B9" s="5" t="s">
        <v>7</v>
      </c>
      <c r="C9" s="5">
        <v>-2.23868</v>
      </c>
      <c r="D9" s="5">
        <v>0.1023</v>
      </c>
      <c r="E9" s="5">
        <v>-21.88</v>
      </c>
      <c r="F9" s="5">
        <v>0</v>
      </c>
      <c r="G9" s="5">
        <v>-2.4391799999999999</v>
      </c>
      <c r="H9" s="5">
        <v>-2.0381800000000001</v>
      </c>
      <c r="I9" s="5"/>
      <c r="J9" s="5"/>
      <c r="K9" s="5"/>
      <c r="L9" s="5"/>
      <c r="M9" s="5"/>
      <c r="N9" s="7"/>
    </row>
    <row r="10" spans="1:14" ht="15.75" thickBot="1" x14ac:dyDescent="0.3">
      <c r="A10" s="8"/>
      <c r="B10" s="9" t="s">
        <v>8</v>
      </c>
      <c r="C10" s="9">
        <v>-4.5639599999999998</v>
      </c>
      <c r="D10" s="9">
        <v>0.19807</v>
      </c>
      <c r="E10" s="9">
        <v>-23.04</v>
      </c>
      <c r="F10" s="9">
        <v>0</v>
      </c>
      <c r="G10" s="9">
        <v>-4.9521600000000001</v>
      </c>
      <c r="H10" s="9">
        <v>-4.1757499999999999</v>
      </c>
      <c r="I10" s="9"/>
      <c r="J10" s="9"/>
      <c r="K10" s="9"/>
      <c r="L10" s="9"/>
      <c r="M10" s="9"/>
      <c r="N10" s="10"/>
    </row>
    <row r="11" spans="1:14" ht="15.75" thickBot="1" x14ac:dyDescent="0.3"/>
    <row r="12" spans="1:14" x14ac:dyDescent="0.25">
      <c r="A12" s="1" t="s">
        <v>19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3"/>
    </row>
    <row r="13" spans="1:14" x14ac:dyDescent="0.25">
      <c r="A13" s="12"/>
      <c r="B13" s="13" t="s">
        <v>3</v>
      </c>
      <c r="C13" s="5">
        <v>-2.0051000000000001</v>
      </c>
      <c r="D13" s="5">
        <v>8.813E-2</v>
      </c>
      <c r="E13" s="5">
        <v>-22.75</v>
      </c>
      <c r="F13" s="5">
        <v>0</v>
      </c>
      <c r="G13" s="5">
        <v>-2.1778300000000002</v>
      </c>
      <c r="H13" s="5">
        <v>-1.83236</v>
      </c>
      <c r="I13" s="5"/>
      <c r="J13" s="5"/>
      <c r="K13" s="5"/>
      <c r="L13" s="5" t="s">
        <v>2</v>
      </c>
      <c r="M13" s="5"/>
      <c r="N13" s="7"/>
    </row>
    <row r="14" spans="1:14" x14ac:dyDescent="0.25">
      <c r="A14" s="12"/>
      <c r="B14" s="13" t="s">
        <v>4</v>
      </c>
      <c r="C14" s="5">
        <v>-0.75292999999999999</v>
      </c>
      <c r="D14" s="5">
        <v>6.7510000000000001E-2</v>
      </c>
      <c r="E14" s="5">
        <v>-11.15</v>
      </c>
      <c r="F14" s="5">
        <v>0</v>
      </c>
      <c r="G14" s="5">
        <v>-0.88524000000000003</v>
      </c>
      <c r="H14" s="5">
        <v>-0.62061999999999995</v>
      </c>
      <c r="I14" s="5"/>
      <c r="J14" s="5"/>
      <c r="K14" s="5"/>
      <c r="L14" s="5" t="s">
        <v>0</v>
      </c>
      <c r="M14" s="5">
        <f>-(C13/$C$17)</f>
        <v>-0.93214941540178053</v>
      </c>
      <c r="N14" s="7"/>
    </row>
    <row r="15" spans="1:14" x14ac:dyDescent="0.25">
      <c r="A15" s="12"/>
      <c r="B15" s="13" t="s">
        <v>5</v>
      </c>
      <c r="C15" s="5">
        <v>-1.26522</v>
      </c>
      <c r="D15" s="5">
        <v>7.1470000000000006E-2</v>
      </c>
      <c r="E15" s="5">
        <v>-17.7</v>
      </c>
      <c r="F15" s="5">
        <v>0</v>
      </c>
      <c r="G15" s="5">
        <v>-1.4052899999999999</v>
      </c>
      <c r="H15" s="5">
        <v>-1.1251500000000001</v>
      </c>
      <c r="I15" s="5"/>
      <c r="J15" s="5"/>
      <c r="K15" s="5"/>
      <c r="L15" s="5" t="s">
        <v>23</v>
      </c>
      <c r="M15" s="5">
        <f t="shared" ref="M15:M16" si="1">-(C14/$C$17)</f>
        <v>-0.35002905557750863</v>
      </c>
      <c r="N15" s="7"/>
    </row>
    <row r="16" spans="1:14" x14ac:dyDescent="0.25">
      <c r="A16" s="12"/>
      <c r="B16" s="13" t="s">
        <v>6</v>
      </c>
      <c r="C16" s="5">
        <v>0.47027000000000002</v>
      </c>
      <c r="D16" s="5">
        <v>5.348E-2</v>
      </c>
      <c r="E16" s="5">
        <v>8.7899999999999991</v>
      </c>
      <c r="F16" s="5">
        <v>0</v>
      </c>
      <c r="G16" s="5">
        <v>0.36546000000000001</v>
      </c>
      <c r="H16" s="5">
        <v>0.57508000000000004</v>
      </c>
      <c r="I16" s="5"/>
      <c r="J16" s="5"/>
      <c r="K16" s="5"/>
      <c r="L16" s="5" t="s">
        <v>24</v>
      </c>
      <c r="M16" s="5">
        <f t="shared" si="1"/>
        <v>-0.58818716440807972</v>
      </c>
      <c r="N16" s="7"/>
    </row>
    <row r="17" spans="1:14" x14ac:dyDescent="0.25">
      <c r="A17" s="12"/>
      <c r="B17" s="13" t="s">
        <v>7</v>
      </c>
      <c r="C17" s="5">
        <v>-2.1510500000000001</v>
      </c>
      <c r="D17" s="5">
        <v>0.10097</v>
      </c>
      <c r="E17" s="5">
        <v>-21.3</v>
      </c>
      <c r="F17" s="5">
        <v>0</v>
      </c>
      <c r="G17" s="5">
        <v>-2.3489499999999999</v>
      </c>
      <c r="H17" s="5">
        <v>-1.9531499999999999</v>
      </c>
      <c r="I17" s="5"/>
      <c r="J17" s="5"/>
      <c r="K17" s="5"/>
      <c r="L17" s="5"/>
      <c r="M17" s="5"/>
      <c r="N17" s="7"/>
    </row>
    <row r="18" spans="1:14" ht="15.75" thickBot="1" x14ac:dyDescent="0.3">
      <c r="A18" s="11"/>
      <c r="B18" s="14" t="s">
        <v>8</v>
      </c>
      <c r="C18" s="9">
        <v>-4.6229899999999997</v>
      </c>
      <c r="D18" s="9">
        <v>0.19894999999999999</v>
      </c>
      <c r="E18" s="9">
        <v>-23.24</v>
      </c>
      <c r="F18" s="9">
        <v>0</v>
      </c>
      <c r="G18" s="9">
        <v>-5.0129200000000003</v>
      </c>
      <c r="H18" s="9">
        <v>-4.23306</v>
      </c>
      <c r="I18" s="9"/>
      <c r="J18" s="9"/>
      <c r="K18" s="9"/>
      <c r="L18" s="9"/>
      <c r="M18" s="9"/>
      <c r="N18" s="10"/>
    </row>
    <row r="20" spans="1:14" ht="15.75" thickBot="1" x14ac:dyDescent="0.3"/>
    <row r="21" spans="1:14" x14ac:dyDescent="0.25">
      <c r="A21" s="1" t="s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3"/>
    </row>
    <row r="22" spans="1:14" x14ac:dyDescent="0.25">
      <c r="A22" s="4" t="s">
        <v>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7"/>
    </row>
    <row r="23" spans="1:14" x14ac:dyDescent="0.25">
      <c r="A23" s="4"/>
      <c r="B23" s="5" t="s">
        <v>3</v>
      </c>
      <c r="C23" s="5">
        <v>-1.94686</v>
      </c>
      <c r="D23" s="5">
        <v>8.8819999999999996E-2</v>
      </c>
      <c r="E23" s="5">
        <v>-21.92</v>
      </c>
      <c r="F23" s="5">
        <v>0</v>
      </c>
      <c r="G23" s="5">
        <v>-2.12094</v>
      </c>
      <c r="H23" s="5">
        <v>-1.7727900000000001</v>
      </c>
      <c r="I23" s="5"/>
      <c r="J23" s="5"/>
      <c r="K23" s="5"/>
      <c r="L23" s="5" t="s">
        <v>2</v>
      </c>
      <c r="M23" s="5"/>
      <c r="N23" s="7"/>
    </row>
    <row r="24" spans="1:14" x14ac:dyDescent="0.25">
      <c r="A24" s="4"/>
      <c r="B24" s="5" t="s">
        <v>4</v>
      </c>
      <c r="C24" s="5">
        <v>-0.70940000000000003</v>
      </c>
      <c r="D24" s="5">
        <v>6.8760000000000002E-2</v>
      </c>
      <c r="E24" s="5">
        <v>-10.32</v>
      </c>
      <c r="F24" s="5">
        <v>0</v>
      </c>
      <c r="G24" s="5">
        <v>-0.84416999999999998</v>
      </c>
      <c r="H24" s="5">
        <v>-0.57462999999999997</v>
      </c>
      <c r="I24" s="5"/>
      <c r="J24" s="5"/>
      <c r="K24" s="5"/>
      <c r="L24" s="5" t="s">
        <v>0</v>
      </c>
      <c r="M24" s="5">
        <f>-(C23/$C$27)</f>
        <v>-0.81294627571174449</v>
      </c>
      <c r="N24" s="7"/>
    </row>
    <row r="25" spans="1:14" x14ac:dyDescent="0.25">
      <c r="A25" s="4"/>
      <c r="B25" s="5" t="s">
        <v>5</v>
      </c>
      <c r="C25" s="5">
        <v>-1.2351099999999999</v>
      </c>
      <c r="D25" s="5">
        <v>7.2040000000000007E-2</v>
      </c>
      <c r="E25" s="5">
        <v>-17.149999999999999</v>
      </c>
      <c r="F25" s="5">
        <v>0</v>
      </c>
      <c r="G25" s="5">
        <v>-1.37629</v>
      </c>
      <c r="H25" s="5">
        <v>-1.09392</v>
      </c>
      <c r="I25" s="5"/>
      <c r="J25" s="5"/>
      <c r="K25" s="5"/>
      <c r="L25" s="5" t="s">
        <v>23</v>
      </c>
      <c r="M25" s="5">
        <f t="shared" ref="M25:M26" si="2">-(C24/$C$27)</f>
        <v>-0.2962226806190027</v>
      </c>
      <c r="N25" s="7"/>
    </row>
    <row r="26" spans="1:14" x14ac:dyDescent="0.25">
      <c r="A26" s="4"/>
      <c r="B26" s="5" t="s">
        <v>6</v>
      </c>
      <c r="C26" s="5">
        <v>0.58508000000000004</v>
      </c>
      <c r="D26" s="5">
        <v>5.5190000000000003E-2</v>
      </c>
      <c r="E26" s="5">
        <v>10.6</v>
      </c>
      <c r="F26" s="5">
        <v>0</v>
      </c>
      <c r="G26" s="5">
        <v>0.47691</v>
      </c>
      <c r="H26" s="5">
        <v>0.69325000000000003</v>
      </c>
      <c r="I26" s="5"/>
      <c r="J26" s="5"/>
      <c r="K26" s="5"/>
      <c r="L26" s="5" t="s">
        <v>24</v>
      </c>
      <c r="M26" s="5">
        <f t="shared" si="2"/>
        <v>-0.51574231048680064</v>
      </c>
      <c r="N26" s="7"/>
    </row>
    <row r="27" spans="1:14" x14ac:dyDescent="0.25">
      <c r="A27" s="4"/>
      <c r="B27" s="5" t="s">
        <v>7</v>
      </c>
      <c r="C27" s="5">
        <v>-2.3948200000000002</v>
      </c>
      <c r="D27" s="5">
        <v>0.10377</v>
      </c>
      <c r="E27" s="5">
        <v>-23.08</v>
      </c>
      <c r="F27" s="5">
        <v>0</v>
      </c>
      <c r="G27" s="5">
        <v>-2.5982099999999999</v>
      </c>
      <c r="H27" s="5">
        <v>-2.19143</v>
      </c>
      <c r="I27" s="5"/>
      <c r="J27" s="5"/>
      <c r="K27" s="5"/>
      <c r="L27" s="5"/>
      <c r="M27" s="5"/>
      <c r="N27" s="7"/>
    </row>
    <row r="28" spans="1:14" x14ac:dyDescent="0.25">
      <c r="A28" s="4"/>
      <c r="B28" s="5" t="s">
        <v>8</v>
      </c>
      <c r="C28" s="5">
        <v>-4.8334299999999999</v>
      </c>
      <c r="D28" s="5">
        <v>0.20039999999999999</v>
      </c>
      <c r="E28" s="5">
        <v>-24.12</v>
      </c>
      <c r="F28" s="5">
        <v>0</v>
      </c>
      <c r="G28" s="5">
        <v>-5.22621</v>
      </c>
      <c r="H28" s="5">
        <v>-4.4406499999999998</v>
      </c>
      <c r="I28" s="5"/>
      <c r="J28" s="5"/>
      <c r="K28" s="5"/>
      <c r="L28" s="5"/>
      <c r="M28" s="5"/>
      <c r="N28" s="7"/>
    </row>
    <row r="29" spans="1:14" ht="15.75" thickBot="1" x14ac:dyDescent="0.3">
      <c r="A29" s="8" t="s">
        <v>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10"/>
    </row>
    <row r="30" spans="1:14" ht="15.75" thickBot="1" x14ac:dyDescent="0.3"/>
    <row r="31" spans="1:14" x14ac:dyDescent="0.25">
      <c r="A31" s="1" t="s">
        <v>21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3"/>
    </row>
    <row r="32" spans="1:14" x14ac:dyDescent="0.25">
      <c r="A32" s="12"/>
      <c r="B32" s="13" t="s">
        <v>3</v>
      </c>
      <c r="C32" s="5">
        <v>-1.92337</v>
      </c>
      <c r="D32" s="5">
        <v>8.8969999999999994E-2</v>
      </c>
      <c r="E32" s="5" t="s">
        <v>25</v>
      </c>
      <c r="F32" s="5">
        <f>-2.09775  -1.74899</f>
        <v>-3.84674</v>
      </c>
      <c r="G32" s="5"/>
      <c r="H32" s="5"/>
      <c r="I32" s="5"/>
      <c r="J32" s="5"/>
      <c r="K32" s="5"/>
      <c r="L32" s="5" t="s">
        <v>2</v>
      </c>
      <c r="M32" s="5"/>
      <c r="N32" s="7"/>
    </row>
    <row r="33" spans="1:14" x14ac:dyDescent="0.25">
      <c r="A33" s="12"/>
      <c r="B33" s="13" t="s">
        <v>4</v>
      </c>
      <c r="C33" s="5">
        <v>-0.81555</v>
      </c>
      <c r="D33" s="5">
        <v>6.8540000000000004E-2</v>
      </c>
      <c r="E33" s="5" t="s">
        <v>26</v>
      </c>
      <c r="F33" s="5">
        <f>-0.94988   -0.68121</f>
        <v>-1.6310899999999999</v>
      </c>
      <c r="G33" s="5"/>
      <c r="H33" s="5"/>
      <c r="I33" s="5"/>
      <c r="J33" s="5"/>
      <c r="K33" s="5"/>
      <c r="L33" s="5" t="s">
        <v>0</v>
      </c>
      <c r="M33" s="5">
        <f>-(C32/$C$36)</f>
        <v>-0.92897127649811873</v>
      </c>
      <c r="N33" s="7"/>
    </row>
    <row r="34" spans="1:14" x14ac:dyDescent="0.25">
      <c r="A34" s="12"/>
      <c r="B34" s="13" t="s">
        <v>5</v>
      </c>
      <c r="C34" s="5">
        <v>-1.27521</v>
      </c>
      <c r="D34" s="5">
        <v>7.3400000000000007E-2</v>
      </c>
      <c r="E34" s="5" t="s">
        <v>27</v>
      </c>
      <c r="F34" s="5">
        <f>-1.41907  -1.13135</f>
        <v>-2.5504199999999999</v>
      </c>
      <c r="G34" s="5"/>
      <c r="H34" s="5"/>
      <c r="I34" s="5"/>
      <c r="J34" s="5"/>
      <c r="K34" s="5"/>
      <c r="L34" s="5" t="s">
        <v>23</v>
      </c>
      <c r="M34" s="5">
        <f t="shared" ref="M34:M35" si="3">-(C33/$C$36)</f>
        <v>-0.3939036818438682</v>
      </c>
      <c r="N34" s="7"/>
    </row>
    <row r="35" spans="1:14" x14ac:dyDescent="0.25">
      <c r="A35" s="12"/>
      <c r="B35" s="13" t="s">
        <v>6</v>
      </c>
      <c r="C35" s="5">
        <v>0.49048999999999998</v>
      </c>
      <c r="D35" s="5">
        <v>5.5570000000000001E-2</v>
      </c>
      <c r="E35" s="5" t="s">
        <v>28</v>
      </c>
      <c r="F35" s="5" t="s">
        <v>29</v>
      </c>
      <c r="G35" s="5"/>
      <c r="H35" s="5"/>
      <c r="I35" s="5"/>
      <c r="J35" s="5"/>
      <c r="K35" s="5"/>
      <c r="L35" s="5" t="s">
        <v>24</v>
      </c>
      <c r="M35" s="5">
        <f t="shared" si="3"/>
        <v>-0.61591553445419545</v>
      </c>
      <c r="N35" s="7"/>
    </row>
    <row r="36" spans="1:14" x14ac:dyDescent="0.25">
      <c r="A36" s="12"/>
      <c r="B36" s="13" t="s">
        <v>7</v>
      </c>
      <c r="C36" s="5">
        <v>-2.07043</v>
      </c>
      <c r="D36" s="5">
        <v>0.10291</v>
      </c>
      <c r="E36" s="5" t="s">
        <v>30</v>
      </c>
      <c r="F36" s="5">
        <f>-2.27213  -1.86874</f>
        <v>-4.1408700000000005</v>
      </c>
      <c r="G36" s="5"/>
      <c r="H36" s="5"/>
      <c r="I36" s="5"/>
      <c r="J36" s="5"/>
      <c r="K36" s="5"/>
      <c r="L36" s="5"/>
      <c r="M36" s="5"/>
      <c r="N36" s="7"/>
    </row>
    <row r="37" spans="1:14" x14ac:dyDescent="0.25">
      <c r="A37" s="12"/>
      <c r="B37" s="13" t="s">
        <v>8</v>
      </c>
      <c r="C37" s="5">
        <v>-4.1452900000000001</v>
      </c>
      <c r="D37" s="5">
        <v>0.19955000000000001</v>
      </c>
      <c r="E37" s="5" t="s">
        <v>31</v>
      </c>
      <c r="F37" s="5">
        <f>-4.53641  -3.75418</f>
        <v>-8.2905899999999999</v>
      </c>
      <c r="G37" s="5"/>
      <c r="H37" s="5"/>
      <c r="I37" s="5"/>
      <c r="J37" s="5"/>
      <c r="K37" s="5"/>
      <c r="L37" s="5"/>
      <c r="M37" s="5"/>
      <c r="N37" s="7"/>
    </row>
    <row r="38" spans="1:14" ht="15.75" thickBot="1" x14ac:dyDescent="0.3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10"/>
    </row>
    <row r="39" spans="1:14" ht="15.75" thickBot="1" x14ac:dyDescent="0.3"/>
    <row r="40" spans="1:14" x14ac:dyDescent="0.25">
      <c r="A40" s="1" t="s">
        <v>22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3"/>
    </row>
    <row r="41" spans="1:14" x14ac:dyDescent="0.25">
      <c r="A41" s="12"/>
      <c r="B41" s="13" t="s">
        <v>3</v>
      </c>
      <c r="C41" s="5">
        <v>-2.1452900000000001</v>
      </c>
      <c r="D41" s="5">
        <v>9.0200000000000002E-2</v>
      </c>
      <c r="E41" s="5">
        <v>-23.78</v>
      </c>
      <c r="F41" s="5">
        <v>0</v>
      </c>
      <c r="G41" s="5">
        <v>-2.3220800000000001</v>
      </c>
      <c r="H41" s="5">
        <v>-1.9684999999999999</v>
      </c>
      <c r="I41" s="5"/>
      <c r="J41" s="5"/>
      <c r="K41" s="5"/>
      <c r="L41" s="5" t="s">
        <v>2</v>
      </c>
      <c r="M41" s="5"/>
      <c r="N41" s="7"/>
    </row>
    <row r="42" spans="1:14" x14ac:dyDescent="0.25">
      <c r="A42" s="12"/>
      <c r="B42" s="13" t="s">
        <v>4</v>
      </c>
      <c r="C42" s="5">
        <v>-1.0261400000000001</v>
      </c>
      <c r="D42" s="5">
        <v>6.8540000000000004E-2</v>
      </c>
      <c r="E42" s="5">
        <v>-14.97</v>
      </c>
      <c r="F42" s="5">
        <v>0</v>
      </c>
      <c r="G42" s="5">
        <v>-1.16046</v>
      </c>
      <c r="H42" s="5">
        <v>-0.89180999999999999</v>
      </c>
      <c r="I42" s="5"/>
      <c r="J42" s="5"/>
      <c r="K42" s="5"/>
      <c r="L42" s="5" t="s">
        <v>0</v>
      </c>
      <c r="M42" s="5">
        <f>-(C41/$C$45)</f>
        <v>-1.1514008158007729</v>
      </c>
      <c r="N42" s="7"/>
    </row>
    <row r="43" spans="1:14" x14ac:dyDescent="0.25">
      <c r="A43" s="12"/>
      <c r="B43" s="13" t="s">
        <v>5</v>
      </c>
      <c r="C43" s="5">
        <v>-1.5831</v>
      </c>
      <c r="D43" s="5">
        <v>7.5660000000000005E-2</v>
      </c>
      <c r="E43" s="5">
        <v>-20.92</v>
      </c>
      <c r="F43" s="5">
        <v>0</v>
      </c>
      <c r="G43" s="5">
        <v>-1.73139</v>
      </c>
      <c r="H43" s="5">
        <v>-1.4348099999999999</v>
      </c>
      <c r="I43" s="5"/>
      <c r="J43" s="5"/>
      <c r="K43" s="5"/>
      <c r="L43" s="5" t="s">
        <v>23</v>
      </c>
      <c r="M43" s="5">
        <f t="shared" ref="M43:M44" si="4">-(C42/$C$45)</f>
        <v>-0.55074066122799492</v>
      </c>
      <c r="N43" s="7"/>
    </row>
    <row r="44" spans="1:14" x14ac:dyDescent="0.25">
      <c r="A44" s="12"/>
      <c r="B44" s="13" t="s">
        <v>6</v>
      </c>
      <c r="C44" s="5">
        <v>0.43662000000000001</v>
      </c>
      <c r="D44" s="5">
        <v>5.5599999999999997E-2</v>
      </c>
      <c r="E44" s="5">
        <v>7.85</v>
      </c>
      <c r="F44" s="5">
        <v>0</v>
      </c>
      <c r="G44" s="5">
        <v>0.32765</v>
      </c>
      <c r="H44" s="5">
        <v>0.54557999999999995</v>
      </c>
      <c r="I44" s="5"/>
      <c r="J44" s="5"/>
      <c r="K44" s="5"/>
      <c r="L44" s="5" t="s">
        <v>24</v>
      </c>
      <c r="M44" s="5">
        <f t="shared" si="4"/>
        <v>-0.84966723915843712</v>
      </c>
      <c r="N44" s="7"/>
    </row>
    <row r="45" spans="1:14" x14ac:dyDescent="0.25">
      <c r="A45" s="12"/>
      <c r="B45" s="13" t="s">
        <v>7</v>
      </c>
      <c r="C45" s="5">
        <v>-1.8632</v>
      </c>
      <c r="D45" s="5">
        <v>0.10196</v>
      </c>
      <c r="E45" s="5">
        <v>-18.27</v>
      </c>
      <c r="F45" s="5">
        <v>0</v>
      </c>
      <c r="G45" s="5">
        <v>-2.0630500000000001</v>
      </c>
      <c r="H45" s="5">
        <v>-1.6633599999999999</v>
      </c>
      <c r="I45" s="5"/>
      <c r="J45" s="5"/>
      <c r="K45" s="5"/>
      <c r="L45" s="5"/>
      <c r="M45" s="5"/>
      <c r="N45" s="7"/>
    </row>
    <row r="46" spans="1:14" x14ac:dyDescent="0.25">
      <c r="A46" s="12"/>
      <c r="B46" s="13" t="s">
        <v>8</v>
      </c>
      <c r="C46" s="5">
        <v>-3.9906199999999998</v>
      </c>
      <c r="D46" s="5">
        <v>0.20238</v>
      </c>
      <c r="E46" s="5">
        <v>-19.72</v>
      </c>
      <c r="F46" s="5">
        <v>0</v>
      </c>
      <c r="G46" s="5">
        <v>-4.3872799999999996</v>
      </c>
      <c r="H46" s="5">
        <v>-3.59396</v>
      </c>
      <c r="I46" s="5"/>
      <c r="J46" s="5"/>
      <c r="K46" s="5"/>
      <c r="L46" s="5"/>
      <c r="M46" s="5"/>
      <c r="N46" s="7"/>
    </row>
    <row r="47" spans="1:14" ht="15.75" thickBot="1" x14ac:dyDescent="0.3">
      <c r="A47" s="1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A4" workbookViewId="0">
      <selection activeCell="T38" sqref="T38"/>
    </sheetView>
  </sheetViews>
  <sheetFormatPr defaultRowHeight="15" x14ac:dyDescent="0.25"/>
  <sheetData>
    <row r="1" spans="1:15" ht="15.75" thickBot="1" x14ac:dyDescent="0.3"/>
    <row r="2" spans="1:15" x14ac:dyDescent="0.25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1:15" x14ac:dyDescent="0.25">
      <c r="A3" s="4"/>
      <c r="B3" s="5" t="s">
        <v>9</v>
      </c>
      <c r="C3" s="5" t="s">
        <v>10</v>
      </c>
      <c r="D3" s="5" t="s">
        <v>11</v>
      </c>
      <c r="E3" s="6">
        <v>0.95</v>
      </c>
      <c r="F3" s="5" t="s">
        <v>12</v>
      </c>
      <c r="G3" s="5"/>
      <c r="H3" s="5"/>
      <c r="I3" s="5"/>
      <c r="J3" s="5"/>
      <c r="K3" s="5"/>
      <c r="L3" s="5"/>
      <c r="M3" s="5"/>
      <c r="N3" s="5"/>
      <c r="O3" s="7"/>
    </row>
    <row r="4" spans="1:15" x14ac:dyDescent="0.25">
      <c r="A4" s="4"/>
      <c r="B4" s="5" t="s">
        <v>13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18</v>
      </c>
      <c r="H4" s="5"/>
      <c r="I4" s="5"/>
      <c r="J4" s="5"/>
      <c r="K4" s="5"/>
      <c r="L4" s="5" t="s">
        <v>2</v>
      </c>
      <c r="M4" s="5"/>
      <c r="N4" s="5"/>
      <c r="O4" s="7"/>
    </row>
    <row r="5" spans="1:15" x14ac:dyDescent="0.25">
      <c r="A5" s="4" t="s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 t="s">
        <v>0</v>
      </c>
      <c r="M5" s="5">
        <f>-(C6/$C$10)</f>
        <v>-1.5437979581432437</v>
      </c>
      <c r="N5" s="5"/>
      <c r="O5" s="7"/>
    </row>
    <row r="6" spans="1:15" x14ac:dyDescent="0.25">
      <c r="A6" s="4"/>
      <c r="B6" s="5" t="s">
        <v>3</v>
      </c>
      <c r="C6" s="5">
        <v>-2.36198</v>
      </c>
      <c r="D6" s="5">
        <v>9.3810000000000004E-2</v>
      </c>
      <c r="E6" s="5">
        <v>-25.18</v>
      </c>
      <c r="F6" s="5">
        <v>0</v>
      </c>
      <c r="G6" s="5">
        <v>-2.5458400000000001</v>
      </c>
      <c r="H6" s="5">
        <v>-2.1781199999999998</v>
      </c>
      <c r="I6" s="5"/>
      <c r="J6" s="5"/>
      <c r="K6" s="5"/>
      <c r="L6" s="5" t="s">
        <v>23</v>
      </c>
      <c r="M6" s="5">
        <f t="shared" ref="M6:M7" si="0">-(C7/$C$10)</f>
        <v>-0.39544307768729003</v>
      </c>
      <c r="N6" s="5"/>
      <c r="O6" s="7"/>
    </row>
    <row r="7" spans="1:15" x14ac:dyDescent="0.25">
      <c r="A7" s="4"/>
      <c r="B7" s="5" t="s">
        <v>4</v>
      </c>
      <c r="C7" s="5">
        <v>-0.60502</v>
      </c>
      <c r="D7" s="5">
        <v>6.4390000000000003E-2</v>
      </c>
      <c r="E7" s="5">
        <v>-9.4</v>
      </c>
      <c r="F7" s="5">
        <v>0</v>
      </c>
      <c r="G7" s="5">
        <v>-0.73121000000000003</v>
      </c>
      <c r="H7" s="5">
        <v>-0.47882000000000002</v>
      </c>
      <c r="I7" s="5"/>
      <c r="J7" s="5"/>
      <c r="K7" s="5"/>
      <c r="L7" s="5" t="s">
        <v>24</v>
      </c>
      <c r="M7" s="5">
        <f t="shared" si="0"/>
        <v>-0.97435260591641726</v>
      </c>
      <c r="N7" s="5"/>
      <c r="O7" s="7"/>
    </row>
    <row r="8" spans="1:15" x14ac:dyDescent="0.25">
      <c r="A8" s="4"/>
      <c r="B8" s="5" t="s">
        <v>5</v>
      </c>
      <c r="C8" s="5">
        <v>-1.49074</v>
      </c>
      <c r="D8" s="5">
        <v>7.3660000000000003E-2</v>
      </c>
      <c r="E8" s="5">
        <v>-20.239999999999998</v>
      </c>
      <c r="F8" s="5">
        <v>0</v>
      </c>
      <c r="G8" s="5">
        <v>-1.6351</v>
      </c>
      <c r="H8" s="5">
        <v>-1.3463700000000001</v>
      </c>
      <c r="I8" s="5"/>
      <c r="J8" s="5"/>
      <c r="K8" s="5"/>
      <c r="L8" s="5"/>
      <c r="M8" s="5"/>
      <c r="N8" s="5"/>
      <c r="O8" s="7"/>
    </row>
    <row r="9" spans="1:15" x14ac:dyDescent="0.25">
      <c r="A9" s="4"/>
      <c r="B9" s="5" t="s">
        <v>6</v>
      </c>
      <c r="C9" s="5">
        <v>0.41188000000000002</v>
      </c>
      <c r="D9" s="5">
        <v>5.3069999999999999E-2</v>
      </c>
      <c r="E9" s="5">
        <v>7.76</v>
      </c>
      <c r="F9" s="5">
        <v>0</v>
      </c>
      <c r="G9" s="5">
        <v>0.30786000000000002</v>
      </c>
      <c r="H9" s="5">
        <v>0.51588999999999996</v>
      </c>
      <c r="I9" s="5"/>
      <c r="J9" s="5"/>
      <c r="K9" s="5"/>
      <c r="L9" s="5"/>
      <c r="M9" s="5"/>
      <c r="N9" s="5"/>
      <c r="O9" s="7"/>
    </row>
    <row r="10" spans="1:15" x14ac:dyDescent="0.25">
      <c r="A10" s="4"/>
      <c r="B10" s="5" t="s">
        <v>7</v>
      </c>
      <c r="C10" s="5">
        <v>-1.5299799999999999</v>
      </c>
      <c r="D10" s="5">
        <v>9.9559999999999996E-2</v>
      </c>
      <c r="E10" s="5">
        <v>-15.37</v>
      </c>
      <c r="F10" s="5">
        <v>0</v>
      </c>
      <c r="G10" s="5">
        <v>-1.72512</v>
      </c>
      <c r="H10" s="5">
        <v>-1.33484</v>
      </c>
      <c r="I10" s="5"/>
      <c r="J10" s="5"/>
      <c r="K10" s="5"/>
      <c r="L10" s="5"/>
      <c r="M10" s="5"/>
      <c r="N10" s="5"/>
      <c r="O10" s="7"/>
    </row>
    <row r="11" spans="1:15" ht="15.75" thickBot="1" x14ac:dyDescent="0.3">
      <c r="A11" s="8"/>
      <c r="B11" s="9" t="s">
        <v>8</v>
      </c>
      <c r="C11" s="9">
        <v>-3.6332800000000001</v>
      </c>
      <c r="D11" s="9">
        <v>0.19213</v>
      </c>
      <c r="E11" s="9">
        <v>-18.91</v>
      </c>
      <c r="F11" s="9">
        <v>0</v>
      </c>
      <c r="G11" s="9">
        <v>-4.0098500000000001</v>
      </c>
      <c r="H11" s="9">
        <v>-3.2566999999999999</v>
      </c>
      <c r="I11" s="9"/>
      <c r="J11" s="9"/>
      <c r="K11" s="9"/>
      <c r="L11" s="9"/>
      <c r="M11" s="9"/>
      <c r="N11" s="9"/>
      <c r="O11" s="10"/>
    </row>
    <row r="12" spans="1:15" ht="15.75" thickBot="1" x14ac:dyDescent="0.3"/>
    <row r="13" spans="1:15" x14ac:dyDescent="0.25">
      <c r="A13" s="1" t="s">
        <v>19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/>
    </row>
    <row r="14" spans="1:15" x14ac:dyDescent="0.25">
      <c r="A14" s="4"/>
      <c r="B14" s="5" t="s">
        <v>9</v>
      </c>
      <c r="C14" s="5" t="s">
        <v>10</v>
      </c>
      <c r="D14" s="5" t="s">
        <v>11</v>
      </c>
      <c r="E14" s="6">
        <v>0.95</v>
      </c>
      <c r="F14" s="5" t="s">
        <v>12</v>
      </c>
      <c r="G14" s="5"/>
      <c r="H14" s="5"/>
      <c r="I14" s="5"/>
      <c r="J14" s="5"/>
      <c r="K14" s="5"/>
      <c r="L14" s="5"/>
      <c r="M14" s="5"/>
      <c r="N14" s="5"/>
      <c r="O14" s="7"/>
    </row>
    <row r="15" spans="1:15" x14ac:dyDescent="0.25">
      <c r="A15" s="4"/>
      <c r="B15" s="5" t="s">
        <v>13</v>
      </c>
      <c r="C15" s="5" t="s">
        <v>14</v>
      </c>
      <c r="D15" s="5" t="s">
        <v>15</v>
      </c>
      <c r="E15" s="5" t="s">
        <v>16</v>
      </c>
      <c r="F15" s="5" t="s">
        <v>17</v>
      </c>
      <c r="G15" s="5" t="s">
        <v>18</v>
      </c>
      <c r="H15" s="5"/>
      <c r="I15" s="5"/>
      <c r="J15" s="5"/>
      <c r="K15" s="5"/>
      <c r="L15" s="5"/>
      <c r="M15" s="5"/>
      <c r="N15" s="5"/>
      <c r="O15" s="7"/>
    </row>
    <row r="16" spans="1:15" x14ac:dyDescent="0.25">
      <c r="A16" s="4" t="s">
        <v>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7"/>
    </row>
    <row r="17" spans="1:15" x14ac:dyDescent="0.25">
      <c r="A17" s="4"/>
      <c r="B17" s="5" t="s">
        <v>3</v>
      </c>
      <c r="C17" s="5">
        <v>-2.57186</v>
      </c>
      <c r="D17" s="5">
        <v>9.597E-2</v>
      </c>
      <c r="E17" s="5">
        <v>-26.8</v>
      </c>
      <c r="F17" s="5">
        <v>0</v>
      </c>
      <c r="G17" s="5">
        <v>-2.75996</v>
      </c>
      <c r="H17" s="5">
        <v>-2.38375</v>
      </c>
      <c r="I17" s="5"/>
      <c r="J17" s="5"/>
      <c r="K17" s="5"/>
      <c r="L17" s="5" t="s">
        <v>2</v>
      </c>
      <c r="M17" s="5"/>
      <c r="N17" s="5"/>
      <c r="O17" s="7"/>
    </row>
    <row r="18" spans="1:15" x14ac:dyDescent="0.25">
      <c r="A18" s="4"/>
      <c r="B18" s="5" t="s">
        <v>4</v>
      </c>
      <c r="C18" s="5">
        <v>-0.75478999999999996</v>
      </c>
      <c r="D18" s="5">
        <v>6.4820000000000003E-2</v>
      </c>
      <c r="E18" s="5">
        <v>-11.64</v>
      </c>
      <c r="F18" s="5">
        <v>0</v>
      </c>
      <c r="G18" s="5">
        <v>-0.88183999999999996</v>
      </c>
      <c r="H18" s="5">
        <v>-0.62773999999999996</v>
      </c>
      <c r="I18" s="5"/>
      <c r="J18" s="5"/>
      <c r="K18" s="5"/>
      <c r="L18" s="5" t="s">
        <v>0</v>
      </c>
      <c r="M18" s="5">
        <f>-(C17/$C$21)</f>
        <v>-1.6747042084768611</v>
      </c>
      <c r="N18" s="5"/>
      <c r="O18" s="7"/>
    </row>
    <row r="19" spans="1:15" x14ac:dyDescent="0.25">
      <c r="A19" s="4"/>
      <c r="B19" s="5" t="s">
        <v>5</v>
      </c>
      <c r="C19" s="5">
        <v>-1.69143</v>
      </c>
      <c r="D19" s="5">
        <v>7.4870000000000006E-2</v>
      </c>
      <c r="E19" s="5">
        <v>-22.59</v>
      </c>
      <c r="F19" s="5">
        <v>0</v>
      </c>
      <c r="G19" s="5">
        <v>-1.8381799999999999</v>
      </c>
      <c r="H19" s="5">
        <v>-1.5446899999999999</v>
      </c>
      <c r="I19" s="5"/>
      <c r="J19" s="5"/>
      <c r="K19" s="5"/>
      <c r="L19" s="5" t="s">
        <v>23</v>
      </c>
      <c r="M19" s="5">
        <f t="shared" ref="M19:M20" si="1">-(C18/$C$21)</f>
        <v>-0.49149253439777041</v>
      </c>
      <c r="N19" s="5"/>
      <c r="O19" s="7"/>
    </row>
    <row r="20" spans="1:15" x14ac:dyDescent="0.25">
      <c r="A20" s="4"/>
      <c r="B20" s="5" t="s">
        <v>6</v>
      </c>
      <c r="C20" s="5">
        <v>0.41138000000000002</v>
      </c>
      <c r="D20" s="5">
        <v>5.3780000000000001E-2</v>
      </c>
      <c r="E20" s="5">
        <v>7.65</v>
      </c>
      <c r="F20" s="5">
        <v>0</v>
      </c>
      <c r="G20" s="5">
        <v>0.30596000000000001</v>
      </c>
      <c r="H20" s="5">
        <v>0.51678999999999997</v>
      </c>
      <c r="I20" s="5"/>
      <c r="J20" s="5"/>
      <c r="K20" s="5"/>
      <c r="L20" s="5" t="s">
        <v>24</v>
      </c>
      <c r="M20" s="5">
        <f t="shared" si="1"/>
        <v>-1.1013993527423798</v>
      </c>
      <c r="N20" s="5"/>
      <c r="O20" s="7"/>
    </row>
    <row r="21" spans="1:15" x14ac:dyDescent="0.25">
      <c r="A21" s="4"/>
      <c r="B21" s="5" t="s">
        <v>7</v>
      </c>
      <c r="C21" s="5">
        <v>-1.5357099999999999</v>
      </c>
      <c r="D21" s="5">
        <v>0.10042</v>
      </c>
      <c r="E21" s="5">
        <v>-15.29</v>
      </c>
      <c r="F21" s="5">
        <v>0</v>
      </c>
      <c r="G21" s="5">
        <v>-1.7325299999999999</v>
      </c>
      <c r="H21" s="5">
        <v>-1.3388800000000001</v>
      </c>
      <c r="I21" s="5"/>
      <c r="J21" s="5"/>
      <c r="K21" s="5"/>
      <c r="L21" s="5"/>
      <c r="M21" s="5"/>
      <c r="N21" s="5"/>
      <c r="O21" s="7"/>
    </row>
    <row r="22" spans="1:15" ht="15.75" thickBot="1" x14ac:dyDescent="0.3">
      <c r="A22" s="8"/>
      <c r="B22" s="9" t="s">
        <v>8</v>
      </c>
      <c r="C22" s="9">
        <v>-3.7276600000000002</v>
      </c>
      <c r="D22" s="9">
        <v>0.19463</v>
      </c>
      <c r="E22" s="9">
        <v>-19.149999999999999</v>
      </c>
      <c r="F22" s="9">
        <v>0</v>
      </c>
      <c r="G22" s="9">
        <v>-4.1091300000000004</v>
      </c>
      <c r="H22" s="9">
        <v>-3.34619</v>
      </c>
      <c r="I22" s="9"/>
      <c r="J22" s="9"/>
      <c r="K22" s="9"/>
      <c r="L22" s="9"/>
      <c r="M22" s="9"/>
      <c r="N22" s="9"/>
      <c r="O22" s="10"/>
    </row>
    <row r="23" spans="1:15" ht="15.75" thickBot="1" x14ac:dyDescent="0.3"/>
    <row r="24" spans="1:15" x14ac:dyDescent="0.25">
      <c r="A24" s="1" t="s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/>
    </row>
    <row r="25" spans="1:15" x14ac:dyDescent="0.25">
      <c r="A25" s="4"/>
      <c r="B25" s="5" t="s">
        <v>9</v>
      </c>
      <c r="C25" s="5" t="s">
        <v>10</v>
      </c>
      <c r="D25" s="5" t="s">
        <v>11</v>
      </c>
      <c r="E25" s="6">
        <v>0.95</v>
      </c>
      <c r="F25" s="5" t="s">
        <v>12</v>
      </c>
      <c r="G25" s="5"/>
      <c r="H25" s="5"/>
      <c r="I25" s="5"/>
      <c r="J25" s="5"/>
      <c r="K25" s="5"/>
      <c r="L25" s="5"/>
      <c r="M25" s="5"/>
      <c r="N25" s="5"/>
      <c r="O25" s="7"/>
    </row>
    <row r="26" spans="1:15" x14ac:dyDescent="0.25">
      <c r="A26" s="4"/>
      <c r="B26" s="5" t="s">
        <v>13</v>
      </c>
      <c r="C26" s="5" t="s">
        <v>14</v>
      </c>
      <c r="D26" s="5" t="s">
        <v>15</v>
      </c>
      <c r="E26" s="5" t="s">
        <v>16</v>
      </c>
      <c r="F26" s="5" t="s">
        <v>17</v>
      </c>
      <c r="G26" s="5" t="s">
        <v>18</v>
      </c>
      <c r="H26" s="5"/>
      <c r="I26" s="5"/>
      <c r="J26" s="5"/>
      <c r="K26" s="5"/>
      <c r="L26" s="5"/>
      <c r="M26" s="5"/>
      <c r="N26" s="5"/>
      <c r="O26" s="7"/>
    </row>
    <row r="27" spans="1:15" x14ac:dyDescent="0.25">
      <c r="A27" s="4" t="s">
        <v>1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7"/>
    </row>
    <row r="28" spans="1:15" x14ac:dyDescent="0.25">
      <c r="A28" s="4"/>
      <c r="B28" s="5" t="s">
        <v>3</v>
      </c>
      <c r="C28" s="5">
        <v>-2.3698800000000002</v>
      </c>
      <c r="D28" s="5">
        <v>9.4320000000000001E-2</v>
      </c>
      <c r="E28" s="5">
        <v>-25.12</v>
      </c>
      <c r="F28" s="5">
        <v>0</v>
      </c>
      <c r="G28" s="5">
        <v>-2.5547499999999999</v>
      </c>
      <c r="H28" s="5">
        <v>-2.1850100000000001</v>
      </c>
      <c r="I28" s="5"/>
      <c r="J28" s="5"/>
      <c r="K28" s="5"/>
      <c r="L28" s="5" t="s">
        <v>2</v>
      </c>
      <c r="M28" s="5"/>
      <c r="N28" s="5"/>
      <c r="O28" s="7"/>
    </row>
    <row r="29" spans="1:15" x14ac:dyDescent="0.25">
      <c r="A29" s="4"/>
      <c r="B29" s="5" t="s">
        <v>4</v>
      </c>
      <c r="C29" s="5">
        <v>-0.50939000000000001</v>
      </c>
      <c r="D29" s="5">
        <v>6.3839999999999994E-2</v>
      </c>
      <c r="E29" s="5">
        <v>-7.98</v>
      </c>
      <c r="F29" s="5">
        <v>0</v>
      </c>
      <c r="G29" s="5">
        <v>-0.63451999999999997</v>
      </c>
      <c r="H29" s="5">
        <v>-0.38425999999999999</v>
      </c>
      <c r="I29" s="5"/>
      <c r="J29" s="5"/>
      <c r="K29" s="5"/>
      <c r="L29" s="5" t="s">
        <v>0</v>
      </c>
      <c r="M29" s="5">
        <f>-(C28/$C$32)</f>
        <v>-1.5796461946595926</v>
      </c>
      <c r="N29" s="5"/>
      <c r="O29" s="7"/>
    </row>
    <row r="30" spans="1:15" x14ac:dyDescent="0.25">
      <c r="A30" s="4"/>
      <c r="B30" s="5" t="s">
        <v>5</v>
      </c>
      <c r="C30" s="5">
        <v>-1.34755</v>
      </c>
      <c r="D30" s="5">
        <v>7.2120000000000004E-2</v>
      </c>
      <c r="E30" s="5">
        <v>-18.690000000000001</v>
      </c>
      <c r="F30" s="5">
        <v>0</v>
      </c>
      <c r="G30" s="5">
        <v>-1.4888999999999999</v>
      </c>
      <c r="H30" s="5">
        <v>-1.2061999999999999</v>
      </c>
      <c r="I30" s="5"/>
      <c r="J30" s="5"/>
      <c r="K30" s="5"/>
      <c r="L30" s="5" t="s">
        <v>23</v>
      </c>
      <c r="M30" s="5">
        <f t="shared" ref="M30:M31" si="2">-(C29/$C$32)</f>
        <v>-0.33953448069001374</v>
      </c>
      <c r="N30" s="5"/>
      <c r="O30" s="7"/>
    </row>
    <row r="31" spans="1:15" x14ac:dyDescent="0.25">
      <c r="A31" s="4"/>
      <c r="B31" s="5" t="s">
        <v>6</v>
      </c>
      <c r="C31" s="5">
        <v>0.46628999999999998</v>
      </c>
      <c r="D31" s="5">
        <v>5.2749999999999998E-2</v>
      </c>
      <c r="E31" s="5">
        <v>8.84</v>
      </c>
      <c r="F31" s="5">
        <v>0</v>
      </c>
      <c r="G31" s="5">
        <v>0.36291000000000001</v>
      </c>
      <c r="H31" s="5">
        <v>0.56967999999999996</v>
      </c>
      <c r="I31" s="5"/>
      <c r="J31" s="5"/>
      <c r="K31" s="5"/>
      <c r="L31" s="5" t="s">
        <v>24</v>
      </c>
      <c r="M31" s="5">
        <f t="shared" si="2"/>
        <v>-0.89821097676402761</v>
      </c>
      <c r="N31" s="5"/>
      <c r="O31" s="7"/>
    </row>
    <row r="32" spans="1:15" x14ac:dyDescent="0.25">
      <c r="A32" s="4"/>
      <c r="B32" s="5" t="s">
        <v>7</v>
      </c>
      <c r="C32" s="5">
        <v>-1.5002599999999999</v>
      </c>
      <c r="D32" s="5">
        <v>9.9159999999999998E-2</v>
      </c>
      <c r="E32" s="5">
        <v>-15.13</v>
      </c>
      <c r="F32" s="5">
        <v>0</v>
      </c>
      <c r="G32" s="5">
        <v>-1.6946099999999999</v>
      </c>
      <c r="H32" s="5">
        <v>-1.3059099999999999</v>
      </c>
      <c r="I32" s="5"/>
      <c r="J32" s="5"/>
      <c r="K32" s="5"/>
      <c r="L32" s="5"/>
      <c r="M32" s="5"/>
      <c r="N32" s="5"/>
      <c r="O32" s="7"/>
    </row>
    <row r="33" spans="1:15" ht="15.75" thickBot="1" x14ac:dyDescent="0.3">
      <c r="A33" s="8"/>
      <c r="B33" s="9" t="s">
        <v>8</v>
      </c>
      <c r="C33" s="9">
        <v>-3.52555</v>
      </c>
      <c r="D33" s="9">
        <v>0.18904000000000001</v>
      </c>
      <c r="E33" s="9">
        <v>-18.649999999999999</v>
      </c>
      <c r="F33" s="9">
        <v>0</v>
      </c>
      <c r="G33" s="9">
        <v>-3.8960599999999999</v>
      </c>
      <c r="H33" s="9">
        <v>-3.1550400000000001</v>
      </c>
      <c r="I33" s="9"/>
      <c r="J33" s="9"/>
      <c r="K33" s="9"/>
      <c r="L33" s="9"/>
      <c r="M33" s="9"/>
      <c r="N33" s="9"/>
      <c r="O33" s="10"/>
    </row>
    <row r="34" spans="1:15" ht="15.75" thickBot="1" x14ac:dyDescent="0.3"/>
    <row r="35" spans="1:15" x14ac:dyDescent="0.25">
      <c r="A35" s="1" t="s">
        <v>21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3"/>
    </row>
    <row r="36" spans="1:15" x14ac:dyDescent="0.25">
      <c r="A36" s="4"/>
      <c r="B36" s="5" t="s">
        <v>9</v>
      </c>
      <c r="C36" s="5" t="s">
        <v>10</v>
      </c>
      <c r="D36" s="5" t="s">
        <v>11</v>
      </c>
      <c r="E36" s="6">
        <v>0.95</v>
      </c>
      <c r="F36" s="5" t="s">
        <v>12</v>
      </c>
      <c r="G36" s="5"/>
      <c r="H36" s="5"/>
      <c r="I36" s="5"/>
      <c r="J36" s="5"/>
      <c r="K36" s="5"/>
      <c r="L36" s="5"/>
      <c r="M36" s="5"/>
      <c r="N36" s="5"/>
      <c r="O36" s="7"/>
    </row>
    <row r="37" spans="1:15" x14ac:dyDescent="0.25">
      <c r="A37" s="4"/>
      <c r="B37" s="5" t="s">
        <v>13</v>
      </c>
      <c r="C37" s="5" t="s">
        <v>14</v>
      </c>
      <c r="D37" s="5" t="s">
        <v>15</v>
      </c>
      <c r="E37" s="5" t="s">
        <v>16</v>
      </c>
      <c r="F37" s="5" t="s">
        <v>17</v>
      </c>
      <c r="G37" s="5" t="s">
        <v>18</v>
      </c>
      <c r="H37" s="5"/>
      <c r="I37" s="5"/>
      <c r="J37" s="5"/>
      <c r="K37" s="5"/>
      <c r="L37" s="5"/>
      <c r="M37" s="5"/>
      <c r="N37" s="5"/>
      <c r="O37" s="7"/>
    </row>
    <row r="38" spans="1:15" x14ac:dyDescent="0.25">
      <c r="A38" s="4" t="s">
        <v>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7"/>
    </row>
    <row r="39" spans="1:15" x14ac:dyDescent="0.25">
      <c r="A39" s="4"/>
      <c r="B39" s="5" t="s">
        <v>3</v>
      </c>
      <c r="C39" s="5">
        <v>-2.4275899999999999</v>
      </c>
      <c r="D39" s="5">
        <v>9.5009999999999997E-2</v>
      </c>
      <c r="E39" s="5">
        <v>-25.55</v>
      </c>
      <c r="F39" s="5">
        <v>0</v>
      </c>
      <c r="G39" s="5">
        <v>-2.6137999999999999</v>
      </c>
      <c r="H39" s="5">
        <v>-2.24139</v>
      </c>
      <c r="I39" s="5"/>
      <c r="J39" s="5"/>
      <c r="K39" s="5"/>
      <c r="L39" s="5" t="s">
        <v>2</v>
      </c>
      <c r="M39" s="5"/>
      <c r="N39" s="5"/>
      <c r="O39" s="7"/>
    </row>
    <row r="40" spans="1:15" x14ac:dyDescent="0.25">
      <c r="A40" s="4"/>
      <c r="B40" s="5" t="s">
        <v>4</v>
      </c>
      <c r="C40" s="5">
        <v>-0.71789000000000003</v>
      </c>
      <c r="D40" s="5">
        <v>6.5229999999999996E-2</v>
      </c>
      <c r="E40" s="5">
        <v>-11</v>
      </c>
      <c r="F40" s="5">
        <v>0</v>
      </c>
      <c r="G40" s="5">
        <v>-0.84574000000000005</v>
      </c>
      <c r="H40" s="5">
        <v>-0.59003000000000005</v>
      </c>
      <c r="I40" s="5"/>
      <c r="J40" s="5"/>
      <c r="K40" s="5"/>
      <c r="L40" s="5" t="s">
        <v>0</v>
      </c>
      <c r="M40" s="5">
        <f>-(C39/$C$43)</f>
        <v>-1.622178416304711</v>
      </c>
      <c r="N40" s="5"/>
      <c r="O40" s="7"/>
    </row>
    <row r="41" spans="1:15" x14ac:dyDescent="0.25">
      <c r="A41" s="4"/>
      <c r="B41" s="5" t="s">
        <v>5</v>
      </c>
      <c r="C41" s="5">
        <v>-1.59335</v>
      </c>
      <c r="D41" s="5">
        <v>7.4940000000000007E-2</v>
      </c>
      <c r="E41" s="5">
        <v>-21.26</v>
      </c>
      <c r="F41" s="5">
        <v>0</v>
      </c>
      <c r="G41" s="5">
        <v>-1.7402299999999999</v>
      </c>
      <c r="H41" s="5">
        <v>-1.4464600000000001</v>
      </c>
      <c r="I41" s="5"/>
      <c r="J41" s="5"/>
      <c r="K41" s="5"/>
      <c r="L41" s="5" t="s">
        <v>23</v>
      </c>
      <c r="M41" s="5">
        <f t="shared" ref="M41:M42" si="3">-(C40/$C$43)</f>
        <v>-0.47971266288005349</v>
      </c>
      <c r="N41" s="5"/>
      <c r="O41" s="7"/>
    </row>
    <row r="42" spans="1:15" x14ac:dyDescent="0.25">
      <c r="A42" s="4"/>
      <c r="B42" s="5" t="s">
        <v>6</v>
      </c>
      <c r="C42" s="5">
        <v>0.35105999999999998</v>
      </c>
      <c r="D42" s="5">
        <v>5.3609999999999998E-2</v>
      </c>
      <c r="E42" s="5">
        <v>6.55</v>
      </c>
      <c r="F42" s="5">
        <v>0</v>
      </c>
      <c r="G42" s="5">
        <v>0.24598</v>
      </c>
      <c r="H42" s="5">
        <v>0.45613999999999999</v>
      </c>
      <c r="I42" s="5"/>
      <c r="J42" s="5"/>
      <c r="K42" s="5"/>
      <c r="L42" s="5" t="s">
        <v>24</v>
      </c>
      <c r="M42" s="5">
        <f t="shared" si="3"/>
        <v>-1.0647176745740061</v>
      </c>
      <c r="N42" s="5"/>
      <c r="O42" s="7"/>
    </row>
    <row r="43" spans="1:15" x14ac:dyDescent="0.25">
      <c r="A43" s="4"/>
      <c r="B43" s="5" t="s">
        <v>7</v>
      </c>
      <c r="C43" s="5">
        <v>-1.4964999999999999</v>
      </c>
      <c r="D43" s="5">
        <v>0.10058</v>
      </c>
      <c r="E43" s="5">
        <v>-14.88</v>
      </c>
      <c r="F43" s="5">
        <v>0</v>
      </c>
      <c r="G43" s="5">
        <v>-1.69363</v>
      </c>
      <c r="H43" s="5">
        <v>-1.2993699999999999</v>
      </c>
      <c r="I43" s="5"/>
      <c r="J43" s="5"/>
      <c r="K43" s="5"/>
      <c r="L43" s="5"/>
      <c r="M43" s="5"/>
      <c r="N43" s="5"/>
      <c r="O43" s="7"/>
    </row>
    <row r="44" spans="1:15" ht="15.75" thickBot="1" x14ac:dyDescent="0.3">
      <c r="A44" s="8"/>
      <c r="B44" s="9" t="s">
        <v>8</v>
      </c>
      <c r="C44" s="9">
        <v>-3.6653199999999999</v>
      </c>
      <c r="D44" s="9">
        <v>0.19592000000000001</v>
      </c>
      <c r="E44" s="9">
        <v>-18.71</v>
      </c>
      <c r="F44" s="9">
        <v>0</v>
      </c>
      <c r="G44" s="9">
        <v>-4.0493100000000002</v>
      </c>
      <c r="H44" s="9">
        <v>-3.2813300000000001</v>
      </c>
      <c r="I44" s="9"/>
      <c r="J44" s="9"/>
      <c r="K44" s="9"/>
      <c r="L44" s="9"/>
      <c r="M44" s="9"/>
      <c r="N44" s="9"/>
      <c r="O44" s="10"/>
    </row>
    <row r="45" spans="1:15" ht="15.75" thickBot="1" x14ac:dyDescent="0.3"/>
    <row r="46" spans="1:15" x14ac:dyDescent="0.25">
      <c r="A46" s="1" t="s">
        <v>22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/>
    </row>
    <row r="47" spans="1:15" x14ac:dyDescent="0.25">
      <c r="A47" s="4"/>
      <c r="B47" s="5" t="s">
        <v>9</v>
      </c>
      <c r="C47" s="5" t="s">
        <v>10</v>
      </c>
      <c r="D47" s="5" t="s">
        <v>11</v>
      </c>
      <c r="E47" s="6">
        <v>0.95</v>
      </c>
      <c r="F47" s="5" t="s">
        <v>12</v>
      </c>
      <c r="G47" s="5"/>
      <c r="H47" s="5"/>
      <c r="I47" s="5"/>
      <c r="J47" s="5"/>
      <c r="K47" s="5"/>
      <c r="L47" s="5"/>
      <c r="M47" s="5"/>
      <c r="N47" s="5"/>
      <c r="O47" s="7"/>
    </row>
    <row r="48" spans="1:15" x14ac:dyDescent="0.25">
      <c r="A48" s="4"/>
      <c r="B48" s="5" t="s">
        <v>13</v>
      </c>
      <c r="C48" s="5" t="s">
        <v>14</v>
      </c>
      <c r="D48" s="5" t="s">
        <v>15</v>
      </c>
      <c r="E48" s="5" t="s">
        <v>16</v>
      </c>
      <c r="F48" s="5" t="s">
        <v>17</v>
      </c>
      <c r="G48" s="5" t="s">
        <v>18</v>
      </c>
      <c r="H48" s="5"/>
      <c r="I48" s="5"/>
      <c r="J48" s="5"/>
      <c r="K48" s="5"/>
      <c r="L48" s="5"/>
      <c r="M48" s="5"/>
      <c r="N48" s="5"/>
      <c r="O48" s="7"/>
    </row>
    <row r="49" spans="1:15" x14ac:dyDescent="0.25">
      <c r="A49" s="4" t="s">
        <v>1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 t="s">
        <v>2</v>
      </c>
      <c r="M49" s="5"/>
      <c r="N49" s="5"/>
      <c r="O49" s="7"/>
    </row>
    <row r="50" spans="1:15" x14ac:dyDescent="0.25">
      <c r="A50" s="4"/>
      <c r="B50" s="5" t="s">
        <v>3</v>
      </c>
      <c r="C50" s="5">
        <v>-1.80325</v>
      </c>
      <c r="D50" s="5">
        <v>8.931E-2</v>
      </c>
      <c r="E50" s="5">
        <v>-20.190000000000001</v>
      </c>
      <c r="F50" s="5">
        <v>0</v>
      </c>
      <c r="G50" s="5">
        <v>-1.9782999999999999</v>
      </c>
      <c r="H50" s="5">
        <v>-1.6282000000000001</v>
      </c>
      <c r="I50" s="5"/>
      <c r="J50" s="5"/>
      <c r="K50" s="5"/>
      <c r="L50" s="5" t="s">
        <v>0</v>
      </c>
      <c r="M50" s="5">
        <f>-(C50/$C$54)</f>
        <v>-1.0450533465468179</v>
      </c>
      <c r="N50" s="5"/>
      <c r="O50" s="7"/>
    </row>
    <row r="51" spans="1:15" x14ac:dyDescent="0.25">
      <c r="A51" s="4"/>
      <c r="B51" s="5" t="s">
        <v>4</v>
      </c>
      <c r="C51" s="5">
        <v>8.2640000000000005E-2</v>
      </c>
      <c r="D51" s="5">
        <v>6.2549999999999994E-2</v>
      </c>
      <c r="E51" s="5">
        <v>1.32</v>
      </c>
      <c r="F51" s="5">
        <v>0.1865</v>
      </c>
      <c r="G51" s="5">
        <v>-3.9960000000000002E-2</v>
      </c>
      <c r="H51" s="5">
        <v>0.20524999999999999</v>
      </c>
      <c r="I51" s="5"/>
      <c r="J51" s="5"/>
      <c r="K51" s="5"/>
      <c r="L51" s="5" t="s">
        <v>23</v>
      </c>
      <c r="M51" s="5">
        <f t="shared" ref="M51:M52" si="4">-(C51/$C$54)</f>
        <v>4.789308668161877E-2</v>
      </c>
      <c r="N51" s="5"/>
      <c r="O51" s="7"/>
    </row>
    <row r="52" spans="1:15" x14ac:dyDescent="0.25">
      <c r="A52" s="4"/>
      <c r="B52" s="5" t="s">
        <v>5</v>
      </c>
      <c r="C52" s="5">
        <v>-1.1373599999999999</v>
      </c>
      <c r="D52" s="5">
        <v>7.1679999999999994E-2</v>
      </c>
      <c r="E52" s="5">
        <v>-15.87</v>
      </c>
      <c r="F52" s="5">
        <v>0</v>
      </c>
      <c r="G52" s="5">
        <v>-1.27786</v>
      </c>
      <c r="H52" s="5">
        <v>-0.99685999999999997</v>
      </c>
      <c r="I52" s="5"/>
      <c r="J52" s="5"/>
      <c r="K52" s="5"/>
      <c r="L52" s="5" t="s">
        <v>24</v>
      </c>
      <c r="M52" s="5">
        <f t="shared" si="4"/>
        <v>-0.6591442530034598</v>
      </c>
      <c r="N52" s="5"/>
      <c r="O52" s="7"/>
    </row>
    <row r="53" spans="1:15" x14ac:dyDescent="0.25">
      <c r="A53" s="4"/>
      <c r="B53" s="5" t="s">
        <v>6</v>
      </c>
      <c r="C53" s="5">
        <v>0.33907999999999999</v>
      </c>
      <c r="D53" s="5">
        <v>5.1220000000000002E-2</v>
      </c>
      <c r="E53" s="5">
        <v>6.62</v>
      </c>
      <c r="F53" s="5">
        <v>0</v>
      </c>
      <c r="G53" s="5">
        <v>0.23869000000000001</v>
      </c>
      <c r="H53" s="5">
        <v>0.43946000000000002</v>
      </c>
      <c r="I53" s="5"/>
      <c r="J53" s="5"/>
      <c r="K53" s="5"/>
      <c r="L53" s="5"/>
      <c r="M53" s="5"/>
      <c r="N53" s="5"/>
      <c r="O53" s="7"/>
    </row>
    <row r="54" spans="1:15" x14ac:dyDescent="0.25">
      <c r="A54" s="4"/>
      <c r="B54" s="5" t="s">
        <v>7</v>
      </c>
      <c r="C54" s="5">
        <v>-1.7255100000000001</v>
      </c>
      <c r="D54" s="5">
        <v>9.9580000000000002E-2</v>
      </c>
      <c r="E54" s="5">
        <v>-17.329999999999998</v>
      </c>
      <c r="F54" s="5">
        <v>0</v>
      </c>
      <c r="G54" s="5">
        <v>-1.9206799999999999</v>
      </c>
      <c r="H54" s="5">
        <v>-1.53034</v>
      </c>
      <c r="I54" s="5"/>
      <c r="J54" s="5"/>
      <c r="K54" s="5"/>
      <c r="L54" s="5"/>
      <c r="M54" s="5"/>
      <c r="N54" s="5"/>
      <c r="O54" s="7"/>
    </row>
    <row r="55" spans="1:15" ht="15.75" thickBot="1" x14ac:dyDescent="0.3">
      <c r="A55" s="8"/>
      <c r="B55" s="9" t="s">
        <v>8</v>
      </c>
      <c r="C55" s="9">
        <v>-3.9691700000000001</v>
      </c>
      <c r="D55" s="9">
        <v>0.18920999999999999</v>
      </c>
      <c r="E55" s="9">
        <v>-20.98</v>
      </c>
      <c r="F55" s="9">
        <v>0</v>
      </c>
      <c r="G55" s="9">
        <v>-4.3400100000000004</v>
      </c>
      <c r="H55" s="9">
        <v>-3.5983399999999999</v>
      </c>
      <c r="I55" s="9"/>
      <c r="J55" s="9"/>
      <c r="K55" s="9"/>
      <c r="L55" s="9"/>
      <c r="M55" s="9"/>
      <c r="N55" s="9"/>
      <c r="O5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S40" sqref="S40"/>
    </sheetView>
  </sheetViews>
  <sheetFormatPr defaultRowHeight="15" x14ac:dyDescent="0.25"/>
  <sheetData>
    <row r="1" spans="1:16" ht="15.75" thickBot="1" x14ac:dyDescent="0.3"/>
    <row r="2" spans="1:16" x14ac:dyDescent="0.25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1:16" x14ac:dyDescent="0.25">
      <c r="A3" s="4"/>
      <c r="B3" s="5" t="s">
        <v>9</v>
      </c>
      <c r="C3" s="5" t="s">
        <v>10</v>
      </c>
      <c r="D3" s="5" t="s">
        <v>11</v>
      </c>
      <c r="E3" s="6">
        <v>0.95</v>
      </c>
      <c r="F3" s="5" t="s">
        <v>12</v>
      </c>
      <c r="G3" s="5"/>
      <c r="H3" s="5"/>
      <c r="I3" s="5"/>
      <c r="J3" s="5"/>
      <c r="K3" s="5"/>
      <c r="L3" s="5"/>
      <c r="M3" s="5"/>
      <c r="N3" s="5"/>
      <c r="O3" s="5"/>
      <c r="P3" s="7"/>
    </row>
    <row r="4" spans="1:16" x14ac:dyDescent="0.25">
      <c r="A4" s="4"/>
      <c r="B4" s="5" t="s">
        <v>13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18</v>
      </c>
      <c r="H4" s="5"/>
      <c r="I4" s="5"/>
      <c r="J4" s="5"/>
      <c r="K4" s="5"/>
      <c r="L4" s="5"/>
      <c r="M4" s="5" t="s">
        <v>2</v>
      </c>
      <c r="N4" s="5"/>
      <c r="O4" s="5"/>
      <c r="P4" s="7"/>
    </row>
    <row r="5" spans="1:16" x14ac:dyDescent="0.25">
      <c r="A5" s="4" t="s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 t="s">
        <v>0</v>
      </c>
      <c r="N5" s="5">
        <f>-(C6/$C$10)</f>
        <v>-1.0568458974578108</v>
      </c>
      <c r="O5" s="5"/>
      <c r="P5" s="7"/>
    </row>
    <row r="6" spans="1:16" x14ac:dyDescent="0.25">
      <c r="A6" s="4"/>
      <c r="B6" s="5" t="s">
        <v>3</v>
      </c>
      <c r="C6" s="5">
        <v>-1.6075999999999999</v>
      </c>
      <c r="D6" s="5">
        <v>8.3430000000000004E-2</v>
      </c>
      <c r="E6" s="5">
        <v>-19.27</v>
      </c>
      <c r="F6" s="5">
        <v>0</v>
      </c>
      <c r="G6" s="5">
        <v>-1.77112</v>
      </c>
      <c r="H6" s="5">
        <v>-1.44407</v>
      </c>
      <c r="I6" s="5"/>
      <c r="J6" s="5"/>
      <c r="K6" s="5"/>
      <c r="L6" s="5"/>
      <c r="M6" s="5" t="s">
        <v>23</v>
      </c>
      <c r="N6" s="5">
        <f t="shared" ref="N6:N7" si="0">-(C7/$C$10)</f>
        <v>-0.21671389033152982</v>
      </c>
      <c r="O6" s="5"/>
      <c r="P6" s="7"/>
    </row>
    <row r="7" spans="1:16" x14ac:dyDescent="0.25">
      <c r="A7" s="4"/>
      <c r="B7" s="5" t="s">
        <v>4</v>
      </c>
      <c r="C7" s="5">
        <v>-0.32965</v>
      </c>
      <c r="D7" s="5">
        <v>6.2549999999999994E-2</v>
      </c>
      <c r="E7" s="5">
        <v>-5.27</v>
      </c>
      <c r="F7" s="5">
        <v>0</v>
      </c>
      <c r="G7" s="5">
        <v>-0.45224999999999999</v>
      </c>
      <c r="H7" s="5">
        <v>-0.20705000000000001</v>
      </c>
      <c r="I7" s="5"/>
      <c r="J7" s="5"/>
      <c r="K7" s="5"/>
      <c r="L7" s="5"/>
      <c r="M7" s="5" t="s">
        <v>24</v>
      </c>
      <c r="N7" s="5">
        <f t="shared" si="0"/>
        <v>-0.61692951950194919</v>
      </c>
      <c r="O7" s="5"/>
      <c r="P7" s="7"/>
    </row>
    <row r="8" spans="1:16" x14ac:dyDescent="0.25">
      <c r="A8" s="4"/>
      <c r="B8" s="5" t="s">
        <v>5</v>
      </c>
      <c r="C8" s="5">
        <v>-0.93842999999999999</v>
      </c>
      <c r="D8" s="5">
        <v>6.9419999999999996E-2</v>
      </c>
      <c r="E8" s="5">
        <v>-13.52</v>
      </c>
      <c r="F8" s="5">
        <v>0</v>
      </c>
      <c r="G8" s="5">
        <v>-1.0745</v>
      </c>
      <c r="H8" s="5">
        <v>-0.80235999999999996</v>
      </c>
      <c r="I8" s="5"/>
      <c r="J8" s="5"/>
      <c r="K8" s="5"/>
      <c r="L8" s="5"/>
      <c r="M8" s="5"/>
      <c r="N8" s="5"/>
      <c r="O8" s="5"/>
      <c r="P8" s="7"/>
    </row>
    <row r="9" spans="1:16" x14ac:dyDescent="0.25">
      <c r="A9" s="4"/>
      <c r="B9" s="5" t="s">
        <v>6</v>
      </c>
      <c r="C9" s="5">
        <v>0.17254</v>
      </c>
      <c r="D9" s="5">
        <v>4.8849999999999998E-2</v>
      </c>
      <c r="E9" s="5">
        <v>3.53</v>
      </c>
      <c r="F9" s="5">
        <v>4.0000000000000002E-4</v>
      </c>
      <c r="G9" s="5">
        <v>7.6789999999999997E-2</v>
      </c>
      <c r="H9" s="5">
        <v>0.26828999999999997</v>
      </c>
      <c r="I9" s="5"/>
      <c r="J9" s="5"/>
      <c r="K9" s="5"/>
      <c r="L9" s="5"/>
      <c r="M9" s="5"/>
      <c r="N9" s="5"/>
      <c r="O9" s="5"/>
      <c r="P9" s="7"/>
    </row>
    <row r="10" spans="1:16" x14ac:dyDescent="0.25">
      <c r="A10" s="4"/>
      <c r="B10" s="5" t="s">
        <v>7</v>
      </c>
      <c r="C10" s="5">
        <v>-1.5211300000000001</v>
      </c>
      <c r="D10" s="5">
        <v>9.4E-2</v>
      </c>
      <c r="E10" s="5">
        <v>-16.18</v>
      </c>
      <c r="F10" s="5">
        <v>0</v>
      </c>
      <c r="G10" s="5">
        <v>-1.70536</v>
      </c>
      <c r="H10" s="5">
        <v>-1.3369</v>
      </c>
      <c r="I10" s="5"/>
      <c r="J10" s="5"/>
      <c r="K10" s="5"/>
      <c r="L10" s="5"/>
      <c r="M10" s="5"/>
      <c r="N10" s="5"/>
      <c r="O10" s="5"/>
      <c r="P10" s="7"/>
    </row>
    <row r="11" spans="1:16" ht="15.75" thickBot="1" x14ac:dyDescent="0.3">
      <c r="A11" s="8"/>
      <c r="B11" s="9" t="s">
        <v>8</v>
      </c>
      <c r="C11" s="9">
        <v>-3.68011</v>
      </c>
      <c r="D11" s="9">
        <v>0.18576999999999999</v>
      </c>
      <c r="E11" s="9">
        <v>-19.809999999999999</v>
      </c>
      <c r="F11" s="9">
        <v>0</v>
      </c>
      <c r="G11" s="9">
        <v>-4.0442099999999996</v>
      </c>
      <c r="H11" s="9">
        <v>-3.31602</v>
      </c>
      <c r="I11" s="9"/>
      <c r="J11" s="9"/>
      <c r="K11" s="9"/>
      <c r="L11" s="9"/>
      <c r="M11" s="9"/>
      <c r="N11" s="9"/>
      <c r="O11" s="9"/>
      <c r="P11" s="10"/>
    </row>
    <row r="13" spans="1:16" ht="15.75" thickBot="1" x14ac:dyDescent="0.3"/>
    <row r="14" spans="1:16" x14ac:dyDescent="0.25">
      <c r="A14" s="1" t="s">
        <v>19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3"/>
    </row>
    <row r="15" spans="1:16" x14ac:dyDescent="0.25">
      <c r="A15" s="4"/>
      <c r="B15" s="5" t="s">
        <v>3</v>
      </c>
      <c r="C15" s="5">
        <v>-2.04427</v>
      </c>
      <c r="D15" s="5">
        <v>8.5900000000000004E-2</v>
      </c>
      <c r="E15" s="5">
        <v>-23.8</v>
      </c>
      <c r="F15" s="5">
        <v>0</v>
      </c>
      <c r="G15" s="5">
        <v>-2.2126299999999999</v>
      </c>
      <c r="H15" s="5">
        <v>-1.87592</v>
      </c>
      <c r="I15" s="5"/>
      <c r="J15" s="5"/>
      <c r="K15" s="5"/>
      <c r="L15" s="5"/>
      <c r="M15" s="5" t="s">
        <v>2</v>
      </c>
      <c r="N15" s="5"/>
      <c r="O15" s="5"/>
      <c r="P15" s="7"/>
    </row>
    <row r="16" spans="1:16" x14ac:dyDescent="0.25">
      <c r="A16" s="4"/>
      <c r="B16" s="5" t="s">
        <v>4</v>
      </c>
      <c r="C16" s="5">
        <v>-0.89012000000000002</v>
      </c>
      <c r="D16" s="5">
        <v>6.5920000000000006E-2</v>
      </c>
      <c r="E16" s="5">
        <v>-13.5</v>
      </c>
      <c r="F16" s="5">
        <v>0</v>
      </c>
      <c r="G16" s="5">
        <v>-1.01932</v>
      </c>
      <c r="H16" s="5">
        <v>-0.76092000000000004</v>
      </c>
      <c r="I16" s="5"/>
      <c r="J16" s="5"/>
      <c r="K16" s="5"/>
      <c r="L16" s="5"/>
      <c r="M16" s="5" t="s">
        <v>0</v>
      </c>
      <c r="N16" s="5">
        <f>-(C15/$C$19)</f>
        <v>-1.3512618484195498</v>
      </c>
      <c r="O16" s="5"/>
      <c r="P16" s="7"/>
    </row>
    <row r="17" spans="1:16" x14ac:dyDescent="0.25">
      <c r="A17" s="4"/>
      <c r="B17" s="5" t="s">
        <v>5</v>
      </c>
      <c r="C17" s="5">
        <v>-1.39036</v>
      </c>
      <c r="D17" s="5">
        <v>7.1959999999999996E-2</v>
      </c>
      <c r="E17" s="5">
        <v>-19.32</v>
      </c>
      <c r="F17" s="5">
        <v>0</v>
      </c>
      <c r="G17" s="5">
        <v>-1.53139</v>
      </c>
      <c r="H17" s="5">
        <v>-1.2493300000000001</v>
      </c>
      <c r="I17" s="5"/>
      <c r="J17" s="5"/>
      <c r="K17" s="5"/>
      <c r="L17" s="5"/>
      <c r="M17" s="5" t="s">
        <v>23</v>
      </c>
      <c r="N17" s="5">
        <f t="shared" ref="N17:N18" si="1">-(C16/$C$19)</f>
        <v>-0.58836904935023726</v>
      </c>
      <c r="O17" s="5"/>
      <c r="P17" s="7"/>
    </row>
    <row r="18" spans="1:16" x14ac:dyDescent="0.25">
      <c r="A18" s="4"/>
      <c r="B18" s="5" t="s">
        <v>6</v>
      </c>
      <c r="C18" s="5">
        <v>0.17349999999999999</v>
      </c>
      <c r="D18" s="5">
        <v>5.0509999999999999E-2</v>
      </c>
      <c r="E18" s="5">
        <v>3.43</v>
      </c>
      <c r="F18" s="5">
        <v>5.9999999999999995E-4</v>
      </c>
      <c r="G18" s="5">
        <v>7.4499999999999997E-2</v>
      </c>
      <c r="H18" s="5">
        <v>0.27250000000000002</v>
      </c>
      <c r="I18" s="5"/>
      <c r="J18" s="5"/>
      <c r="K18" s="5"/>
      <c r="L18" s="5"/>
      <c r="M18" s="5" t="s">
        <v>24</v>
      </c>
      <c r="N18" s="5">
        <f t="shared" si="1"/>
        <v>-0.91902753724733288</v>
      </c>
      <c r="O18" s="5"/>
      <c r="P18" s="7"/>
    </row>
    <row r="19" spans="1:16" x14ac:dyDescent="0.25">
      <c r="A19" s="4"/>
      <c r="B19" s="5" t="s">
        <v>7</v>
      </c>
      <c r="C19" s="5">
        <v>-1.5128600000000001</v>
      </c>
      <c r="D19" s="5">
        <v>9.6530000000000005E-2</v>
      </c>
      <c r="E19" s="5">
        <v>-15.67</v>
      </c>
      <c r="F19" s="5">
        <v>0</v>
      </c>
      <c r="G19" s="5">
        <v>-1.7020599999999999</v>
      </c>
      <c r="H19" s="5">
        <v>-1.3236600000000001</v>
      </c>
      <c r="I19" s="5"/>
      <c r="J19" s="5"/>
      <c r="K19" s="5"/>
      <c r="L19" s="5"/>
      <c r="M19" s="5"/>
      <c r="N19" s="5"/>
      <c r="O19" s="5"/>
      <c r="P19" s="7"/>
    </row>
    <row r="20" spans="1:16" x14ac:dyDescent="0.25">
      <c r="A20" s="4"/>
      <c r="B20" s="5" t="s">
        <v>8</v>
      </c>
      <c r="C20" s="5">
        <v>-4.0049200000000003</v>
      </c>
      <c r="D20" s="5">
        <v>0.19721</v>
      </c>
      <c r="E20" s="5">
        <v>-20.309999999999999</v>
      </c>
      <c r="F20" s="5">
        <v>0</v>
      </c>
      <c r="G20" s="5">
        <v>-4.3914499999999999</v>
      </c>
      <c r="H20" s="5">
        <v>-3.6183900000000002</v>
      </c>
      <c r="I20" s="5"/>
      <c r="J20" s="5"/>
      <c r="K20" s="5"/>
      <c r="L20" s="5"/>
      <c r="M20" s="5"/>
      <c r="N20" s="5"/>
      <c r="O20" s="5"/>
      <c r="P20" s="7"/>
    </row>
    <row r="21" spans="1:16" ht="15.75" thickBot="1" x14ac:dyDescent="0.3">
      <c r="A21" s="1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</row>
    <row r="22" spans="1:16" ht="15.75" thickBot="1" x14ac:dyDescent="0.3"/>
    <row r="23" spans="1:16" x14ac:dyDescent="0.25">
      <c r="A23" s="1" t="s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3"/>
    </row>
    <row r="24" spans="1:16" x14ac:dyDescent="0.25">
      <c r="A24" s="4"/>
      <c r="B24" s="5" t="s">
        <v>13</v>
      </c>
      <c r="C24" s="5" t="s">
        <v>14</v>
      </c>
      <c r="D24" s="5" t="s">
        <v>15</v>
      </c>
      <c r="E24" s="5" t="s">
        <v>16</v>
      </c>
      <c r="F24" s="5" t="s">
        <v>17</v>
      </c>
      <c r="G24" s="5" t="s">
        <v>18</v>
      </c>
      <c r="H24" s="5"/>
      <c r="I24" s="5"/>
      <c r="J24" s="5"/>
      <c r="K24" s="5"/>
      <c r="L24" s="5"/>
      <c r="M24" s="5"/>
      <c r="N24" s="5"/>
      <c r="O24" s="5"/>
      <c r="P24" s="7"/>
    </row>
    <row r="25" spans="1:16" x14ac:dyDescent="0.25">
      <c r="A25" s="4" t="s">
        <v>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7"/>
    </row>
    <row r="26" spans="1:16" x14ac:dyDescent="0.25">
      <c r="A26" s="4"/>
      <c r="B26" s="5" t="s">
        <v>3</v>
      </c>
      <c r="C26" s="5">
        <v>-1.93791</v>
      </c>
      <c r="D26" s="5">
        <v>8.4309999999999996E-2</v>
      </c>
      <c r="E26" s="5">
        <v>-22.99</v>
      </c>
      <c r="F26" s="5">
        <v>0</v>
      </c>
      <c r="G26" s="5">
        <v>-2.1031499999999999</v>
      </c>
      <c r="H26" s="5">
        <v>-1.77267</v>
      </c>
      <c r="I26" s="5"/>
      <c r="J26" s="5"/>
      <c r="K26" s="5"/>
      <c r="L26" s="5"/>
      <c r="M26" s="5" t="s">
        <v>2</v>
      </c>
      <c r="N26" s="5"/>
      <c r="O26" s="5"/>
      <c r="P26" s="7"/>
    </row>
    <row r="27" spans="1:16" x14ac:dyDescent="0.25">
      <c r="A27" s="4"/>
      <c r="B27" s="5" t="s">
        <v>4</v>
      </c>
      <c r="C27" s="5">
        <v>-0.81828000000000001</v>
      </c>
      <c r="D27" s="5">
        <v>6.5070000000000003E-2</v>
      </c>
      <c r="E27" s="5">
        <v>-12.58</v>
      </c>
      <c r="F27" s="5">
        <v>0</v>
      </c>
      <c r="G27" s="5">
        <v>-0.94581000000000004</v>
      </c>
      <c r="H27" s="5">
        <v>-0.69074999999999998</v>
      </c>
      <c r="I27" s="5"/>
      <c r="J27" s="5"/>
      <c r="K27" s="5"/>
      <c r="L27" s="5"/>
      <c r="M27" s="5" t="s">
        <v>0</v>
      </c>
      <c r="N27" s="5">
        <f>-(C26/$C$30)</f>
        <v>-1.3687255005826888</v>
      </c>
      <c r="O27" s="5"/>
      <c r="P27" s="7"/>
    </row>
    <row r="28" spans="1:16" x14ac:dyDescent="0.25">
      <c r="A28" s="4"/>
      <c r="B28" s="5" t="s">
        <v>5</v>
      </c>
      <c r="C28" s="5">
        <v>-1.40818</v>
      </c>
      <c r="D28" s="5">
        <v>7.2249999999999995E-2</v>
      </c>
      <c r="E28" s="5">
        <v>-19.489999999999998</v>
      </c>
      <c r="F28" s="5">
        <v>0</v>
      </c>
      <c r="G28" s="5">
        <v>-1.5497799999999999</v>
      </c>
      <c r="H28" s="5">
        <v>-1.26658</v>
      </c>
      <c r="I28" s="5"/>
      <c r="J28" s="5"/>
      <c r="K28" s="5"/>
      <c r="L28" s="5"/>
      <c r="M28" s="5" t="s">
        <v>23</v>
      </c>
      <c r="N28" s="5">
        <f t="shared" ref="N28:N29" si="2">-(C27/$C$30)</f>
        <v>-0.57794257866299392</v>
      </c>
      <c r="O28" s="5"/>
      <c r="P28" s="7"/>
    </row>
    <row r="29" spans="1:16" x14ac:dyDescent="0.25">
      <c r="A29" s="4"/>
      <c r="B29" s="5" t="s">
        <v>6</v>
      </c>
      <c r="C29" s="5">
        <v>6.0109999999999997E-2</v>
      </c>
      <c r="D29" s="5">
        <v>4.9630000000000001E-2</v>
      </c>
      <c r="E29" s="5">
        <v>1.21</v>
      </c>
      <c r="F29" s="5">
        <v>0.2258</v>
      </c>
      <c r="G29" s="5">
        <v>-3.7150000000000002E-2</v>
      </c>
      <c r="H29" s="5">
        <v>0.15737000000000001</v>
      </c>
      <c r="I29" s="5"/>
      <c r="J29" s="5"/>
      <c r="K29" s="5"/>
      <c r="L29" s="5"/>
      <c r="M29" s="5" t="s">
        <v>24</v>
      </c>
      <c r="N29" s="5">
        <f t="shared" si="2"/>
        <v>-0.99458275947310804</v>
      </c>
      <c r="O29" s="5"/>
      <c r="P29" s="7"/>
    </row>
    <row r="30" spans="1:16" x14ac:dyDescent="0.25">
      <c r="A30" s="4"/>
      <c r="B30" s="5" t="s">
        <v>7</v>
      </c>
      <c r="C30" s="5">
        <v>-1.4158500000000001</v>
      </c>
      <c r="D30" s="5">
        <v>9.5479999999999995E-2</v>
      </c>
      <c r="E30" s="5">
        <v>-14.83</v>
      </c>
      <c r="F30" s="5">
        <v>0</v>
      </c>
      <c r="G30" s="5">
        <v>-1.6029899999999999</v>
      </c>
      <c r="H30" s="5">
        <v>-1.22871</v>
      </c>
      <c r="I30" s="5"/>
      <c r="J30" s="5"/>
      <c r="K30" s="5"/>
      <c r="L30" s="5"/>
      <c r="M30" s="5"/>
      <c r="N30" s="5"/>
      <c r="O30" s="5"/>
      <c r="P30" s="7"/>
    </row>
    <row r="31" spans="1:16" ht="15.75" thickBot="1" x14ac:dyDescent="0.3">
      <c r="A31" s="8"/>
      <c r="B31" s="9" t="s">
        <v>8</v>
      </c>
      <c r="C31" s="9">
        <v>-3.95892</v>
      </c>
      <c r="D31" s="9">
        <v>0.19647000000000001</v>
      </c>
      <c r="E31" s="9">
        <v>-20.149999999999999</v>
      </c>
      <c r="F31" s="9">
        <v>0</v>
      </c>
      <c r="G31" s="9">
        <v>-4.3439899999999998</v>
      </c>
      <c r="H31" s="9">
        <v>-3.5738400000000001</v>
      </c>
      <c r="I31" s="9"/>
      <c r="J31" s="9"/>
      <c r="K31" s="9"/>
      <c r="L31" s="9"/>
      <c r="M31" s="9"/>
      <c r="N31" s="9"/>
      <c r="O31" s="9"/>
      <c r="P31" s="10"/>
    </row>
    <row r="32" spans="1:16" ht="15.75" thickBot="1" x14ac:dyDescent="0.3"/>
    <row r="33" spans="1:16" x14ac:dyDescent="0.25">
      <c r="A33" s="1" t="s">
        <v>21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3"/>
    </row>
    <row r="34" spans="1:16" x14ac:dyDescent="0.25">
      <c r="A34" s="4"/>
      <c r="B34" s="5" t="s">
        <v>9</v>
      </c>
      <c r="C34" s="5" t="s">
        <v>10</v>
      </c>
      <c r="D34" s="5" t="s">
        <v>11</v>
      </c>
      <c r="E34" s="6">
        <v>0.95</v>
      </c>
      <c r="F34" s="5" t="s">
        <v>12</v>
      </c>
      <c r="G34" s="5"/>
      <c r="H34" s="5"/>
      <c r="I34" s="5"/>
      <c r="J34" s="5"/>
      <c r="K34" s="5"/>
      <c r="L34" s="5"/>
      <c r="M34" s="5"/>
      <c r="N34" s="5"/>
      <c r="O34" s="5"/>
      <c r="P34" s="7"/>
    </row>
    <row r="35" spans="1:16" x14ac:dyDescent="0.25">
      <c r="A35" s="4"/>
      <c r="B35" s="5" t="s">
        <v>13</v>
      </c>
      <c r="C35" s="5" t="s">
        <v>14</v>
      </c>
      <c r="D35" s="5" t="s">
        <v>15</v>
      </c>
      <c r="E35" s="5" t="s">
        <v>16</v>
      </c>
      <c r="F35" s="5" t="s">
        <v>17</v>
      </c>
      <c r="G35" s="5" t="s">
        <v>18</v>
      </c>
      <c r="H35" s="5"/>
      <c r="I35" s="5"/>
      <c r="J35" s="5"/>
      <c r="K35" s="5"/>
      <c r="L35" s="5"/>
      <c r="M35" s="5"/>
      <c r="N35" s="5"/>
      <c r="O35" s="5"/>
      <c r="P35" s="7"/>
    </row>
    <row r="36" spans="1:16" x14ac:dyDescent="0.25">
      <c r="A36" s="4" t="s">
        <v>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7"/>
    </row>
    <row r="37" spans="1:16" x14ac:dyDescent="0.25">
      <c r="A37" s="4"/>
      <c r="B37" s="5" t="s">
        <v>3</v>
      </c>
      <c r="C37" s="5">
        <v>-2.0443899999999999</v>
      </c>
      <c r="D37" s="5">
        <v>8.6379999999999998E-2</v>
      </c>
      <c r="E37" s="5">
        <v>-23.67</v>
      </c>
      <c r="F37" s="5">
        <v>0</v>
      </c>
      <c r="G37" s="5">
        <v>-2.2136900000000002</v>
      </c>
      <c r="H37" s="5">
        <v>-1.8750800000000001</v>
      </c>
      <c r="I37" s="5"/>
      <c r="J37" s="5"/>
      <c r="K37" s="5"/>
      <c r="L37" s="5"/>
      <c r="M37" s="5" t="s">
        <v>2</v>
      </c>
      <c r="N37" s="5"/>
      <c r="O37" s="5"/>
      <c r="P37" s="7"/>
    </row>
    <row r="38" spans="1:16" x14ac:dyDescent="0.25">
      <c r="A38" s="4"/>
      <c r="B38" s="5" t="s">
        <v>4</v>
      </c>
      <c r="C38" s="5">
        <v>-1.0973200000000001</v>
      </c>
      <c r="D38" s="5">
        <v>6.7750000000000005E-2</v>
      </c>
      <c r="E38" s="5">
        <v>-16.2</v>
      </c>
      <c r="F38" s="5">
        <v>0</v>
      </c>
      <c r="G38" s="5">
        <v>-1.2301</v>
      </c>
      <c r="H38" s="5">
        <v>-0.96453999999999995</v>
      </c>
      <c r="I38" s="5"/>
      <c r="J38" s="5"/>
      <c r="K38" s="5"/>
      <c r="L38" s="5"/>
      <c r="M38" s="5" t="s">
        <v>0</v>
      </c>
      <c r="N38" s="5">
        <f>-(C37/$C$41)</f>
        <v>-1.3389066808128836</v>
      </c>
      <c r="O38" s="5"/>
      <c r="P38" s="7"/>
    </row>
    <row r="39" spans="1:16" x14ac:dyDescent="0.25">
      <c r="A39" s="4"/>
      <c r="B39" s="5" t="s">
        <v>5</v>
      </c>
      <c r="C39" s="5">
        <v>-1.4791099999999999</v>
      </c>
      <c r="D39" s="5">
        <v>7.3520000000000002E-2</v>
      </c>
      <c r="E39" s="5">
        <v>-20.12</v>
      </c>
      <c r="F39" s="5">
        <v>0</v>
      </c>
      <c r="G39" s="5">
        <v>-1.62321</v>
      </c>
      <c r="H39" s="5">
        <v>-1.3350200000000001</v>
      </c>
      <c r="I39" s="5"/>
      <c r="J39" s="5"/>
      <c r="K39" s="5"/>
      <c r="L39" s="5"/>
      <c r="M39" s="5" t="s">
        <v>23</v>
      </c>
      <c r="N39" s="5">
        <f t="shared" ref="N39:N40" si="3">-(C38/$C$41)</f>
        <v>-0.718654013661578</v>
      </c>
      <c r="O39" s="5"/>
      <c r="P39" s="7"/>
    </row>
    <row r="40" spans="1:16" x14ac:dyDescent="0.25">
      <c r="A40" s="4"/>
      <c r="B40" s="5" t="s">
        <v>6</v>
      </c>
      <c r="C40" s="5">
        <v>0.21262</v>
      </c>
      <c r="D40" s="5">
        <v>5.2299999999999999E-2</v>
      </c>
      <c r="E40" s="5">
        <v>4.07</v>
      </c>
      <c r="F40" s="5">
        <v>0</v>
      </c>
      <c r="G40" s="5">
        <v>0.11012</v>
      </c>
      <c r="H40" s="5">
        <v>0.31513000000000002</v>
      </c>
      <c r="I40" s="5"/>
      <c r="J40" s="5"/>
      <c r="K40" s="5"/>
      <c r="L40" s="5"/>
      <c r="M40" s="5" t="s">
        <v>24</v>
      </c>
      <c r="N40" s="5">
        <f t="shared" si="3"/>
        <v>-0.96869494600205641</v>
      </c>
      <c r="O40" s="5"/>
      <c r="P40" s="7"/>
    </row>
    <row r="41" spans="1:16" x14ac:dyDescent="0.25">
      <c r="A41" s="4"/>
      <c r="B41" s="5" t="s">
        <v>7</v>
      </c>
      <c r="C41" s="5">
        <v>-1.52691</v>
      </c>
      <c r="D41" s="5">
        <v>9.7919999999999993E-2</v>
      </c>
      <c r="E41" s="5">
        <v>-15.59</v>
      </c>
      <c r="F41" s="5">
        <v>0</v>
      </c>
      <c r="G41" s="5">
        <v>-1.7188300000000001</v>
      </c>
      <c r="H41" s="5">
        <v>-1.3349899999999999</v>
      </c>
      <c r="I41" s="5"/>
      <c r="J41" s="5"/>
      <c r="K41" s="5"/>
      <c r="L41" s="5"/>
      <c r="M41" s="5"/>
      <c r="N41" s="5"/>
      <c r="O41" s="5"/>
      <c r="P41" s="7"/>
    </row>
    <row r="42" spans="1:16" ht="15.75" thickBot="1" x14ac:dyDescent="0.3">
      <c r="A42" s="8"/>
      <c r="B42" s="9" t="s">
        <v>8</v>
      </c>
      <c r="C42" s="9">
        <v>-3.82802</v>
      </c>
      <c r="D42" s="9">
        <v>0.20072999999999999</v>
      </c>
      <c r="E42" s="9">
        <v>-19.07</v>
      </c>
      <c r="F42" s="9">
        <v>0</v>
      </c>
      <c r="G42" s="9">
        <v>-4.2214499999999999</v>
      </c>
      <c r="H42" s="9">
        <v>-3.43459</v>
      </c>
      <c r="I42" s="9"/>
      <c r="J42" s="9"/>
      <c r="K42" s="9"/>
      <c r="L42" s="9"/>
      <c r="M42" s="9"/>
      <c r="N42" s="9"/>
      <c r="O42" s="9"/>
      <c r="P42" s="10"/>
    </row>
    <row r="44" spans="1:16" ht="15.75" thickBot="1" x14ac:dyDescent="0.3"/>
    <row r="45" spans="1:16" x14ac:dyDescent="0.25">
      <c r="A45" s="1" t="s">
        <v>22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3"/>
    </row>
    <row r="46" spans="1:16" x14ac:dyDescent="0.25">
      <c r="A46" s="4"/>
      <c r="B46" s="5" t="s">
        <v>13</v>
      </c>
      <c r="C46" s="5" t="s">
        <v>14</v>
      </c>
      <c r="D46" s="5" t="s">
        <v>15</v>
      </c>
      <c r="E46" s="5" t="s">
        <v>16</v>
      </c>
      <c r="F46" s="5" t="s">
        <v>17</v>
      </c>
      <c r="G46" s="5" t="s">
        <v>18</v>
      </c>
      <c r="H46" s="5"/>
      <c r="I46" s="5"/>
      <c r="J46" s="5"/>
      <c r="K46" s="5"/>
      <c r="L46" s="5"/>
      <c r="M46" s="5"/>
      <c r="N46" s="5"/>
      <c r="O46" s="5"/>
      <c r="P46" s="7"/>
    </row>
    <row r="47" spans="1:16" x14ac:dyDescent="0.25">
      <c r="A47" s="4" t="s">
        <v>1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7"/>
    </row>
    <row r="48" spans="1:16" x14ac:dyDescent="0.25">
      <c r="A48" s="4"/>
      <c r="B48" s="5" t="s">
        <v>3</v>
      </c>
      <c r="C48" s="5">
        <v>-2.1394199999999999</v>
      </c>
      <c r="D48" s="5">
        <v>8.8489999999999999E-2</v>
      </c>
      <c r="E48" s="5">
        <v>-24.18</v>
      </c>
      <c r="F48" s="5">
        <v>0</v>
      </c>
      <c r="G48" s="5">
        <v>-2.3128500000000001</v>
      </c>
      <c r="H48" s="5">
        <v>-1.9659800000000001</v>
      </c>
      <c r="I48" s="5"/>
      <c r="J48" s="5"/>
      <c r="K48" s="5"/>
      <c r="L48" s="5"/>
      <c r="M48" s="5" t="s">
        <v>2</v>
      </c>
      <c r="N48" s="5"/>
      <c r="O48" s="5"/>
      <c r="P48" s="7"/>
    </row>
    <row r="49" spans="1:16" x14ac:dyDescent="0.25">
      <c r="A49" s="4"/>
      <c r="B49" s="5" t="s">
        <v>4</v>
      </c>
      <c r="C49" s="5">
        <v>-1.04989</v>
      </c>
      <c r="D49" s="5">
        <v>6.6869999999999999E-2</v>
      </c>
      <c r="E49" s="5">
        <v>-15.7</v>
      </c>
      <c r="F49" s="5">
        <v>0</v>
      </c>
      <c r="G49" s="5">
        <v>-1.1809499999999999</v>
      </c>
      <c r="H49" s="5">
        <v>-0.91883000000000004</v>
      </c>
      <c r="I49" s="5"/>
      <c r="J49" s="5"/>
      <c r="K49" s="5"/>
      <c r="L49" s="5"/>
      <c r="M49" s="5" t="s">
        <v>0</v>
      </c>
      <c r="N49" s="5">
        <f>-(C48/$C$52)</f>
        <v>-1.4337354242058704</v>
      </c>
      <c r="O49" s="5"/>
      <c r="P49" s="7"/>
    </row>
    <row r="50" spans="1:16" x14ac:dyDescent="0.25">
      <c r="A50" s="4"/>
      <c r="B50" s="5" t="s">
        <v>5</v>
      </c>
      <c r="C50" s="5">
        <v>-1.55427</v>
      </c>
      <c r="D50" s="5">
        <v>7.417E-2</v>
      </c>
      <c r="E50" s="5">
        <v>-20.96</v>
      </c>
      <c r="F50" s="5">
        <v>0</v>
      </c>
      <c r="G50" s="5">
        <v>-1.69964</v>
      </c>
      <c r="H50" s="5">
        <v>-1.4089</v>
      </c>
      <c r="I50" s="5"/>
      <c r="J50" s="5"/>
      <c r="K50" s="5"/>
      <c r="L50" s="5"/>
      <c r="M50" s="5" t="s">
        <v>23</v>
      </c>
      <c r="N50" s="5">
        <f t="shared" ref="N50:N51" si="4">-(C49/$C$52)</f>
        <v>-0.70358531028012328</v>
      </c>
      <c r="O50" s="5"/>
      <c r="P50" s="7"/>
    </row>
    <row r="51" spans="1:16" x14ac:dyDescent="0.25">
      <c r="A51" s="4"/>
      <c r="B51" s="5" t="s">
        <v>6</v>
      </c>
      <c r="C51" s="5">
        <v>0.16830000000000001</v>
      </c>
      <c r="D51" s="5">
        <v>5.2839999999999998E-2</v>
      </c>
      <c r="E51" s="5">
        <v>3.19</v>
      </c>
      <c r="F51" s="5">
        <v>1.4E-3</v>
      </c>
      <c r="G51" s="5">
        <v>6.4729999999999996E-2</v>
      </c>
      <c r="H51" s="5">
        <v>0.27187</v>
      </c>
      <c r="I51" s="5"/>
      <c r="J51" s="5"/>
      <c r="K51" s="5"/>
      <c r="L51" s="5"/>
      <c r="M51" s="5" t="s">
        <v>24</v>
      </c>
      <c r="N51" s="5">
        <f t="shared" si="4"/>
        <v>-1.0415963007639728</v>
      </c>
      <c r="O51" s="5"/>
      <c r="P51" s="7"/>
    </row>
    <row r="52" spans="1:16" x14ac:dyDescent="0.25">
      <c r="A52" s="4"/>
      <c r="B52" s="5" t="s">
        <v>7</v>
      </c>
      <c r="C52" s="5">
        <v>-1.4922</v>
      </c>
      <c r="D52" s="5">
        <v>9.8599999999999993E-2</v>
      </c>
      <c r="E52" s="5">
        <v>-15.13</v>
      </c>
      <c r="F52" s="5">
        <v>0</v>
      </c>
      <c r="G52" s="5">
        <v>-1.68546</v>
      </c>
      <c r="H52" s="5">
        <v>-1.29895</v>
      </c>
      <c r="I52" s="5"/>
      <c r="J52" s="5"/>
      <c r="K52" s="5"/>
      <c r="L52" s="5"/>
      <c r="M52" s="5"/>
      <c r="N52" s="5"/>
      <c r="O52" s="5"/>
      <c r="P52" s="7"/>
    </row>
    <row r="53" spans="1:16" x14ac:dyDescent="0.25">
      <c r="A53" s="4"/>
      <c r="B53" s="5" t="s">
        <v>8</v>
      </c>
      <c r="C53" s="5">
        <v>-3.7415600000000002</v>
      </c>
      <c r="D53" s="5">
        <v>0.20041</v>
      </c>
      <c r="E53" s="5">
        <v>-18.670000000000002</v>
      </c>
      <c r="F53" s="5">
        <v>0</v>
      </c>
      <c r="G53" s="5">
        <v>-4.1343500000000004</v>
      </c>
      <c r="H53" s="5">
        <v>-3.34877</v>
      </c>
      <c r="I53" s="5"/>
      <c r="J53" s="5"/>
      <c r="K53" s="5"/>
      <c r="L53" s="5"/>
      <c r="M53" s="5"/>
      <c r="N53" s="5"/>
      <c r="O53" s="5"/>
      <c r="P53" s="7"/>
    </row>
    <row r="54" spans="1:16" x14ac:dyDescent="0.25">
      <c r="A54" s="4" t="s">
        <v>1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7"/>
    </row>
    <row r="55" spans="1:16" ht="15.75" thickBot="1" x14ac:dyDescent="0.3">
      <c r="A55" s="1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10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tabSelected="1" workbookViewId="0">
      <selection activeCell="B4" sqref="B4"/>
    </sheetView>
  </sheetViews>
  <sheetFormatPr defaultRowHeight="15" x14ac:dyDescent="0.25"/>
  <sheetData>
    <row r="2" spans="2:5" x14ac:dyDescent="0.25">
      <c r="B2" t="s">
        <v>33</v>
      </c>
    </row>
    <row r="3" spans="2:5" x14ac:dyDescent="0.25">
      <c r="C3" s="15" t="s">
        <v>43</v>
      </c>
      <c r="D3" s="15"/>
      <c r="E3" s="15"/>
    </row>
    <row r="4" spans="2:5" x14ac:dyDescent="0.25">
      <c r="B4" t="s">
        <v>44</v>
      </c>
      <c r="C4" t="s">
        <v>34</v>
      </c>
      <c r="D4" t="s">
        <v>35</v>
      </c>
      <c r="E4" t="s">
        <v>36</v>
      </c>
    </row>
    <row r="5" spans="2:5" x14ac:dyDescent="0.25">
      <c r="B5" t="s">
        <v>38</v>
      </c>
    </row>
    <row r="6" spans="2:5" x14ac:dyDescent="0.25">
      <c r="B6" t="s">
        <v>0</v>
      </c>
      <c r="C6">
        <f>US!M42</f>
        <v>-1.1514008158007729</v>
      </c>
      <c r="D6">
        <f>Germany!M50</f>
        <v>-1.0450533465468179</v>
      </c>
      <c r="E6">
        <f>Spain!N49</f>
        <v>-1.4337354242058704</v>
      </c>
    </row>
    <row r="7" spans="2:5" x14ac:dyDescent="0.25">
      <c r="B7" t="s">
        <v>23</v>
      </c>
      <c r="C7">
        <f>US!M43</f>
        <v>-0.55074066122799492</v>
      </c>
      <c r="D7">
        <f>Germany!M51</f>
        <v>4.789308668161877E-2</v>
      </c>
      <c r="E7">
        <f>Spain!N50</f>
        <v>-0.70358531028012328</v>
      </c>
    </row>
    <row r="8" spans="2:5" x14ac:dyDescent="0.25">
      <c r="B8" t="s">
        <v>24</v>
      </c>
      <c r="C8">
        <f>US!M44</f>
        <v>-0.84966723915843712</v>
      </c>
      <c r="D8">
        <f>Germany!M52</f>
        <v>-0.6591442530034598</v>
      </c>
      <c r="E8">
        <f>Spain!N51</f>
        <v>-1.0415963007639728</v>
      </c>
    </row>
    <row r="9" spans="2:5" x14ac:dyDescent="0.25">
      <c r="B9" t="s">
        <v>37</v>
      </c>
    </row>
    <row r="10" spans="2:5" x14ac:dyDescent="0.25">
      <c r="B10" t="s">
        <v>39</v>
      </c>
      <c r="C10">
        <f>US!M6</f>
        <v>-0.85067093108438896</v>
      </c>
      <c r="D10">
        <f>Germany!M5</f>
        <v>-1.5437979581432437</v>
      </c>
      <c r="E10">
        <f>Spain!N5</f>
        <v>-1.0568458974578108</v>
      </c>
    </row>
    <row r="11" spans="2:5" x14ac:dyDescent="0.25">
      <c r="B11" t="s">
        <v>23</v>
      </c>
      <c r="C11">
        <f>US!M7</f>
        <v>-0.32117140457769755</v>
      </c>
      <c r="D11">
        <f>Germany!M6</f>
        <v>-0.39544307768729003</v>
      </c>
      <c r="E11">
        <f>Spain!N6</f>
        <v>-0.21671389033152982</v>
      </c>
    </row>
    <row r="12" spans="2:5" x14ac:dyDescent="0.25">
      <c r="B12" t="s">
        <v>24</v>
      </c>
      <c r="C12">
        <f>US!M8</f>
        <v>-0.49619865277752961</v>
      </c>
      <c r="D12">
        <f>Germany!M7</f>
        <v>-0.97435260591641726</v>
      </c>
      <c r="E12">
        <f>Spain!N7</f>
        <v>-0.61692951950194919</v>
      </c>
    </row>
    <row r="13" spans="2:5" x14ac:dyDescent="0.25">
      <c r="B13" t="s">
        <v>40</v>
      </c>
    </row>
    <row r="14" spans="2:5" x14ac:dyDescent="0.25">
      <c r="B14" t="s">
        <v>0</v>
      </c>
      <c r="C14">
        <f>US!M14</f>
        <v>-0.93214941540178053</v>
      </c>
      <c r="D14">
        <f>Germany!M18</f>
        <v>-1.6747042084768611</v>
      </c>
      <c r="E14">
        <f>Spain!N16</f>
        <v>-1.3512618484195498</v>
      </c>
    </row>
    <row r="15" spans="2:5" x14ac:dyDescent="0.25">
      <c r="B15" t="s">
        <v>23</v>
      </c>
      <c r="C15">
        <f>US!M15</f>
        <v>-0.35002905557750863</v>
      </c>
      <c r="D15">
        <f>Germany!M19</f>
        <v>-0.49149253439777041</v>
      </c>
      <c r="E15">
        <f>Spain!N17</f>
        <v>-0.58836904935023726</v>
      </c>
    </row>
    <row r="16" spans="2:5" x14ac:dyDescent="0.25">
      <c r="B16" t="s">
        <v>24</v>
      </c>
      <c r="C16">
        <f>US!M16</f>
        <v>-0.58818716440807972</v>
      </c>
      <c r="D16">
        <f>Germany!M20</f>
        <v>-1.1013993527423798</v>
      </c>
      <c r="E16">
        <f>Spain!N18</f>
        <v>-0.91902753724733288</v>
      </c>
    </row>
    <row r="17" spans="2:5" x14ac:dyDescent="0.25">
      <c r="B17" t="s">
        <v>41</v>
      </c>
    </row>
    <row r="18" spans="2:5" x14ac:dyDescent="0.25">
      <c r="B18" t="s">
        <v>0</v>
      </c>
      <c r="C18">
        <f>US!M24</f>
        <v>-0.81294627571174449</v>
      </c>
      <c r="D18">
        <f>Germany!M29</f>
        <v>-1.5796461946595926</v>
      </c>
      <c r="E18">
        <f>Spain!N27</f>
        <v>-1.3687255005826888</v>
      </c>
    </row>
    <row r="19" spans="2:5" x14ac:dyDescent="0.25">
      <c r="B19" t="s">
        <v>23</v>
      </c>
      <c r="C19">
        <f>US!M25</f>
        <v>-0.2962226806190027</v>
      </c>
      <c r="D19">
        <f>Germany!M30</f>
        <v>-0.33953448069001374</v>
      </c>
      <c r="E19">
        <f>Spain!N28</f>
        <v>-0.57794257866299392</v>
      </c>
    </row>
    <row r="20" spans="2:5" x14ac:dyDescent="0.25">
      <c r="B20" t="s">
        <v>24</v>
      </c>
      <c r="C20">
        <f>US!M26</f>
        <v>-0.51574231048680064</v>
      </c>
      <c r="D20">
        <f>Germany!M31</f>
        <v>-0.89821097676402761</v>
      </c>
      <c r="E20">
        <f>Spain!N29</f>
        <v>-0.99458275947310804</v>
      </c>
    </row>
    <row r="21" spans="2:5" x14ac:dyDescent="0.25">
      <c r="B21" t="s">
        <v>42</v>
      </c>
    </row>
    <row r="22" spans="2:5" x14ac:dyDescent="0.25">
      <c r="B22" t="s">
        <v>0</v>
      </c>
      <c r="C22">
        <f>US!M33</f>
        <v>-0.92897127649811873</v>
      </c>
      <c r="D22">
        <f>Germany!M40</f>
        <v>-1.622178416304711</v>
      </c>
      <c r="E22">
        <f>Spain!N38</f>
        <v>-1.3389066808128836</v>
      </c>
    </row>
    <row r="23" spans="2:5" x14ac:dyDescent="0.25">
      <c r="B23" t="s">
        <v>23</v>
      </c>
      <c r="C23">
        <f>US!M34</f>
        <v>-0.3939036818438682</v>
      </c>
      <c r="D23">
        <f>Germany!M41</f>
        <v>-0.47971266288005349</v>
      </c>
      <c r="E23">
        <f>Spain!N39</f>
        <v>-0.718654013661578</v>
      </c>
    </row>
    <row r="24" spans="2:5" x14ac:dyDescent="0.25">
      <c r="B24" t="s">
        <v>24</v>
      </c>
      <c r="C24">
        <f>US!M35</f>
        <v>-0.61591553445419545</v>
      </c>
      <c r="D24">
        <f>Germany!M42</f>
        <v>-1.0647176745740061</v>
      </c>
      <c r="E24">
        <f>Spain!N40</f>
        <v>-0.96869494600205641</v>
      </c>
    </row>
  </sheetData>
  <mergeCells count="1"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</vt:lpstr>
      <vt:lpstr>Germany</vt:lpstr>
      <vt:lpstr>Spain</vt:lpstr>
      <vt:lpstr>WTP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</dc:creator>
  <cp:lastModifiedBy>Joanna</cp:lastModifiedBy>
  <dcterms:created xsi:type="dcterms:W3CDTF">2016-11-16T20:54:29Z</dcterms:created>
  <dcterms:modified xsi:type="dcterms:W3CDTF">2016-11-17T03:16:20Z</dcterms:modified>
</cp:coreProperties>
</file>