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4240" windowHeight="12585"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C21" i="5"/>
  <c r="E21" i="5" s="1"/>
  <c r="A22" i="5"/>
  <c r="B22" i="5"/>
  <c r="C22" i="5"/>
  <c r="D22" i="5" s="1"/>
  <c r="A23" i="5"/>
  <c r="C23" i="5" s="1"/>
  <c r="A24" i="5"/>
  <c r="B24" i="5" s="1"/>
  <c r="A25" i="5"/>
  <c r="B25" i="5" s="1"/>
  <c r="A26" i="5"/>
  <c r="C26" i="5" s="1"/>
  <c r="D26" i="5" s="1"/>
  <c r="E12" i="6"/>
  <c r="E14" i="6"/>
  <c r="E17" i="6"/>
  <c r="E20" i="6"/>
  <c r="E22" i="6"/>
  <c r="E25" i="6"/>
  <c r="D12" i="6"/>
  <c r="D15" i="6"/>
  <c r="D17" i="6"/>
  <c r="D18" i="6"/>
  <c r="D20" i="6"/>
  <c r="D23" i="6"/>
  <c r="D25" i="6"/>
  <c r="D26" i="6"/>
  <c r="C4" i="6"/>
  <c r="D4" i="6" s="1"/>
  <c r="E4" i="6" s="1"/>
  <c r="C7" i="6"/>
  <c r="D7" i="6" s="1"/>
  <c r="E7" i="6" s="1"/>
  <c r="C12" i="6"/>
  <c r="C16" i="6"/>
  <c r="C18" i="6"/>
  <c r="C20" i="6"/>
  <c r="C24" i="6"/>
  <c r="C26" i="6"/>
  <c r="B4" i="6"/>
  <c r="B8" i="6"/>
  <c r="A3" i="6"/>
  <c r="B3" i="6" s="1"/>
  <c r="A4" i="6"/>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C25" i="6" l="1"/>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c r="E23" i="5"/>
  <c r="D23" i="5"/>
  <c r="D19" i="5"/>
  <c r="E19" i="5"/>
  <c r="E26" i="5"/>
  <c r="C24" i="5"/>
  <c r="E22" i="5"/>
  <c r="C20" i="5"/>
  <c r="E18" i="5"/>
  <c r="C16" i="5"/>
  <c r="C12" i="5"/>
  <c r="E10" i="5"/>
  <c r="C11" i="6"/>
  <c r="E11" i="6"/>
  <c r="D11" i="6"/>
  <c r="B10" i="6"/>
  <c r="D10" i="6"/>
  <c r="E10" i="6" s="1"/>
  <c r="B9" i="6"/>
  <c r="C9" i="6"/>
  <c r="D9" i="6" s="1"/>
  <c r="E9" i="6" s="1"/>
  <c r="C2" i="6"/>
  <c r="D2" i="6" s="1"/>
  <c r="E2" i="6" s="1"/>
  <c r="B2" i="6"/>
  <c r="J2" i="5"/>
  <c r="D6" i="5" s="1"/>
  <c r="E6" i="5" s="1"/>
  <c r="I2" i="6"/>
  <c r="D17" i="5" l="1"/>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<sst xmlns="http://schemas.openxmlformats.org/spreadsheetml/2006/main" count="3890" uniqueCount="1229">
  <si>
    <t>Management Question</t>
  </si>
  <si>
    <t>Condition Determination Method</t>
  </si>
  <si>
    <t>Condition Benchmarks</t>
  </si>
  <si>
    <t>Proportion required to meet benchmark</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</si>
  <si>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</si>
  <si>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</si>
  <si>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</si>
  <si>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</si>
  <si>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</si>
  <si>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</si>
  <si>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</si>
  <si>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</si>
  <si>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</si>
  <si>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</si>
  <si>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</si>
  <si>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</si>
  <si>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</si>
  <si>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</si>
  <si>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</si>
  <si>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</si>
  <si>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</si>
  <si>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</si>
  <si>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</si>
  <si>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</si>
  <si>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</si>
  <si>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</si>
  <si>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</si>
  <si>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</si>
  <si>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</si>
  <si>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</si>
  <si>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</si>
  <si>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</si>
  <si>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</si>
  <si>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</si>
  <si>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</si>
  <si>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</si>
  <si>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</si>
  <si>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</si>
  <si>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</si>
  <si>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</si>
  <si>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</si>
  <si>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</si>
  <si>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</si>
  <si>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</si>
  <si>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</si>
  <si>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</si>
  <si>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</si>
  <si>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</si>
  <si>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</si>
  <si>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</si>
  <si>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</si>
  <si>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</si>
  <si>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</si>
  <si>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</si>
  <si>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</si>
  <si>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</si>
  <si>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</si>
  <si>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</si>
  <si>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</si>
  <si>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</si>
  <si>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</si>
  <si>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</si>
  <si>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</si>
  <si>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</si>
  <si>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</si>
  <si>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</si>
  <si>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</si>
  <si>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</si>
  <si>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</si>
  <si>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</si>
  <si>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</si>
  <si>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</si>
  <si>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</si>
  <si>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</si>
  <si>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</si>
  <si>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</si>
  <si>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</si>
  <si>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</si>
  <si>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</si>
  <si>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</si>
  <si>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</si>
  <si>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</si>
  <si>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</si>
  <si>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</si>
  <si>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</si>
  <si>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</si>
  <si>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</si>
  <si>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</si>
  <si>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</si>
  <si>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</si>
  <si>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</si>
  <si>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</si>
  <si>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</si>
  <si>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</si>
  <si>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</si>
  <si>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</si>
  <si>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</si>
  <si>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</si>
  <si>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</si>
  <si>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</si>
  <si>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</si>
  <si>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</si>
  <si>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</si>
  <si>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</si>
  <si>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</si>
  <si>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</si>
  <si>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</si>
  <si>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</si>
  <si>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</si>
  <si>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</si>
  <si>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</si>
  <si>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</si>
  <si>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</si>
  <si>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</si>
  <si>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</si>
  <si>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</si>
  <si>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</si>
  <si>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</si>
  <si>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</si>
  <si>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</si>
  <si>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</si>
  <si>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</si>
  <si>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</si>
  <si>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</si>
  <si>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</si>
  <si>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</si>
  <si>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</si>
  <si>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</si>
  <si>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</si>
  <si>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</si>
  <si>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</si>
  <si>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</si>
  <si>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</si>
  <si>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</si>
  <si>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</si>
  <si>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</si>
  <si>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</si>
  <si>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</si>
  <si>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</si>
  <si>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</si>
  <si>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</si>
  <si>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</si>
  <si>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</si>
  <si>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</si>
  <si>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</si>
  <si>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</si>
  <si>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</si>
  <si>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</si>
  <si>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</si>
  <si>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</si>
  <si>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</si>
  <si>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</si>
  <si>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</si>
  <si>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</si>
  <si>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</si>
  <si>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</si>
  <si>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</si>
  <si>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</si>
  <si>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</si>
  <si>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</si>
  <si>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</si>
  <si>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</si>
  <si>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</si>
  <si>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</si>
  <si>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</si>
  <si>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</si>
  <si>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</si>
  <si>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</si>
  <si>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</si>
  <si>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</si>
  <si>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</si>
  <si>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</si>
  <si>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</si>
  <si>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</si>
  <si>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</si>
  <si>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</si>
  <si>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</si>
  <si>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</si>
  <si>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</si>
  <si>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</si>
  <si>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</si>
  <si>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</si>
  <si>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</si>
  <si>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</si>
  <si>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</si>
  <si>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</si>
  <si>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</si>
  <si>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</si>
  <si>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</si>
  <si>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</si>
  <si>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</si>
  <si>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</si>
  <si>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</si>
  <si>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</si>
  <si>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</si>
  <si>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</si>
  <si>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</si>
  <si>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</si>
  <si>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</si>
  <si>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</si>
  <si>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</si>
  <si>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</si>
  <si>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</si>
  <si>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</si>
  <si>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</si>
  <si>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</si>
  <si>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</si>
  <si>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</si>
  <si>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</si>
  <si>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</si>
  <si>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</si>
  <si>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</si>
  <si>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</si>
  <si>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</si>
  <si>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</si>
  <si>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</si>
  <si>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</si>
  <si>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</si>
  <si>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</si>
  <si>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</si>
  <si>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</si>
  <si>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</si>
  <si>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</si>
  <si>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</si>
  <si>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</si>
  <si>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</si>
  <si>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</si>
  <si>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</si>
  <si>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</si>
  <si>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</si>
  <si>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</si>
  <si>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</si>
  <si>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</si>
  <si>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</si>
  <si>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</si>
  <si>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</si>
  <si>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</si>
  <si>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</si>
  <si>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</si>
  <si>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</si>
  <si>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</si>
  <si>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</si>
  <si>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</si>
  <si>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</si>
  <si>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</si>
  <si>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</si>
  <si>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</si>
  <si>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</si>
  <si>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</si>
  <si>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</si>
  <si>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</si>
  <si>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</si>
  <si>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</si>
  <si>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</si>
  <si>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</si>
  <si>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</si>
  <si>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</si>
  <si>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</si>
  <si>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</si>
  <si>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</si>
  <si>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</si>
  <si>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</si>
  <si>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</si>
  <si>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</si>
  <si>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</si>
  <si>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</si>
  <si>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</si>
  <si>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</si>
  <si>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</si>
  <si>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</si>
  <si>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</si>
  <si>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</si>
  <si>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</si>
  <si>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</si>
  <si>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</si>
  <si>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</si>
  <si>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</si>
  <si>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</si>
  <si>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</si>
  <si>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</si>
  <si>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</si>
  <si>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</si>
  <si>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</si>
  <si>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</si>
  <si>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</si>
  <si>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</si>
  <si>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</si>
  <si>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</si>
  <si>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</si>
  <si>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</si>
  <si>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</si>
  <si>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</si>
  <si>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</si>
  <si>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</si>
  <si>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</si>
  <si>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</si>
  <si>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</si>
  <si>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</si>
  <si>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</si>
  <si>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</si>
  <si>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</si>
  <si>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</si>
  <si>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</si>
  <si>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</si>
  <si>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</si>
  <si>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</si>
  <si>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</si>
  <si>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</si>
  <si>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</si>
  <si>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</si>
  <si>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</si>
  <si>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</si>
  <si>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</si>
  <si>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</si>
  <si>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</si>
  <si>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</si>
  <si>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</si>
  <si>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</si>
  <si>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</si>
  <si>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</si>
  <si>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</si>
  <si>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</si>
  <si>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</si>
  <si>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</si>
  <si>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</si>
  <si>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</si>
  <si>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</si>
  <si>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</si>
  <si>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</si>
  <si>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</si>
  <si>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</si>
  <si>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</si>
  <si>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</si>
  <si>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</si>
  <si>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</si>
  <si>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</si>
  <si>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</si>
  <si>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</si>
  <si>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</si>
  <si>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</si>
  <si>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</si>
  <si>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</si>
  <si>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</si>
  <si>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</si>
  <si>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</si>
  <si>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</si>
  <si>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</si>
  <si>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</si>
  <si>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</si>
  <si>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</si>
  <si>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</si>
  <si>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</si>
  <si>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</si>
  <si>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</si>
  <si>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</si>
  <si>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</si>
  <si>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</si>
  <si>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</si>
  <si>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</si>
  <si>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</si>
  <si>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</si>
  <si>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</si>
  <si>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</si>
  <si>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</si>
  <si>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</si>
  <si>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</si>
  <si>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</si>
  <si>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</si>
  <si>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</si>
  <si>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</si>
  <si>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</si>
  <si>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</si>
  <si>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</si>
  <si>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</si>
  <si>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</si>
  <si>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</si>
  <si>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</si>
  <si>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</si>
  <si>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</si>
  <si>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</si>
  <si>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</si>
  <si>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</si>
  <si>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</si>
  <si>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</si>
  <si>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</si>
  <si>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</si>
  <si>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</si>
  <si>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</si>
  <si>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</si>
  <si>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</si>
  <si>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</si>
  <si>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</si>
  <si>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</si>
  <si>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</si>
  <si>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</si>
  <si>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</si>
  <si>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</si>
  <si>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</si>
  <si>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</si>
  <si>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</si>
  <si>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</si>
  <si>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</si>
  <si>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</si>
  <si>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</si>
  <si>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</si>
  <si>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</si>
  <si>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</si>
  <si>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</si>
  <si>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</si>
  <si>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</si>
  <si>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</si>
  <si>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</si>
  <si>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</si>
  <si>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</si>
  <si>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</si>
  <si>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</si>
  <si>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</si>
  <si>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</si>
  <si>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</si>
  <si>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</si>
  <si>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</si>
  <si>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</si>
  <si>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</si>
  <si>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</si>
  <si>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</si>
  <si>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</si>
  <si>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</si>
  <si>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</si>
  <si>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</si>
  <si>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</si>
  <si>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</si>
  <si>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</si>
  <si>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</si>
  <si>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</si>
  <si>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</si>
  <si>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</si>
  <si>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</si>
  <si>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</si>
  <si>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</si>
  <si>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</si>
  <si>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</si>
  <si>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</si>
  <si>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</si>
  <si>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</si>
  <si>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</si>
  <si>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</si>
  <si>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</si>
  <si>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</si>
  <si>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</si>
  <si>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</si>
  <si>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</si>
  <si>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</si>
  <si>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</si>
  <si>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</si>
  <si>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</si>
  <si>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</si>
  <si>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</si>
  <si>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</si>
  <si>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</si>
  <si>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</si>
  <si>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</si>
  <si>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</si>
  <si>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</si>
  <si>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</si>
  <si>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</si>
  <si>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</si>
  <si>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</si>
  <si>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</si>
  <si>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</si>
  <si>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</si>
  <si>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</si>
  <si>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</si>
  <si>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</si>
  <si>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</si>
  <si>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</si>
  <si>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</si>
  <si>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</si>
  <si>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</si>
  <si>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</si>
  <si>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</si>
  <si>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</si>
  <si>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</si>
  <si>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</si>
  <si>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</si>
  <si>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</si>
  <si>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</si>
  <si>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</si>
  <si>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</si>
  <si>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</si>
  <si>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</si>
  <si>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</si>
  <si>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</si>
  <si>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</si>
  <si>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</si>
  <si>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</si>
  <si>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</si>
  <si>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</si>
  <si>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</si>
  <si>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</si>
  <si>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</si>
  <si>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</si>
  <si>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</si>
  <si>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</si>
  <si>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</si>
  <si>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</si>
  <si>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</si>
  <si>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</si>
  <si>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</si>
  <si>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</si>
  <si>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</si>
  <si>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</si>
  <si>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</si>
  <si>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</si>
  <si>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</si>
  <si>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</si>
  <si>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</si>
  <si>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</si>
  <si>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</si>
  <si>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</si>
  <si>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</si>
  <si>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</si>
  <si>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</si>
  <si>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</si>
  <si>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</si>
  <si>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</si>
  <si>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</si>
  <si>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</si>
  <si>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</si>
  <si>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</si>
  <si>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</si>
  <si>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</si>
  <si>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</si>
  <si>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</si>
  <si>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</si>
  <si>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</si>
  <si>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</si>
  <si>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</si>
  <si>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</si>
  <si>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</si>
  <si>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</si>
  <si>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</si>
  <si>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</si>
  <si>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</si>
  <si>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</si>
  <si>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</si>
  <si>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</si>
  <si>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</si>
  <si>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</si>
  <si>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</si>
  <si>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</si>
  <si>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</si>
  <si>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</si>
  <si>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</si>
  <si>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</si>
  <si>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</si>
  <si>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</si>
  <si>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</si>
  <si>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</si>
  <si>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</si>
  <si>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</si>
  <si>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</si>
  <si>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</si>
  <si>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</si>
  <si>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</si>
  <si>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</si>
  <si>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</si>
  <si>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</si>
  <si>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</si>
  <si>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</si>
  <si>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</si>
  <si>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</si>
  <si>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</si>
  <si>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</si>
  <si>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</si>
  <si>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</si>
  <si>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</si>
  <si>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</si>
  <si>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</si>
  <si>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</si>
  <si>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</si>
  <si>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</si>
  <si>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</si>
  <si>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</si>
  <si>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</si>
  <si>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</si>
  <si>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</si>
  <si>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</si>
  <si>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</si>
  <si>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</si>
  <si>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</si>
  <si>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</si>
  <si>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</si>
  <si>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</si>
  <si>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</si>
  <si>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</si>
  <si>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</si>
  <si>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</si>
  <si>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</si>
  <si>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</si>
  <si>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</si>
  <si>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</si>
  <si>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</si>
  <si>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</si>
  <si>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</si>
  <si>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</si>
  <si>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</si>
  <si>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</si>
  <si>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</si>
  <si>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</si>
  <si>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</si>
  <si>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</si>
  <si>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</si>
  <si>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</si>
  <si>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</si>
  <si>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</si>
  <si>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</si>
  <si>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</si>
  <si>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</si>
  <si>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</si>
  <si>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</si>
  <si>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</si>
  <si>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</si>
  <si>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</si>
  <si>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</si>
  <si>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</si>
  <si>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</si>
  <si>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</si>
  <si>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</si>
  <si>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</si>
  <si>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</si>
  <si>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</si>
  <si>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</si>
  <si>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</si>
  <si>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</si>
  <si>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</si>
  <si>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</si>
  <si>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</si>
  <si>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</si>
  <si>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</si>
  <si>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</si>
  <si>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</si>
  <si>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</si>
  <si>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</si>
  <si>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</si>
  <si>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</si>
  <si>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</si>
  <si>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</si>
  <si>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</si>
  <si>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</si>
  <si>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</si>
  <si>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</si>
  <si>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</si>
  <si>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</si>
  <si>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</si>
  <si>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</si>
  <si>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</si>
  <si>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</si>
  <si>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</si>
  <si>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</si>
  <si>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</si>
  <si>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</si>
  <si>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</si>
  <si>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</si>
  <si>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</si>
  <si>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</si>
  <si>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</si>
  <si>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</si>
  <si>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</si>
  <si>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</si>
  <si>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</si>
  <si>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</si>
  <si>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</si>
  <si>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</si>
  <si>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</si>
  <si>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</si>
  <si>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</si>
  <si>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</si>
  <si>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</si>
  <si>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</si>
  <si>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</si>
  <si>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</si>
  <si>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</si>
  <si>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</si>
  <si>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</si>
  <si>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</si>
  <si>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</si>
  <si>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</si>
  <si>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</si>
  <si>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</si>
  <si>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</si>
  <si>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</si>
  <si>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</si>
  <si>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</si>
  <si>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</si>
  <si>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</si>
  <si>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</si>
  <si>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</si>
  <si>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</si>
  <si>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</si>
  <si>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</si>
  <si>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</si>
  <si>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</si>
  <si>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</si>
  <si>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</si>
  <si>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</si>
  <si>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</si>
  <si>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</si>
  <si>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</si>
  <si>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</si>
  <si>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</si>
  <si>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</si>
  <si>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</si>
  <si>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</si>
  <si>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</si>
  <si>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</si>
  <si>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</si>
  <si>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</si>
  <si>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</si>
  <si>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</si>
  <si>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</si>
  <si>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</si>
  <si>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</si>
  <si>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</si>
  <si>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</si>
  <si>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</si>
  <si>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</si>
  <si>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</si>
  <si>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</si>
  <si>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</si>
  <si>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</si>
  <si>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</si>
  <si>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</si>
  <si>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</si>
  <si>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</si>
  <si>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</si>
  <si>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</si>
  <si>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</si>
  <si>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</si>
  <si>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</si>
  <si>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</si>
  <si>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</si>
  <si>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</si>
  <si>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</si>
  <si>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</si>
  <si>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</si>
  <si>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</si>
  <si>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</si>
  <si>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</si>
  <si>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</si>
  <si>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</si>
  <si>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</si>
  <si>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</si>
  <si>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</si>
  <si>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</si>
  <si>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</si>
  <si>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</si>
  <si>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</si>
  <si>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</si>
  <si>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</si>
  <si>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</si>
  <si>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</si>
  <si>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</si>
  <si>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</si>
  <si>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</si>
  <si>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</si>
  <si>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</si>
  <si>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</si>
  <si>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</si>
  <si>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</si>
  <si>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</si>
  <si>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</si>
  <si>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</si>
  <si>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</si>
  <si>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</si>
  <si>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</si>
  <si>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</si>
  <si>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</si>
  <si>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</si>
  <si>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</si>
  <si>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</si>
  <si>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</si>
  <si>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</si>
  <si>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</si>
  <si>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</si>
  <si>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</si>
  <si>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</si>
  <si>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</si>
  <si>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</si>
  <si>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</si>
  <si>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</si>
  <si>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</si>
  <si>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</si>
  <si>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</si>
  <si>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</si>
  <si>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</si>
  <si>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</si>
  <si>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</si>
  <si>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</si>
  <si>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</si>
  <si>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</si>
  <si>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</si>
  <si>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</si>
  <si>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</si>
  <si>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</si>
  <si>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</si>
  <si>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</si>
  <si>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</si>
  <si>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</si>
  <si>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</si>
  <si>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</si>
  <si>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</si>
  <si>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</si>
  <si>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</si>
  <si>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</si>
  <si>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</si>
  <si>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</si>
  <si>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</si>
  <si>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</si>
  <si>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</si>
  <si>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</si>
  <si>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</si>
  <si>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</si>
  <si>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</si>
  <si>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</si>
  <si>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</si>
  <si>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</si>
  <si>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</si>
  <si>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</si>
  <si>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</si>
  <si>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</si>
  <si>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</si>
  <si>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</si>
  <si>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</si>
  <si>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</si>
  <si>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</si>
  <si>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</si>
  <si>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</si>
  <si>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</si>
  <si>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</si>
  <si>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</si>
  <si>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</si>
  <si>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</si>
  <si>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</si>
  <si>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</si>
  <si>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</si>
  <si>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</si>
  <si>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</si>
  <si>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</si>
  <si>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</si>
  <si>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</si>
  <si>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</si>
  <si>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</si>
  <si>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</si>
  <si>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</si>
  <si>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</si>
  <si>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</si>
  <si>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</si>
  <si>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</si>
  <si>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</si>
  <si>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</si>
  <si>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</si>
  <si>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</si>
  <si>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</si>
  <si>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</si>
  <si>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</si>
  <si>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</si>
  <si>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</si>
  <si>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</si>
  <si>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</si>
  <si>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</si>
  <si>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</si>
  <si>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</si>
  <si>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</si>
  <si>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</si>
  <si>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</si>
  <si>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</si>
  <si>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</si>
  <si>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</si>
  <si>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</si>
  <si>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</si>
  <si>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</si>
  <si>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</si>
  <si>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</si>
  <si>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</si>
  <si>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</si>
  <si>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</si>
  <si>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</si>
  <si>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</si>
  <si>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</si>
  <si>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Indicators</t>
  </si>
  <si>
    <t>Table 2-2 NWCO GrSG Approved RMPA</t>
  </si>
  <si>
    <t>Land Health Standard #1 (Soils)</t>
  </si>
  <si>
    <t>Land Health Standard #3 (Healthy Productive Plant and Animal Communities)</t>
  </si>
  <si>
    <t>Sand Wash Wild Horse Herd Mgmt Area</t>
  </si>
  <si>
    <t>&gt;</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</si>
  <si>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</si>
  <si>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</si>
  <si>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</si>
  <si>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</si>
  <si>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</si>
  <si>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</si>
  <si>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</si>
  <si>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</si>
  <si>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</si>
  <si>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</si>
  <si>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</si>
  <si>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</si>
  <si>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</si>
  <si>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</si>
  <si>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</si>
  <si>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Calculation Signs LL</t>
  </si>
  <si>
    <t>Calculation Signs UL</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</si>
  <si>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</si>
  <si>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</si>
  <si>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</si>
  <si>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</si>
  <si>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</si>
  <si>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</si>
  <si>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</si>
  <si>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</si>
  <si>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</si>
  <si>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</si>
  <si>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</si>
  <si>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</si>
  <si>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</si>
  <si>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</si>
  <si>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</si>
  <si>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</si>
  <si>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</si>
  <si>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</si>
  <si>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</si>
  <si>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</si>
  <si>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</si>
  <si>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</si>
  <si>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</si>
  <si>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</si>
  <si>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</si>
  <si>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</si>
  <si>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</si>
  <si>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</si>
  <si>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</si>
  <si>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</si>
  <si>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</si>
  <si>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</si>
  <si>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</si>
  <si>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</si>
  <si>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</si>
  <si>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</si>
  <si>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</si>
  <si>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</si>
  <si>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</si>
  <si>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</si>
  <si>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</si>
  <si>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</si>
  <si>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</si>
  <si>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</si>
  <si>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</si>
  <si>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</si>
  <si>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</si>
  <si>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</si>
  <si>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</si>
  <si>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</si>
  <si>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</si>
  <si>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</si>
  <si>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</si>
  <si>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</si>
  <si>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</si>
  <si>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</si>
  <si>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</si>
  <si>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</si>
  <si>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</si>
  <si>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</si>
  <si>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</si>
  <si>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</si>
  <si>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</si>
  <si>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</si>
  <si>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</si>
  <si>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</si>
  <si>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</si>
  <si>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</si>
  <si>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</si>
  <si>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</si>
  <si>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</si>
  <si>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</si>
  <si>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</si>
  <si>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</si>
  <si>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</si>
  <si>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</si>
  <si>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</si>
  <si>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</si>
  <si>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</si>
  <si>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</si>
  <si>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</si>
  <si>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</si>
  <si>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</si>
  <si>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</si>
  <si>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</si>
  <si>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</si>
  <si>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</si>
  <si>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</si>
  <si>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</si>
  <si>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</si>
  <si>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</si>
  <si>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</si>
  <si>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</si>
  <si>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</si>
  <si>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</si>
  <si>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</si>
  <si>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</si>
  <si>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</si>
  <si>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</si>
  <si>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</si>
  <si>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</si>
  <si>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</si>
  <si>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</si>
  <si>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</si>
  <si>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</si>
  <si>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</si>
  <si>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</si>
  <si>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</si>
  <si>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</si>
  <si>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</si>
  <si>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</si>
  <si>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</si>
  <si>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</si>
  <si>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</si>
  <si>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</si>
  <si>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</si>
  <si>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</si>
  <si>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</si>
  <si>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</si>
  <si>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</si>
  <si>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</si>
  <si>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</si>
  <si>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</si>
  <si>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</si>
  <si>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</si>
  <si>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</si>
  <si>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</si>
  <si>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</si>
  <si>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</si>
  <si>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</si>
  <si>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</si>
  <si>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</si>
  <si>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</si>
  <si>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</si>
  <si>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</si>
  <si>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</si>
  <si>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</si>
  <si>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</si>
  <si>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</si>
  <si>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</si>
  <si>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</si>
  <si>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</si>
  <si>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</si>
  <si>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</si>
  <si>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</si>
  <si>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</si>
  <si>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</si>
  <si>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</si>
  <si>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</si>
  <si>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</si>
  <si>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</si>
  <si>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</si>
  <si>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</si>
  <si>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</si>
  <si>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</si>
  <si>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</si>
  <si>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</si>
  <si>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</si>
  <si>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</si>
  <si>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</si>
  <si>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</si>
  <si>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</si>
  <si>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</si>
  <si>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</si>
  <si>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</si>
  <si>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</si>
  <si>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</si>
  <si>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</si>
  <si>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</si>
  <si>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</si>
  <si>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</si>
  <si>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</si>
  <si>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</si>
  <si>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</si>
  <si>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</si>
  <si>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</si>
  <si>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</si>
  <si>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</si>
  <si>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</si>
  <si>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</si>
  <si>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</si>
  <si>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</si>
  <si>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</si>
  <si>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</si>
  <si>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</si>
  <si>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</si>
  <si>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</si>
  <si>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</si>
  <si>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</si>
  <si>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</si>
  <si>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</si>
  <si>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</si>
  <si>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</si>
  <si>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</si>
  <si>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</si>
  <si>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</si>
  <si>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</si>
  <si>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</si>
  <si>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</si>
  <si>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</si>
  <si>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</si>
  <si>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</si>
  <si>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</si>
  <si>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</si>
  <si>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</si>
  <si>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</si>
  <si>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</si>
  <si>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</si>
  <si>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</si>
  <si>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</si>
  <si>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</si>
  <si>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</si>
  <si>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</si>
  <si>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</si>
  <si>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</si>
  <si>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</si>
  <si>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</si>
  <si>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</si>
  <si>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</si>
  <si>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</si>
  <si>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</si>
  <si>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</si>
  <si>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</si>
  <si>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</si>
  <si>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</si>
  <si>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</si>
  <si>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</si>
  <si>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</si>
  <si>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</si>
  <si>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</si>
  <si>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</si>
  <si>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</si>
  <si>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</si>
  <si>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</si>
  <si>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</si>
  <si>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</si>
  <si>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</si>
  <si>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</si>
  <si>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</si>
  <si>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</si>
  <si>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</si>
  <si>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</si>
  <si>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</si>
  <si>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</si>
  <si>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</si>
  <si>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</si>
  <si>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</si>
  <si>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</si>
  <si>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</si>
  <si>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</si>
  <si>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</si>
  <si>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</si>
  <si>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</si>
  <si>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</si>
  <si>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</si>
  <si>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</si>
  <si>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</si>
  <si>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</si>
  <si>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</si>
  <si>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</si>
  <si>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</si>
  <si>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</si>
  <si>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</si>
  <si>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</si>
  <si>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</si>
  <si>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</si>
  <si>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</si>
  <si>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</si>
  <si>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</si>
  <si>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</si>
  <si>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</si>
  <si>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</si>
  <si>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</si>
  <si>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</si>
  <si>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</si>
  <si>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</si>
  <si>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</si>
  <si>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</si>
  <si>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</si>
  <si>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</si>
  <si>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</si>
  <si>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</si>
  <si>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</si>
  <si>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</si>
  <si>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</si>
  <si>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</si>
  <si>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</si>
  <si>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</si>
  <si>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</si>
  <si>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</si>
  <si>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</si>
  <si>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</si>
  <si>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</si>
  <si>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</si>
  <si>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</si>
  <si>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</si>
  <si>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</si>
  <si>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</si>
  <si>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</si>
  <si>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</si>
  <si>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</si>
  <si>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</si>
  <si>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</si>
  <si>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</si>
  <si>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</si>
  <si>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</si>
  <si>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</si>
  <si>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</si>
  <si>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</si>
  <si>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</si>
  <si>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</si>
  <si>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</si>
  <si>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</si>
  <si>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</si>
  <si>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Reporting Stratum</t>
  </si>
  <si>
    <t>Test</t>
  </si>
  <si>
    <t>GRSG brood-rearing habitat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</si>
</sst>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i/>
      <sz val="10"/>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39">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s>
  <cellStyleXfs count="1">
    <xf numFmtId="0" fontId="0" fillId="0" borderId="0"/>
  </cellStyleXfs>
  <cellXfs count="122">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3" fillId="0" borderId="0" xfId="0" applyFont="1"/>
    <xf numFmtId="0" fontId="4" fillId="0" borderId="0" xfId="0" applyFont="1" applyAlignment="1">
      <alignment horizontal="center" vertical="center" wrapText="1"/>
    </xf>
    <xf numFmtId="9" fontId="1"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6"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6" fillId="0" borderId="0" xfId="0" applyFont="1" applyFill="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8" fillId="0" borderId="0" xfId="0" applyFont="1"/>
    <xf numFmtId="0" fontId="1" fillId="0" borderId="18" xfId="0" applyFont="1" applyBorder="1" applyAlignment="1">
      <alignment horizontal="left" vertical="center" wrapText="1"/>
    </xf>
    <xf numFmtId="0" fontId="1"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9" xfId="0" applyFont="1" applyFill="1" applyBorder="1" applyAlignment="1">
      <alignment horizontal="center" vertical="center" wrapText="1"/>
    </xf>
    <xf numFmtId="0" fontId="1"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9" fontId="1" fillId="0" borderId="18"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horizontal="center" vertical="center" wrapText="1"/>
    </xf>
    <xf numFmtId="0" fontId="9" fillId="2" borderId="22" xfId="0" applyNumberFormat="1"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1" fontId="9" fillId="2" borderId="22" xfId="0" applyNumberFormat="1" applyFont="1" applyFill="1" applyBorder="1" applyAlignment="1">
      <alignment horizontal="center" vertical="center" wrapText="1"/>
    </xf>
    <xf numFmtId="9" fontId="9" fillId="2" borderId="25" xfId="0" applyNumberFormat="1" applyFont="1" applyFill="1" applyBorder="1" applyAlignment="1">
      <alignment horizontal="center" vertical="center" wrapText="1"/>
    </xf>
    <xf numFmtId="9" fontId="9" fillId="2" borderId="4" xfId="0" applyNumberFormat="1" applyFont="1" applyFill="1" applyBorder="1" applyAlignment="1">
      <alignment horizontal="center" vertical="center" wrapText="1"/>
    </xf>
    <xf numFmtId="0" fontId="13" fillId="5" borderId="13" xfId="0" applyFont="1" applyFill="1" applyBorder="1" applyAlignment="1">
      <alignment horizontal="center" vertical="center"/>
    </xf>
    <xf numFmtId="0" fontId="13" fillId="5" borderId="14" xfId="0" applyFont="1" applyFill="1" applyBorder="1" applyAlignment="1">
      <alignment horizontal="center" vertical="center"/>
    </xf>
    <xf numFmtId="0" fontId="8" fillId="5" borderId="31" xfId="0" applyFont="1" applyFill="1" applyBorder="1" applyAlignment="1">
      <alignment horizontal="center" vertical="center"/>
    </xf>
    <xf numFmtId="0" fontId="13" fillId="7" borderId="13" xfId="0" applyFont="1" applyFill="1" applyBorder="1" applyAlignment="1">
      <alignment horizontal="center" vertical="center"/>
    </xf>
    <xf numFmtId="0" fontId="13" fillId="7" borderId="14" xfId="0" applyFont="1" applyFill="1" applyBorder="1" applyAlignment="1">
      <alignment horizontal="center" vertical="center"/>
    </xf>
    <xf numFmtId="0" fontId="8" fillId="7" borderId="31"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7" fillId="6" borderId="28" xfId="0" applyFont="1" applyFill="1" applyBorder="1" applyAlignment="1">
      <alignment horizontal="left" vertical="center"/>
    </xf>
    <xf numFmtId="0" fontId="7" fillId="6" borderId="28"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7" fillId="6" borderId="28" xfId="0" applyFont="1" applyFill="1" applyBorder="1" applyAlignment="1">
      <alignment horizontal="center" vertical="center"/>
    </xf>
    <xf numFmtId="2" fontId="13" fillId="7" borderId="13" xfId="0" applyNumberFormat="1" applyFont="1" applyFill="1" applyBorder="1" applyAlignment="1">
      <alignment horizontal="center" vertical="center"/>
    </xf>
    <xf numFmtId="2" fontId="13" fillId="7" borderId="14" xfId="0" applyNumberFormat="1" applyFont="1" applyFill="1" applyBorder="1" applyAlignment="1">
      <alignment horizontal="center" vertical="center"/>
    </xf>
    <xf numFmtId="0" fontId="7" fillId="4" borderId="28" xfId="0" applyFont="1" applyFill="1" applyBorder="1" applyAlignment="1">
      <alignment vertical="center"/>
    </xf>
    <xf numFmtId="0" fontId="7" fillId="4" borderId="28" xfId="0" applyFont="1" applyFill="1" applyBorder="1" applyAlignment="1">
      <alignment horizontal="center" vertical="center"/>
    </xf>
    <xf numFmtId="0" fontId="7" fillId="4" borderId="28" xfId="0" applyFont="1" applyFill="1" applyBorder="1" applyAlignment="1">
      <alignment horizontal="center" vertical="center" wrapText="1"/>
    </xf>
    <xf numFmtId="0" fontId="7" fillId="9" borderId="28" xfId="0" applyFont="1" applyFill="1" applyBorder="1" applyAlignment="1">
      <alignment horizontal="center" vertical="center"/>
    </xf>
    <xf numFmtId="0" fontId="7" fillId="9" borderId="28"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3"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3" fillId="7" borderId="12" xfId="0" applyFont="1" applyFill="1" applyBorder="1" applyAlignment="1">
      <alignment horizontal="center" vertical="center"/>
    </xf>
    <xf numFmtId="2" fontId="13" fillId="7" borderId="12" xfId="0" applyNumberFormat="1" applyFont="1" applyFill="1" applyBorder="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0" fillId="0" borderId="0" xfId="0" applyAlignment="1">
      <alignment horizontal="left" vertical="center" wrapText="1"/>
    </xf>
    <xf numFmtId="0" fontId="0" fillId="0" borderId="27" xfId="0" applyBorder="1" applyAlignment="1">
      <alignment horizontal="left" vertical="center" wrapText="1"/>
    </xf>
    <xf numFmtId="0" fontId="12" fillId="0" borderId="26" xfId="0" applyFont="1" applyBorder="1" applyAlignment="1">
      <alignment horizontal="left" vertical="center"/>
    </xf>
    <xf numFmtId="0" fontId="0" fillId="0" borderId="27" xfId="0" applyBorder="1" applyAlignment="1">
      <alignment vertical="center" wrapText="1"/>
    </xf>
    <xf numFmtId="0" fontId="7" fillId="3" borderId="4"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4" borderId="29" xfId="0" applyFont="1" applyFill="1" applyBorder="1" applyAlignment="1">
      <alignment horizontal="right"/>
    </xf>
    <xf numFmtId="0" fontId="7" fillId="4" borderId="30" xfId="0" applyFont="1" applyFill="1" applyBorder="1" applyAlignment="1">
      <alignment horizontal="right"/>
    </xf>
    <xf numFmtId="0" fontId="7" fillId="6" borderId="29" xfId="0" applyFont="1" applyFill="1" applyBorder="1" applyAlignment="1">
      <alignment horizontal="right"/>
    </xf>
    <xf numFmtId="0" fontId="7" fillId="6" borderId="30" xfId="0" applyFont="1" applyFill="1" applyBorder="1" applyAlignment="1">
      <alignment horizontal="right"/>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7" fillId="3" borderId="35"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5" fillId="10" borderId="37" xfId="0" applyFont="1" applyFill="1" applyBorder="1" applyAlignment="1">
      <alignment horizontal="center" vertical="center" wrapText="1"/>
    </xf>
    <xf numFmtId="0" fontId="5" fillId="10" borderId="3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2.8442650632456882E-2</c:v>
                  </c:pt>
                  <c:pt idx="1">
                    <c:v>3.9645647223245074E-2</c:v>
                  </c:pt>
                  <c:pt idx="2">
                    <c:v>3.8563057127255877E-2</c:v>
                  </c:pt>
                  <c:pt idx="3">
                    <c:v>2.7484015240681267E-2</c:v>
                  </c:pt>
                  <c:pt idx="4">
                    <c:v>3.8959865165962781E-2</c:v>
                  </c:pt>
                  <c:pt idx="5">
                    <c:v>3.7996710383926657E-2</c:v>
                  </c:pt>
                  <c:pt idx="6">
                    <c:v>3.9956030521061524E-2</c:v>
                  </c:pt>
                </c:numCache>
              </c:numRef>
            </c:plus>
            <c:minus>
              <c:numRef>
                <c:f>'TerrADat Summary'!$E$2:$E$8</c:f>
                <c:numCache>
                  <c:formatCode>General</c:formatCode>
                  <c:ptCount val="7"/>
                  <c:pt idx="0">
                    <c:v>2.8442650632456882E-2</c:v>
                  </c:pt>
                  <c:pt idx="1">
                    <c:v>3.9645647223245074E-2</c:v>
                  </c:pt>
                  <c:pt idx="2">
                    <c:v>3.8563057127255877E-2</c:v>
                  </c:pt>
                  <c:pt idx="3">
                    <c:v>2.7484015240681267E-2</c:v>
                  </c:pt>
                  <c:pt idx="4">
                    <c:v>3.8959865165962781E-2</c:v>
                  </c:pt>
                  <c:pt idx="5">
                    <c:v>3.7996710383926657E-2</c:v>
                  </c:pt>
                  <c:pt idx="6">
                    <c:v>3.9956030521061524E-2</c:v>
                  </c:pt>
                </c:numCache>
              </c:numRef>
            </c:minus>
          </c:errBars>
          <c:cat>
            <c:strRef>
              <c:f>'TerrADat Summary'!$A$2:$A$8</c:f>
              <c:strCache>
                <c:ptCount val="7"/>
                <c:pt idx="0">
                  <c:v>Sagebrush Cover (Any Hit%)</c:v>
                </c:pt>
                <c:pt idx="1">
                  <c:v>NonInv Peren Forb/Grass Cover (Any Hit %)</c:v>
                </c:pt>
                <c:pt idx="2">
                  <c:v>Soil Stability All Rating</c:v>
                </c:pt>
                <c:pt idx="3">
                  <c:v>Bare Soil Cover (First Hit%)</c:v>
                </c:pt>
                <c:pt idx="4">
                  <c:v>Total Foliar Cover (First Hit%)</c:v>
                </c:pt>
                <c:pt idx="5">
                  <c:v>Bare Soil Cover (First Hit%)</c:v>
                </c:pt>
                <c:pt idx="6">
                  <c:v>NonInv Peren Grass Cover (Any Hit %)</c:v>
                </c:pt>
              </c:strCache>
            </c:strRef>
          </c:cat>
          <c:val>
            <c:numRef>
              <c:f>'TerrADat Summary'!$D$2:$D$8</c:f>
              <c:numCache>
                <c:formatCode>0.00</c:formatCode>
                <c:ptCount val="7"/>
                <c:pt idx="0">
                  <c:v>0.1484375</c:v>
                </c:pt>
                <c:pt idx="1">
                  <c:v>0.56640625</c:v>
                </c:pt>
                <c:pt idx="2">
                  <c:v>0.3671875</c:v>
                </c:pt>
                <c:pt idx="3">
                  <c:v>0.13671875</c:v>
                </c:pt>
                <c:pt idx="4">
                  <c:v>0.61328125</c:v>
                </c:pt>
                <c:pt idx="5">
                  <c:v>0.65625</c:v>
                </c:pt>
                <c:pt idx="6">
                  <c:v>0.5234375</c:v>
                </c:pt>
              </c:numCache>
            </c:numRef>
          </c:val>
        </c:ser>
        <c:dLbls>
          <c:showLegendKey val="0"/>
          <c:showVal val="0"/>
          <c:showCatName val="0"/>
          <c:showSerName val="0"/>
          <c:showPercent val="0"/>
          <c:showBubbleSize val="0"/>
        </c:dLbls>
        <c:gapWidth val="70"/>
        <c:axId val="75444736"/>
        <c:axId val="65349888"/>
      </c:barChart>
      <c:catAx>
        <c:axId val="75444736"/>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5349888"/>
        <c:crosses val="autoZero"/>
        <c:auto val="1"/>
        <c:lblAlgn val="ctr"/>
        <c:lblOffset val="100"/>
        <c:noMultiLvlLbl val="0"/>
      </c:catAx>
      <c:valAx>
        <c:axId val="6534988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754447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3.8908648816524977E-2</c:v>
                  </c:pt>
                  <c:pt idx="1">
                    <c:v>4.3916182329774033E-2</c:v>
                  </c:pt>
                  <c:pt idx="2">
                    <c:v>3.8908648816524977E-2</c:v>
                  </c:pt>
                  <c:pt idx="3">
                    <c:v>2.8478214913781691E-2</c:v>
                  </c:pt>
                  <c:pt idx="4">
                    <c:v>4.4054963442405615E-2</c:v>
                  </c:pt>
                  <c:pt idx="5">
                    <c:v>4.3045753829914199E-2</c:v>
                  </c:pt>
                  <c:pt idx="6">
                    <c:v>4.4054963442405615E-2</c:v>
                  </c:pt>
                </c:numCache>
              </c:numRef>
            </c:plus>
            <c:minus>
              <c:numRef>
                <c:f>'LMF Summary'!$E$2:$E$8</c:f>
                <c:numCache>
                  <c:formatCode>General</c:formatCode>
                  <c:ptCount val="7"/>
                  <c:pt idx="0">
                    <c:v>3.8908648816524977E-2</c:v>
                  </c:pt>
                  <c:pt idx="1">
                    <c:v>4.3916182329774033E-2</c:v>
                  </c:pt>
                  <c:pt idx="2">
                    <c:v>3.8908648816524977E-2</c:v>
                  </c:pt>
                  <c:pt idx="3">
                    <c:v>2.8478214913781691E-2</c:v>
                  </c:pt>
                  <c:pt idx="4">
                    <c:v>4.4054963442405615E-2</c:v>
                  </c:pt>
                  <c:pt idx="5">
                    <c:v>4.3045753829914199E-2</c:v>
                  </c:pt>
                  <c:pt idx="6">
                    <c:v>4.4054963442405615E-2</c:v>
                  </c:pt>
                </c:numCache>
              </c:numRef>
            </c:minus>
          </c:errBars>
          <c:cat>
            <c:strRef>
              <c:f>'LMF Summary'!$A$2:$A$8</c:f>
              <c:strCache>
                <c:ptCount val="7"/>
                <c:pt idx="0">
                  <c:v>Sagebrush Cover (Any Hit%)</c:v>
                </c:pt>
                <c:pt idx="1">
                  <c:v>NonInv Peren Forb/Grass Cover (Any Hit %)</c:v>
                </c:pt>
                <c:pt idx="2">
                  <c:v>Soil Stability All Rating</c:v>
                </c:pt>
                <c:pt idx="3">
                  <c:v>Bare Soil Cover (First Hit%)</c:v>
                </c:pt>
                <c:pt idx="4">
                  <c:v>Total Foliar Cover (First Hit%)</c:v>
                </c:pt>
                <c:pt idx="5">
                  <c:v>Bare Soil Cover (First Hit%)</c:v>
                </c:pt>
                <c:pt idx="6">
                  <c:v>NonInv Peren Grass Cover (Any Hit %)</c:v>
                </c:pt>
              </c:strCache>
            </c:strRef>
          </c:cat>
          <c:val>
            <c:numRef>
              <c:f>'LMF Summary'!$D$2:$D$8</c:f>
              <c:numCache>
                <c:formatCode>0.00</c:formatCode>
                <c:ptCount val="7"/>
                <c:pt idx="0">
                  <c:v>0.26540284360189575</c:v>
                </c:pt>
                <c:pt idx="1">
                  <c:v>0.54028436018957349</c:v>
                </c:pt>
                <c:pt idx="2">
                  <c:v>0.7345971563981043</c:v>
                </c:pt>
                <c:pt idx="3">
                  <c:v>0.11848341232227488</c:v>
                </c:pt>
                <c:pt idx="4">
                  <c:v>0.50710900473933651</c:v>
                </c:pt>
                <c:pt idx="5">
                  <c:v>0.39336492890995262</c:v>
                </c:pt>
                <c:pt idx="6">
                  <c:v>0.50710900473933651</c:v>
                </c:pt>
              </c:numCache>
            </c:numRef>
          </c:val>
        </c:ser>
        <c:dLbls>
          <c:showLegendKey val="0"/>
          <c:showVal val="0"/>
          <c:showCatName val="0"/>
          <c:showSerName val="0"/>
          <c:showPercent val="0"/>
          <c:showBubbleSize val="0"/>
        </c:dLbls>
        <c:gapWidth val="70"/>
        <c:axId val="75446784"/>
        <c:axId val="65351616"/>
      </c:barChart>
      <c:catAx>
        <c:axId val="75446784"/>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5351616"/>
        <c:crosses val="autoZero"/>
        <c:auto val="1"/>
        <c:lblAlgn val="ctr"/>
        <c:lblOffset val="100"/>
        <c:noMultiLvlLbl val="0"/>
      </c:catAx>
      <c:valAx>
        <c:axId val="65351616"/>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754467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409575</xdr:colOff>
      <xdr:row>2</xdr:row>
      <xdr:rowOff>142875</xdr:rowOff>
    </xdr:from>
    <xdr:to>
      <xdr:col>13</xdr:col>
      <xdr:colOff>390525</xdr:colOff>
      <xdr:row>4</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10</xdr:col>
      <xdr:colOff>409575</xdr:colOff>
      <xdr:row>4</xdr:row>
      <xdr:rowOff>285750</xdr:rowOff>
    </xdr:from>
    <xdr:to>
      <xdr:col>13</xdr:col>
      <xdr:colOff>390525</xdr:colOff>
      <xdr:row>6</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10</xdr:col>
      <xdr:colOff>228600</xdr:colOff>
      <xdr:row>0</xdr:row>
      <xdr:rowOff>66676</xdr:rowOff>
    </xdr:from>
    <xdr:to>
      <xdr:col>13</xdr:col>
      <xdr:colOff>152400</xdr:colOff>
      <xdr:row>2</xdr:row>
      <xdr:rowOff>38100</xdr:rowOff>
    </xdr:to>
    <xdr:grpSp>
      <xdr:nvGrpSpPr>
        <xdr:cNvPr id="7" name="Group 6"/>
        <xdr:cNvGrpSpPr/>
      </xdr:nvGrpSpPr>
      <xdr:grpSpPr>
        <a:xfrm>
          <a:off x="13906500" y="66676"/>
          <a:ext cx="2162175" cy="504824"/>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10</xdr:col>
      <xdr:colOff>419100</xdr:colOff>
      <xdr:row>6</xdr:row>
      <xdr:rowOff>314325</xdr:rowOff>
    </xdr:from>
    <xdr:to>
      <xdr:col>13</xdr:col>
      <xdr:colOff>400050</xdr:colOff>
      <xdr:row>8</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10</xdr:col>
      <xdr:colOff>438150</xdr:colOff>
      <xdr:row>9</xdr:row>
      <xdr:rowOff>47625</xdr:rowOff>
    </xdr:from>
    <xdr:to>
      <xdr:col>13</xdr:col>
      <xdr:colOff>419100</xdr:colOff>
      <xdr:row>11</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97" t="s">
        <v>1210</v>
      </c>
      <c r="B1" s="97"/>
      <c r="C1" s="97"/>
      <c r="D1" s="97"/>
      <c r="E1" s="97"/>
      <c r="F1" s="97"/>
      <c r="G1" s="97"/>
      <c r="H1" s="97"/>
      <c r="I1" s="97"/>
      <c r="J1" s="97"/>
      <c r="K1" s="97"/>
      <c r="L1" s="97"/>
    </row>
    <row r="2" spans="1:12" ht="23.25" x14ac:dyDescent="0.35">
      <c r="A2" s="98" t="s">
        <v>1211</v>
      </c>
      <c r="B2" s="98"/>
      <c r="C2" s="98"/>
      <c r="D2" s="98"/>
      <c r="E2" s="98"/>
      <c r="F2" s="98"/>
      <c r="G2" s="98"/>
      <c r="H2" s="98"/>
      <c r="I2" s="98"/>
      <c r="J2" s="98"/>
      <c r="K2" s="98"/>
      <c r="L2" s="98"/>
    </row>
    <row r="3" spans="1:12" ht="23.25" x14ac:dyDescent="0.35">
      <c r="A3" s="98" t="s">
        <v>1212</v>
      </c>
      <c r="B3" s="98"/>
      <c r="C3" s="98"/>
      <c r="D3" s="98"/>
      <c r="E3" s="98"/>
      <c r="F3" s="98"/>
      <c r="G3" s="98"/>
      <c r="H3" s="98"/>
      <c r="I3" s="98"/>
      <c r="J3" s="98"/>
      <c r="K3" s="98"/>
      <c r="L3" s="98"/>
    </row>
    <row r="4" spans="1:12" ht="16.5" thickBot="1" x14ac:dyDescent="0.3">
      <c r="A4" s="101" t="s">
        <v>1221</v>
      </c>
      <c r="B4" s="101"/>
      <c r="C4" s="101"/>
      <c r="D4" s="101"/>
      <c r="E4" s="101"/>
      <c r="F4" s="101"/>
      <c r="G4" s="101"/>
      <c r="H4" s="101"/>
      <c r="I4" s="101"/>
      <c r="J4" s="101"/>
      <c r="K4" s="101"/>
      <c r="L4" s="101"/>
    </row>
    <row r="5" spans="1:12" ht="102.75" customHeight="1" thickTop="1" x14ac:dyDescent="0.25">
      <c r="A5" s="100" t="s">
        <v>1223</v>
      </c>
      <c r="B5" s="100"/>
      <c r="C5" s="100"/>
      <c r="D5" s="100"/>
      <c r="E5" s="100"/>
      <c r="F5" s="100"/>
      <c r="G5" s="100"/>
      <c r="H5" s="100"/>
      <c r="I5" s="100"/>
      <c r="J5" s="100"/>
      <c r="K5" s="100"/>
      <c r="L5" s="100"/>
    </row>
    <row r="6" spans="1:12" ht="16.5" thickBot="1" x14ac:dyDescent="0.3">
      <c r="A6" s="101" t="s">
        <v>1219</v>
      </c>
      <c r="B6" s="101"/>
      <c r="C6" s="101"/>
      <c r="D6" s="101"/>
      <c r="E6" s="101"/>
      <c r="F6" s="101"/>
      <c r="G6" s="101"/>
      <c r="H6" s="101"/>
      <c r="I6" s="101"/>
      <c r="J6" s="101"/>
      <c r="K6" s="101"/>
      <c r="L6" s="101"/>
    </row>
    <row r="7" spans="1:12" ht="161.25" customHeight="1" thickTop="1" x14ac:dyDescent="0.25">
      <c r="A7" s="102" t="s">
        <v>1222</v>
      </c>
      <c r="B7" s="102"/>
      <c r="C7" s="102"/>
      <c r="D7" s="102"/>
      <c r="E7" s="102"/>
      <c r="F7" s="102"/>
      <c r="G7" s="102"/>
      <c r="H7" s="102"/>
      <c r="I7" s="102"/>
      <c r="J7" s="102"/>
      <c r="K7" s="102"/>
      <c r="L7" s="102"/>
    </row>
    <row r="8" spans="1:12" ht="16.5" thickBot="1" x14ac:dyDescent="0.3">
      <c r="A8" s="101" t="s">
        <v>1220</v>
      </c>
      <c r="B8" s="101"/>
      <c r="C8" s="101"/>
      <c r="D8" s="101"/>
      <c r="E8" s="101"/>
      <c r="F8" s="101"/>
      <c r="G8" s="101"/>
      <c r="H8" s="101"/>
      <c r="I8" s="101"/>
      <c r="J8" s="101"/>
      <c r="K8" s="101"/>
      <c r="L8" s="101"/>
    </row>
    <row r="9" spans="1:12" ht="99" customHeight="1" thickTop="1" x14ac:dyDescent="0.25">
      <c r="A9" s="99" t="s">
        <v>1218</v>
      </c>
      <c r="B9" s="99"/>
      <c r="C9" s="99"/>
      <c r="D9" s="99"/>
      <c r="E9" s="99"/>
      <c r="F9" s="99"/>
      <c r="G9" s="99"/>
      <c r="H9" s="99"/>
      <c r="I9" s="99"/>
      <c r="J9" s="99"/>
      <c r="K9" s="99"/>
      <c r="L9" s="99"/>
    </row>
    <row r="10" spans="1:12" x14ac:dyDescent="0.25">
      <c r="A10" s="48"/>
      <c r="B10" s="48"/>
      <c r="C10" s="48"/>
      <c r="D10" s="48"/>
      <c r="E10" s="48"/>
      <c r="F10" s="48"/>
      <c r="G10" s="48"/>
      <c r="H10" s="48"/>
      <c r="I10" s="48"/>
      <c r="J10" s="48"/>
      <c r="K10" s="48"/>
      <c r="L10" s="48"/>
    </row>
    <row r="11" spans="1:12" x14ac:dyDescent="0.25">
      <c r="A11" s="48"/>
      <c r="B11" s="48"/>
      <c r="C11" s="48"/>
      <c r="D11" s="48"/>
      <c r="E11" s="48"/>
      <c r="F11" s="48"/>
      <c r="G11" s="48"/>
      <c r="H11" s="48"/>
      <c r="I11" s="48"/>
      <c r="J11" s="48"/>
      <c r="K11" s="48"/>
      <c r="L11" s="48"/>
    </row>
    <row r="12" spans="1:12" x14ac:dyDescent="0.25">
      <c r="A12" s="48"/>
      <c r="B12" s="48"/>
      <c r="C12" s="48"/>
      <c r="D12" s="48"/>
      <c r="E12" s="48"/>
      <c r="F12" s="48"/>
      <c r="G12" s="48"/>
      <c r="H12" s="48"/>
      <c r="I12" s="48"/>
      <c r="J12" s="48"/>
      <c r="K12" s="48"/>
      <c r="L12" s="48"/>
    </row>
    <row r="13" spans="1:12" ht="15" customHeight="1" x14ac:dyDescent="0.25">
      <c r="A13" s="48"/>
      <c r="B13" s="48"/>
      <c r="C13" s="48"/>
      <c r="D13" s="48"/>
      <c r="E13" s="48"/>
      <c r="F13" s="48"/>
      <c r="G13" s="48"/>
      <c r="H13" s="48"/>
      <c r="I13" s="48"/>
      <c r="J13" s="48"/>
      <c r="K13" s="48"/>
      <c r="L13" s="48"/>
    </row>
    <row r="14" spans="1:12" x14ac:dyDescent="0.25">
      <c r="A14" s="48"/>
      <c r="B14" s="48"/>
      <c r="C14" s="48"/>
      <c r="D14" s="48"/>
      <c r="E14" s="48"/>
      <c r="F14" s="48"/>
      <c r="G14" s="48"/>
      <c r="H14" s="48"/>
      <c r="I14" s="48"/>
      <c r="J14" s="48"/>
      <c r="K14" s="48"/>
      <c r="L14" s="48"/>
    </row>
    <row r="15" spans="1:12" x14ac:dyDescent="0.25">
      <c r="A15" s="48"/>
      <c r="B15" s="48"/>
      <c r="C15" s="48"/>
      <c r="D15" s="48"/>
      <c r="E15" s="48"/>
      <c r="F15" s="48"/>
      <c r="G15" s="48"/>
      <c r="H15" s="48"/>
      <c r="I15" s="48"/>
      <c r="J15" s="48"/>
      <c r="K15" s="48"/>
      <c r="L15" s="48"/>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tabSelected="1" workbookViewId="0">
      <selection activeCell="F16" sqref="F16"/>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0" width="19.42578125" style="4" customWidth="1"/>
    <col min="11" max="11" width="15.28515625" style="26" bestFit="1" customWidth="1"/>
    <col min="12" max="14" width="9.140625" style="3"/>
    <col min="15" max="15" width="34.42578125" style="3" hidden="1" customWidth="1"/>
    <col min="16" max="16" width="20.28515625" hidden="1" customWidth="1"/>
    <col min="17" max="17" width="20.7109375" hidden="1" customWidth="1"/>
    <col min="18" max="18" width="9.140625" hidden="1" customWidth="1"/>
  </cols>
  <sheetData>
    <row r="1" spans="1:18" s="31" customFormat="1" ht="15.75" customHeight="1" x14ac:dyDescent="0.25">
      <c r="A1" s="103" t="s">
        <v>0</v>
      </c>
      <c r="B1" s="105" t="s">
        <v>1</v>
      </c>
      <c r="C1" s="117" t="s">
        <v>1226</v>
      </c>
      <c r="D1" s="107" t="s">
        <v>2</v>
      </c>
      <c r="E1" s="108"/>
      <c r="F1" s="108"/>
      <c r="G1" s="108"/>
      <c r="H1" s="108"/>
      <c r="I1" s="109"/>
      <c r="J1" s="105" t="s">
        <v>3</v>
      </c>
      <c r="K1" s="28"/>
      <c r="L1" s="29"/>
      <c r="M1" s="30"/>
      <c r="N1" s="30"/>
      <c r="O1" s="30" t="s">
        <v>889</v>
      </c>
      <c r="P1" s="31" t="s">
        <v>910</v>
      </c>
      <c r="Q1" s="31" t="s">
        <v>911</v>
      </c>
      <c r="R1" s="31" t="s">
        <v>899</v>
      </c>
    </row>
    <row r="2" spans="1:18" s="32" customFormat="1" ht="26.25" thickBot="1" x14ac:dyDescent="0.3">
      <c r="A2" s="104"/>
      <c r="B2" s="106"/>
      <c r="C2" s="118"/>
      <c r="D2" s="51" t="s">
        <v>905</v>
      </c>
      <c r="E2" s="52" t="s">
        <v>1224</v>
      </c>
      <c r="F2" s="52" t="s">
        <v>904</v>
      </c>
      <c r="G2" s="52" t="s">
        <v>1225</v>
      </c>
      <c r="H2" s="52" t="s">
        <v>906</v>
      </c>
      <c r="I2" s="53" t="s">
        <v>899</v>
      </c>
      <c r="J2" s="106"/>
      <c r="K2" s="33"/>
      <c r="L2" s="34"/>
      <c r="M2" s="34"/>
      <c r="N2" s="34"/>
      <c r="O2" s="35" t="s">
        <v>19</v>
      </c>
      <c r="P2" s="7" t="s">
        <v>894</v>
      </c>
      <c r="Q2" t="s">
        <v>895</v>
      </c>
    </row>
    <row r="3" spans="1:18" s="7" customFormat="1" ht="25.5" x14ac:dyDescent="0.25">
      <c r="A3" s="54" t="s">
        <v>903</v>
      </c>
      <c r="B3" s="55" t="s">
        <v>888</v>
      </c>
      <c r="C3" s="119" t="s">
        <v>1228</v>
      </c>
      <c r="D3" s="56">
        <v>60</v>
      </c>
      <c r="E3" s="57" t="s">
        <v>897</v>
      </c>
      <c r="F3" s="58" t="s">
        <v>20</v>
      </c>
      <c r="G3" s="59" t="s">
        <v>898</v>
      </c>
      <c r="H3" s="60">
        <v>100</v>
      </c>
      <c r="I3" s="61" t="s">
        <v>900</v>
      </c>
      <c r="J3" s="62">
        <v>0.7</v>
      </c>
      <c r="K3" s="27"/>
      <c r="L3" s="6"/>
      <c r="M3" s="6"/>
      <c r="N3" s="6"/>
      <c r="O3" s="23" t="s">
        <v>17</v>
      </c>
      <c r="P3" t="s">
        <v>897</v>
      </c>
      <c r="Q3" t="s">
        <v>898</v>
      </c>
      <c r="R3" s="7" t="s">
        <v>900</v>
      </c>
    </row>
    <row r="4" spans="1:18" x14ac:dyDescent="0.25">
      <c r="A4" s="39" t="s">
        <v>887</v>
      </c>
      <c r="B4" s="40" t="s">
        <v>890</v>
      </c>
      <c r="C4" s="120" t="s">
        <v>1227</v>
      </c>
      <c r="D4" s="41">
        <v>15</v>
      </c>
      <c r="E4" s="42" t="s">
        <v>897</v>
      </c>
      <c r="F4" s="43" t="s">
        <v>41</v>
      </c>
      <c r="G4" s="44" t="s">
        <v>898</v>
      </c>
      <c r="H4" s="41">
        <v>30</v>
      </c>
      <c r="I4" s="45" t="s">
        <v>900</v>
      </c>
      <c r="J4" s="46">
        <v>1</v>
      </c>
      <c r="O4" s="23" t="s">
        <v>18</v>
      </c>
      <c r="R4" t="s">
        <v>901</v>
      </c>
    </row>
    <row r="5" spans="1:18" ht="25.5" x14ac:dyDescent="0.25">
      <c r="A5" s="17" t="s">
        <v>887</v>
      </c>
      <c r="B5" s="18" t="s">
        <v>890</v>
      </c>
      <c r="C5" s="121" t="s">
        <v>1227</v>
      </c>
      <c r="D5" s="11">
        <v>15</v>
      </c>
      <c r="E5" s="36" t="s">
        <v>894</v>
      </c>
      <c r="F5" s="24" t="s">
        <v>26</v>
      </c>
      <c r="G5" s="21" t="s">
        <v>895</v>
      </c>
      <c r="H5" s="11">
        <v>100</v>
      </c>
      <c r="I5" s="13" t="s">
        <v>900</v>
      </c>
      <c r="J5" s="15">
        <v>0.9</v>
      </c>
      <c r="O5" s="23" t="s">
        <v>16</v>
      </c>
      <c r="P5" t="s">
        <v>896</v>
      </c>
      <c r="R5" t="s">
        <v>902</v>
      </c>
    </row>
    <row r="6" spans="1:18" ht="25.5" x14ac:dyDescent="0.25">
      <c r="A6" s="17" t="s">
        <v>891</v>
      </c>
      <c r="B6" s="18" t="s">
        <v>888</v>
      </c>
      <c r="C6" s="121" t="s">
        <v>1227</v>
      </c>
      <c r="D6" s="11">
        <v>3</v>
      </c>
      <c r="E6" s="36" t="s">
        <v>897</v>
      </c>
      <c r="F6" s="24" t="s">
        <v>50</v>
      </c>
      <c r="G6" s="21" t="s">
        <v>898</v>
      </c>
      <c r="H6" s="11">
        <v>6</v>
      </c>
      <c r="I6" s="13" t="s">
        <v>902</v>
      </c>
      <c r="J6" s="15">
        <v>0.9</v>
      </c>
      <c r="O6" s="23" t="s">
        <v>14</v>
      </c>
    </row>
    <row r="7" spans="1:18" ht="25.5" x14ac:dyDescent="0.25">
      <c r="A7" s="17" t="s">
        <v>891</v>
      </c>
      <c r="B7" s="18" t="s">
        <v>888</v>
      </c>
      <c r="C7" s="121" t="s">
        <v>1227</v>
      </c>
      <c r="D7" s="11">
        <v>10</v>
      </c>
      <c r="E7" s="36" t="s">
        <v>897</v>
      </c>
      <c r="F7" s="24" t="s">
        <v>19</v>
      </c>
      <c r="G7" s="21" t="s">
        <v>898</v>
      </c>
      <c r="H7" s="11">
        <v>15</v>
      </c>
      <c r="I7" s="13" t="s">
        <v>900</v>
      </c>
      <c r="J7" s="15"/>
      <c r="O7" s="23" t="s">
        <v>15</v>
      </c>
    </row>
    <row r="8" spans="1:18" ht="25.5" x14ac:dyDescent="0.25">
      <c r="A8" s="17" t="s">
        <v>892</v>
      </c>
      <c r="B8" s="18" t="s">
        <v>888</v>
      </c>
      <c r="C8" s="121" t="s">
        <v>1227</v>
      </c>
      <c r="D8" s="11">
        <v>50</v>
      </c>
      <c r="E8" s="36" t="s">
        <v>897</v>
      </c>
      <c r="F8" s="24" t="s">
        <v>20</v>
      </c>
      <c r="G8" s="21" t="s">
        <v>898</v>
      </c>
      <c r="H8" s="11">
        <v>100</v>
      </c>
      <c r="I8" s="13" t="s">
        <v>900</v>
      </c>
      <c r="J8" s="15">
        <v>0.9</v>
      </c>
      <c r="O8" s="23" t="s">
        <v>43</v>
      </c>
    </row>
    <row r="9" spans="1:18" ht="25.5" x14ac:dyDescent="0.25">
      <c r="A9" s="17" t="s">
        <v>892</v>
      </c>
      <c r="B9" s="18" t="s">
        <v>888</v>
      </c>
      <c r="C9" s="121" t="s">
        <v>1227</v>
      </c>
      <c r="D9" s="11">
        <v>0</v>
      </c>
      <c r="E9" s="36" t="s">
        <v>894</v>
      </c>
      <c r="F9" s="24" t="s">
        <v>19</v>
      </c>
      <c r="G9" s="21" t="s">
        <v>895</v>
      </c>
      <c r="H9" s="11">
        <v>20</v>
      </c>
      <c r="I9" s="13" t="s">
        <v>900</v>
      </c>
      <c r="J9" s="15"/>
      <c r="O9" s="23" t="s">
        <v>32</v>
      </c>
    </row>
    <row r="10" spans="1:18" ht="25.5" x14ac:dyDescent="0.25">
      <c r="A10" s="17" t="s">
        <v>893</v>
      </c>
      <c r="B10" s="18" t="s">
        <v>888</v>
      </c>
      <c r="C10" s="121" t="s">
        <v>1227</v>
      </c>
      <c r="D10" s="11">
        <v>15</v>
      </c>
      <c r="E10" s="36" t="s">
        <v>897</v>
      </c>
      <c r="F10" s="24" t="s">
        <v>23</v>
      </c>
      <c r="G10" s="21" t="s">
        <v>898</v>
      </c>
      <c r="H10" s="11">
        <v>100</v>
      </c>
      <c r="I10" s="13" t="s">
        <v>900</v>
      </c>
      <c r="J10" s="15"/>
      <c r="O10" s="23" t="s">
        <v>35</v>
      </c>
    </row>
    <row r="11" spans="1:18" x14ac:dyDescent="0.25">
      <c r="A11" s="17"/>
      <c r="B11" s="18"/>
      <c r="C11" s="114"/>
      <c r="D11" s="11"/>
      <c r="E11" s="36"/>
      <c r="F11" s="24"/>
      <c r="G11" s="21"/>
      <c r="H11" s="11"/>
      <c r="I11" s="13"/>
      <c r="J11" s="15"/>
      <c r="O11" s="23" t="s">
        <v>34</v>
      </c>
    </row>
    <row r="12" spans="1:18" x14ac:dyDescent="0.25">
      <c r="A12" s="17"/>
      <c r="B12" s="18"/>
      <c r="C12" s="115"/>
      <c r="D12" s="11"/>
      <c r="E12" s="36"/>
      <c r="F12" s="24"/>
      <c r="G12" s="21"/>
      <c r="H12" s="11"/>
      <c r="I12" s="13"/>
      <c r="J12" s="15"/>
      <c r="O12" s="23" t="s">
        <v>31</v>
      </c>
    </row>
    <row r="13" spans="1:18" x14ac:dyDescent="0.25">
      <c r="A13" s="17"/>
      <c r="B13" s="18"/>
      <c r="C13" s="115"/>
      <c r="D13" s="11"/>
      <c r="E13" s="36"/>
      <c r="F13" s="24"/>
      <c r="G13" s="21"/>
      <c r="H13" s="11"/>
      <c r="I13" s="13"/>
      <c r="J13" s="15"/>
      <c r="O13" s="23" t="s">
        <v>36</v>
      </c>
    </row>
    <row r="14" spans="1:18" x14ac:dyDescent="0.25">
      <c r="A14" s="17"/>
      <c r="B14" s="18"/>
      <c r="C14" s="115"/>
      <c r="D14" s="11"/>
      <c r="E14" s="36"/>
      <c r="F14" s="24"/>
      <c r="G14" s="21"/>
      <c r="H14" s="11"/>
      <c r="I14" s="13"/>
      <c r="J14" s="15"/>
      <c r="O14" s="23" t="s">
        <v>33</v>
      </c>
    </row>
    <row r="15" spans="1:18" x14ac:dyDescent="0.25">
      <c r="A15" s="17"/>
      <c r="B15" s="18"/>
      <c r="C15" s="115"/>
      <c r="D15" s="11"/>
      <c r="E15" s="36"/>
      <c r="F15" s="24"/>
      <c r="G15" s="21"/>
      <c r="H15" s="11"/>
      <c r="I15" s="13"/>
      <c r="J15" s="15"/>
      <c r="O15" s="23" t="s">
        <v>47</v>
      </c>
    </row>
    <row r="16" spans="1:18" x14ac:dyDescent="0.25">
      <c r="A16" s="17"/>
      <c r="B16" s="18"/>
      <c r="C16" s="115"/>
      <c r="D16" s="11"/>
      <c r="E16" s="36"/>
      <c r="F16" s="24"/>
      <c r="G16" s="21"/>
      <c r="H16" s="11"/>
      <c r="I16" s="13"/>
      <c r="J16" s="15"/>
      <c r="O16" s="23" t="s">
        <v>48</v>
      </c>
    </row>
    <row r="17" spans="1:15" x14ac:dyDescent="0.25">
      <c r="A17" s="17"/>
      <c r="B17" s="18"/>
      <c r="C17" s="115"/>
      <c r="D17" s="11"/>
      <c r="E17" s="36"/>
      <c r="F17" s="24"/>
      <c r="G17" s="21"/>
      <c r="H17" s="11"/>
      <c r="I17" s="13"/>
      <c r="J17" s="15"/>
      <c r="O17" s="23" t="s">
        <v>38</v>
      </c>
    </row>
    <row r="18" spans="1:15" x14ac:dyDescent="0.25">
      <c r="A18" s="17"/>
      <c r="B18" s="18"/>
      <c r="C18" s="115"/>
      <c r="D18" s="11"/>
      <c r="E18" s="36"/>
      <c r="F18" s="24"/>
      <c r="G18" s="21"/>
      <c r="H18" s="11"/>
      <c r="I18" s="13"/>
      <c r="J18" s="15"/>
      <c r="O18" s="23" t="s">
        <v>39</v>
      </c>
    </row>
    <row r="19" spans="1:15" x14ac:dyDescent="0.25">
      <c r="A19" s="17"/>
      <c r="B19" s="18"/>
      <c r="C19" s="115"/>
      <c r="D19" s="11"/>
      <c r="E19" s="36"/>
      <c r="F19" s="24"/>
      <c r="G19" s="21"/>
      <c r="H19" s="11"/>
      <c r="I19" s="13"/>
      <c r="J19" s="15"/>
      <c r="O19" s="23" t="s">
        <v>37</v>
      </c>
    </row>
    <row r="20" spans="1:15" x14ac:dyDescent="0.25">
      <c r="A20" s="17"/>
      <c r="B20" s="18"/>
      <c r="C20" s="115"/>
      <c r="D20" s="11"/>
      <c r="E20" s="36"/>
      <c r="F20" s="24"/>
      <c r="G20" s="21"/>
      <c r="H20" s="11"/>
      <c r="I20" s="13"/>
      <c r="J20" s="15"/>
      <c r="O20" s="23" t="s">
        <v>40</v>
      </c>
    </row>
    <row r="21" spans="1:15" x14ac:dyDescent="0.25">
      <c r="A21" s="17"/>
      <c r="B21" s="18"/>
      <c r="C21" s="115"/>
      <c r="D21" s="11"/>
      <c r="E21" s="36"/>
      <c r="F21" s="24"/>
      <c r="G21" s="21"/>
      <c r="H21" s="11"/>
      <c r="I21" s="13"/>
      <c r="J21" s="15"/>
      <c r="O21" s="23" t="s">
        <v>22</v>
      </c>
    </row>
    <row r="22" spans="1:15" x14ac:dyDescent="0.25">
      <c r="A22" s="17"/>
      <c r="B22" s="18"/>
      <c r="C22" s="115"/>
      <c r="D22" s="11"/>
      <c r="E22" s="36"/>
      <c r="F22" s="24"/>
      <c r="G22" s="21"/>
      <c r="H22" s="11"/>
      <c r="I22" s="13"/>
      <c r="J22" s="15"/>
      <c r="O22" s="23" t="s">
        <v>25</v>
      </c>
    </row>
    <row r="23" spans="1:15" x14ac:dyDescent="0.25">
      <c r="A23" s="17"/>
      <c r="B23" s="18"/>
      <c r="C23" s="115"/>
      <c r="D23" s="11"/>
      <c r="E23" s="36"/>
      <c r="F23" s="24"/>
      <c r="G23" s="21"/>
      <c r="H23" s="11"/>
      <c r="I23" s="13"/>
      <c r="J23" s="15"/>
      <c r="O23" s="23" t="s">
        <v>24</v>
      </c>
    </row>
    <row r="24" spans="1:15" x14ac:dyDescent="0.25">
      <c r="A24" s="17"/>
      <c r="B24" s="18"/>
      <c r="C24" s="115"/>
      <c r="D24" s="11"/>
      <c r="E24" s="36"/>
      <c r="F24" s="24"/>
      <c r="G24" s="21"/>
      <c r="H24" s="11"/>
      <c r="I24" s="13"/>
      <c r="J24" s="15"/>
      <c r="O24" s="23" t="s">
        <v>21</v>
      </c>
    </row>
    <row r="25" spans="1:15" x14ac:dyDescent="0.25">
      <c r="A25" s="17"/>
      <c r="B25" s="18"/>
      <c r="C25" s="115"/>
      <c r="D25" s="11"/>
      <c r="E25" s="36"/>
      <c r="F25" s="24"/>
      <c r="G25" s="21"/>
      <c r="H25" s="11"/>
      <c r="I25" s="13"/>
      <c r="J25" s="15"/>
      <c r="O25" s="23" t="s">
        <v>26</v>
      </c>
    </row>
    <row r="26" spans="1:15" x14ac:dyDescent="0.25">
      <c r="A26" s="17"/>
      <c r="B26" s="18"/>
      <c r="C26" s="115"/>
      <c r="D26" s="11"/>
      <c r="E26" s="36"/>
      <c r="F26" s="24"/>
      <c r="G26" s="21"/>
      <c r="H26" s="11"/>
      <c r="I26" s="13"/>
      <c r="J26" s="15"/>
      <c r="O26" s="23" t="s">
        <v>23</v>
      </c>
    </row>
    <row r="27" spans="1:15" x14ac:dyDescent="0.25">
      <c r="A27" s="17"/>
      <c r="B27" s="18"/>
      <c r="C27" s="115"/>
      <c r="D27" s="11"/>
      <c r="E27" s="36"/>
      <c r="F27" s="24"/>
      <c r="G27" s="21"/>
      <c r="H27" s="11"/>
      <c r="I27" s="13"/>
      <c r="J27" s="15"/>
      <c r="O27" s="23" t="s">
        <v>46</v>
      </c>
    </row>
    <row r="28" spans="1:15" ht="15.75" thickBot="1" x14ac:dyDescent="0.3">
      <c r="A28" s="19"/>
      <c r="B28" s="20"/>
      <c r="C28" s="116"/>
      <c r="D28" s="12"/>
      <c r="E28" s="37"/>
      <c r="F28" s="25"/>
      <c r="G28" s="22"/>
      <c r="H28" s="12"/>
      <c r="I28" s="14"/>
      <c r="J28" s="16"/>
      <c r="O28" s="23" t="s">
        <v>28</v>
      </c>
    </row>
    <row r="29" spans="1:15" x14ac:dyDescent="0.25">
      <c r="D29" s="10"/>
      <c r="E29" s="8"/>
      <c r="G29" s="10"/>
      <c r="H29" s="10"/>
      <c r="J29" s="9"/>
      <c r="O29" s="23" t="s">
        <v>29</v>
      </c>
    </row>
    <row r="30" spans="1:15" x14ac:dyDescent="0.25">
      <c r="O30" s="23" t="s">
        <v>27</v>
      </c>
    </row>
    <row r="31" spans="1:15" x14ac:dyDescent="0.25">
      <c r="O31" s="23" t="s">
        <v>30</v>
      </c>
    </row>
    <row r="32" spans="1:15" x14ac:dyDescent="0.25">
      <c r="O32" s="23" t="s">
        <v>49</v>
      </c>
    </row>
    <row r="33" spans="15:15" x14ac:dyDescent="0.25">
      <c r="O33" s="23" t="s">
        <v>45</v>
      </c>
    </row>
    <row r="34" spans="15:15" x14ac:dyDescent="0.25">
      <c r="O34" s="23" t="s">
        <v>41</v>
      </c>
    </row>
    <row r="35" spans="15:15" x14ac:dyDescent="0.25">
      <c r="O35" s="23" t="s">
        <v>44</v>
      </c>
    </row>
    <row r="36" spans="15:15" x14ac:dyDescent="0.25">
      <c r="O36" s="23" t="s">
        <v>50</v>
      </c>
    </row>
    <row r="37" spans="15:15" x14ac:dyDescent="0.25">
      <c r="O37" s="23" t="s">
        <v>51</v>
      </c>
    </row>
    <row r="38" spans="15:15" x14ac:dyDescent="0.25">
      <c r="O38" s="23" t="s">
        <v>52</v>
      </c>
    </row>
    <row r="39" spans="15:15" x14ac:dyDescent="0.25">
      <c r="O39" s="23" t="s">
        <v>20</v>
      </c>
    </row>
    <row r="40" spans="15:15" x14ac:dyDescent="0.25">
      <c r="O40" s="23" t="s">
        <v>42</v>
      </c>
    </row>
  </sheetData>
  <sortState ref="O2:O40">
    <sortCondition ref="O3"/>
  </sortState>
  <mergeCells count="5">
    <mergeCell ref="A1:A2"/>
    <mergeCell ref="B1:B2"/>
    <mergeCell ref="J1:J2"/>
    <mergeCell ref="D1:I1"/>
    <mergeCell ref="C1:C2"/>
  </mergeCells>
  <dataValidations count="6">
    <dataValidation type="list" allowBlank="1" showInputMessage="1" showErrorMessage="1" sqref="F3:F20">
      <formula1>$O$2:$O$40</formula1>
    </dataValidation>
    <dataValidation type="list" allowBlank="1" showInputMessage="1" showErrorMessage="1" sqref="E29">
      <formula1>$P$2:$P$7</formula1>
    </dataValidation>
    <dataValidation type="list" allowBlank="1" showInputMessage="1" showErrorMessage="1" sqref="F21:F29">
      <formula1>$O$2:$O$38</formula1>
    </dataValidation>
    <dataValidation type="list" allowBlank="1" showInputMessage="1" showErrorMessage="1" sqref="I4:I29">
      <formula1>$R$3:$R$5</formula1>
    </dataValidation>
    <dataValidation type="list" allowBlank="1" showInputMessage="1" showErrorMessage="1" sqref="E3:E28">
      <formula1>$P$2:$P$3</formula1>
    </dataValidation>
    <dataValidation type="list" allowBlank="1" showInputMessage="1" showErrorMessage="1" sqref="G3:G28">
      <formula1>$Q$2:$Q$3</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workbookViewId="0">
      <selection activeCell="A2" sqref="A2"/>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8" customFormat="1" x14ac:dyDescent="0.25">
      <c r="A1" s="38" t="s">
        <v>4</v>
      </c>
      <c r="B1" s="38" t="s">
        <v>5</v>
      </c>
      <c r="C1" s="38" t="s">
        <v>6</v>
      </c>
      <c r="D1" s="38" t="s">
        <v>7</v>
      </c>
      <c r="E1" s="38" t="s">
        <v>8</v>
      </c>
      <c r="F1" s="38" t="s">
        <v>9</v>
      </c>
      <c r="G1" s="38" t="s">
        <v>10</v>
      </c>
      <c r="H1" s="38" t="s">
        <v>11</v>
      </c>
      <c r="I1" s="38" t="s">
        <v>12</v>
      </c>
      <c r="J1" s="38" t="s">
        <v>13</v>
      </c>
      <c r="K1" s="38" t="s">
        <v>14</v>
      </c>
      <c r="L1" s="38" t="s">
        <v>15</v>
      </c>
      <c r="M1" s="38" t="s">
        <v>16</v>
      </c>
      <c r="N1" s="38" t="s">
        <v>17</v>
      </c>
      <c r="O1" s="38" t="s">
        <v>18</v>
      </c>
      <c r="P1" s="38" t="s">
        <v>19</v>
      </c>
      <c r="Q1" s="38" t="s">
        <v>20</v>
      </c>
      <c r="R1" s="38" t="s">
        <v>21</v>
      </c>
      <c r="S1" s="38" t="s">
        <v>22</v>
      </c>
      <c r="T1" s="38" t="s">
        <v>23</v>
      </c>
      <c r="U1" s="38" t="s">
        <v>24</v>
      </c>
      <c r="V1" s="38" t="s">
        <v>25</v>
      </c>
      <c r="W1" s="38" t="s">
        <v>26</v>
      </c>
      <c r="X1" s="38" t="s">
        <v>27</v>
      </c>
      <c r="Y1" s="38" t="s">
        <v>28</v>
      </c>
      <c r="Z1" s="38" t="s">
        <v>29</v>
      </c>
      <c r="AA1" s="38" t="s">
        <v>30</v>
      </c>
      <c r="AB1" s="38" t="s">
        <v>31</v>
      </c>
      <c r="AC1" s="38" t="s">
        <v>32</v>
      </c>
      <c r="AD1" s="38" t="s">
        <v>33</v>
      </c>
      <c r="AE1" s="38" t="s">
        <v>34</v>
      </c>
      <c r="AF1" s="38" t="s">
        <v>35</v>
      </c>
      <c r="AG1" s="38" t="s">
        <v>36</v>
      </c>
      <c r="AH1" s="38" t="s">
        <v>37</v>
      </c>
      <c r="AI1" s="38" t="s">
        <v>38</v>
      </c>
      <c r="AJ1" s="38" t="s">
        <v>39</v>
      </c>
      <c r="AK1" s="38" t="s">
        <v>40</v>
      </c>
      <c r="AL1" s="38" t="s">
        <v>41</v>
      </c>
      <c r="AM1" s="38" t="s">
        <v>42</v>
      </c>
      <c r="AN1" s="38" t="s">
        <v>43</v>
      </c>
      <c r="AO1" s="38" t="s">
        <v>44</v>
      </c>
      <c r="AP1" s="38" t="s">
        <v>45</v>
      </c>
      <c r="AQ1" s="38" t="s">
        <v>46</v>
      </c>
      <c r="AR1" s="38" t="s">
        <v>47</v>
      </c>
      <c r="AS1" s="38" t="s">
        <v>48</v>
      </c>
      <c r="AT1" s="38" t="s">
        <v>49</v>
      </c>
      <c r="AU1" s="38" t="s">
        <v>50</v>
      </c>
      <c r="AV1" s="38" t="s">
        <v>51</v>
      </c>
      <c r="AW1" s="38" t="s">
        <v>52</v>
      </c>
      <c r="AX1" s="38" t="s">
        <v>53</v>
      </c>
      <c r="AY1" s="38" t="s">
        <v>54</v>
      </c>
      <c r="AZ1" s="38" t="s">
        <v>55</v>
      </c>
      <c r="BA1" s="38" t="s">
        <v>56</v>
      </c>
    </row>
    <row r="2" spans="1:53" x14ac:dyDescent="0.25">
      <c r="A2">
        <v>626</v>
      </c>
      <c r="B2" t="s">
        <v>57</v>
      </c>
      <c r="C2" t="s">
        <v>58</v>
      </c>
      <c r="D2" t="s">
        <v>59</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60</v>
      </c>
      <c r="AP2" t="s">
        <v>60</v>
      </c>
      <c r="AQ2" t="s">
        <v>60</v>
      </c>
      <c r="AR2" t="s">
        <v>60</v>
      </c>
      <c r="AS2">
        <v>0</v>
      </c>
      <c r="AT2">
        <v>0</v>
      </c>
      <c r="AU2" t="s">
        <v>60</v>
      </c>
      <c r="AV2" t="s">
        <v>60</v>
      </c>
      <c r="AW2" t="s">
        <v>60</v>
      </c>
      <c r="AX2" s="1">
        <v>41153</v>
      </c>
      <c r="AY2" t="s">
        <v>61</v>
      </c>
      <c r="AZ2" t="s">
        <v>62</v>
      </c>
      <c r="BA2" t="s">
        <v>63</v>
      </c>
    </row>
    <row r="3" spans="1:53" x14ac:dyDescent="0.25">
      <c r="A3">
        <v>2908</v>
      </c>
      <c r="B3" t="s">
        <v>64</v>
      </c>
      <c r="C3" t="s">
        <v>65</v>
      </c>
      <c r="D3" t="s">
        <v>59</v>
      </c>
      <c r="E3" t="s">
        <v>66</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67</v>
      </c>
      <c r="AZ3" t="s">
        <v>62</v>
      </c>
      <c r="BA3" t="s">
        <v>68</v>
      </c>
    </row>
    <row r="4" spans="1:53" x14ac:dyDescent="0.25">
      <c r="A4">
        <v>562</v>
      </c>
      <c r="B4" t="s">
        <v>69</v>
      </c>
      <c r="C4" t="s">
        <v>70</v>
      </c>
      <c r="D4" t="s">
        <v>59</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60</v>
      </c>
      <c r="AP4" t="s">
        <v>60</v>
      </c>
      <c r="AQ4" t="s">
        <v>60</v>
      </c>
      <c r="AR4" t="s">
        <v>60</v>
      </c>
      <c r="AS4">
        <v>2</v>
      </c>
      <c r="AT4">
        <v>1</v>
      </c>
      <c r="AU4" t="s">
        <v>60</v>
      </c>
      <c r="AV4" t="s">
        <v>60</v>
      </c>
      <c r="AW4" t="s">
        <v>60</v>
      </c>
      <c r="AX4" s="1">
        <v>40787</v>
      </c>
      <c r="AY4" t="s">
        <v>71</v>
      </c>
      <c r="AZ4" t="s">
        <v>62</v>
      </c>
      <c r="BA4" t="s">
        <v>72</v>
      </c>
    </row>
    <row r="5" spans="1:53" x14ac:dyDescent="0.25">
      <c r="A5">
        <v>2924</v>
      </c>
      <c r="B5" t="s">
        <v>73</v>
      </c>
      <c r="C5" t="s">
        <v>65</v>
      </c>
      <c r="D5" t="s">
        <v>59</v>
      </c>
      <c r="E5" t="s">
        <v>74</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75</v>
      </c>
      <c r="AZ5" t="s">
        <v>62</v>
      </c>
      <c r="BA5" t="s">
        <v>76</v>
      </c>
    </row>
    <row r="6" spans="1:53" x14ac:dyDescent="0.25">
      <c r="A6">
        <v>681</v>
      </c>
      <c r="B6" t="s">
        <v>77</v>
      </c>
      <c r="C6" t="s">
        <v>78</v>
      </c>
      <c r="D6" t="s">
        <v>59</v>
      </c>
      <c r="E6" t="s">
        <v>79</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60</v>
      </c>
      <c r="AP6">
        <v>84.300003000000004</v>
      </c>
      <c r="AQ6" t="s">
        <v>60</v>
      </c>
      <c r="AR6" t="s">
        <v>60</v>
      </c>
      <c r="AS6">
        <v>59.330002</v>
      </c>
      <c r="AT6">
        <v>1</v>
      </c>
      <c r="AU6">
        <v>4.8899999999999997</v>
      </c>
      <c r="AV6">
        <v>4.92</v>
      </c>
      <c r="AW6">
        <v>4.8</v>
      </c>
      <c r="AX6" s="1">
        <v>41883</v>
      </c>
      <c r="AY6" t="s">
        <v>80</v>
      </c>
      <c r="AZ6" t="s">
        <v>62</v>
      </c>
      <c r="BA6" t="s">
        <v>81</v>
      </c>
    </row>
    <row r="7" spans="1:53" x14ac:dyDescent="0.25">
      <c r="A7">
        <v>555</v>
      </c>
      <c r="B7" t="s">
        <v>73</v>
      </c>
      <c r="C7" t="s">
        <v>70</v>
      </c>
      <c r="D7" t="s">
        <v>59</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60</v>
      </c>
      <c r="AP7" t="s">
        <v>60</v>
      </c>
      <c r="AQ7" t="s">
        <v>60</v>
      </c>
      <c r="AR7" t="s">
        <v>60</v>
      </c>
      <c r="AS7">
        <v>2</v>
      </c>
      <c r="AT7">
        <v>1</v>
      </c>
      <c r="AU7" t="s">
        <v>60</v>
      </c>
      <c r="AV7" t="s">
        <v>60</v>
      </c>
      <c r="AW7" t="s">
        <v>60</v>
      </c>
      <c r="AX7" s="1">
        <v>40787</v>
      </c>
      <c r="AY7" t="s">
        <v>82</v>
      </c>
      <c r="AZ7" t="s">
        <v>62</v>
      </c>
      <c r="BA7" t="s">
        <v>83</v>
      </c>
    </row>
    <row r="8" spans="1:53" x14ac:dyDescent="0.25">
      <c r="A8">
        <v>540</v>
      </c>
      <c r="B8" t="s">
        <v>84</v>
      </c>
      <c r="C8" t="s">
        <v>70</v>
      </c>
      <c r="D8" t="s">
        <v>59</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60</v>
      </c>
      <c r="AP8" t="s">
        <v>60</v>
      </c>
      <c r="AQ8" t="s">
        <v>60</v>
      </c>
      <c r="AR8" t="s">
        <v>60</v>
      </c>
      <c r="AS8">
        <v>4</v>
      </c>
      <c r="AT8">
        <v>1</v>
      </c>
      <c r="AU8" t="s">
        <v>60</v>
      </c>
      <c r="AV8" t="s">
        <v>60</v>
      </c>
      <c r="AW8" t="s">
        <v>60</v>
      </c>
      <c r="AX8" s="1">
        <v>40787</v>
      </c>
      <c r="AY8" t="s">
        <v>85</v>
      </c>
      <c r="AZ8" t="s">
        <v>62</v>
      </c>
      <c r="BA8" t="s">
        <v>86</v>
      </c>
    </row>
    <row r="9" spans="1:53" x14ac:dyDescent="0.25">
      <c r="A9">
        <v>727</v>
      </c>
      <c r="B9" t="s">
        <v>87</v>
      </c>
      <c r="C9" t="s">
        <v>78</v>
      </c>
      <c r="D9" t="s">
        <v>59</v>
      </c>
      <c r="E9" t="s">
        <v>88</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89</v>
      </c>
      <c r="AZ9" t="s">
        <v>62</v>
      </c>
      <c r="BA9" t="s">
        <v>90</v>
      </c>
    </row>
    <row r="10" spans="1:53" x14ac:dyDescent="0.25">
      <c r="A10">
        <v>656</v>
      </c>
      <c r="B10" t="s">
        <v>87</v>
      </c>
      <c r="C10" t="s">
        <v>91</v>
      </c>
      <c r="D10" t="s">
        <v>59</v>
      </c>
      <c r="E10" t="s">
        <v>92</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60</v>
      </c>
      <c r="AP10" t="s">
        <v>60</v>
      </c>
      <c r="AQ10" t="s">
        <v>60</v>
      </c>
      <c r="AR10" t="s">
        <v>60</v>
      </c>
      <c r="AS10">
        <v>5.33</v>
      </c>
      <c r="AT10">
        <v>1</v>
      </c>
      <c r="AU10">
        <v>3.5</v>
      </c>
      <c r="AV10">
        <v>1</v>
      </c>
      <c r="AW10">
        <v>4</v>
      </c>
      <c r="AX10" s="1">
        <v>41518</v>
      </c>
      <c r="AY10" t="s">
        <v>93</v>
      </c>
      <c r="AZ10" t="s">
        <v>62</v>
      </c>
      <c r="BA10" t="s">
        <v>94</v>
      </c>
    </row>
    <row r="11" spans="1:53" x14ac:dyDescent="0.25">
      <c r="A11">
        <v>2914</v>
      </c>
      <c r="B11" t="s">
        <v>73</v>
      </c>
      <c r="C11" t="s">
        <v>65</v>
      </c>
      <c r="D11" t="s">
        <v>59</v>
      </c>
      <c r="E11" t="s">
        <v>95</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60</v>
      </c>
      <c r="AP11">
        <v>227</v>
      </c>
      <c r="AQ11">
        <v>24</v>
      </c>
      <c r="AR11">
        <v>0</v>
      </c>
      <c r="AS11">
        <v>0</v>
      </c>
      <c r="AT11">
        <v>0</v>
      </c>
      <c r="AU11">
        <v>5.1100000000000003</v>
      </c>
      <c r="AV11">
        <v>5.18</v>
      </c>
      <c r="AW11">
        <v>5</v>
      </c>
      <c r="AX11" s="1">
        <v>42248</v>
      </c>
      <c r="AY11" t="s">
        <v>96</v>
      </c>
      <c r="AZ11" t="s">
        <v>62</v>
      </c>
      <c r="BA11" t="s">
        <v>97</v>
      </c>
    </row>
    <row r="12" spans="1:53" x14ac:dyDescent="0.25">
      <c r="A12">
        <v>2934</v>
      </c>
      <c r="B12" t="s">
        <v>73</v>
      </c>
      <c r="C12" t="s">
        <v>65</v>
      </c>
      <c r="D12" t="s">
        <v>59</v>
      </c>
      <c r="E12" t="s">
        <v>98</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99</v>
      </c>
      <c r="AZ12" t="s">
        <v>62</v>
      </c>
      <c r="BA12" t="s">
        <v>100</v>
      </c>
    </row>
    <row r="13" spans="1:53" x14ac:dyDescent="0.25">
      <c r="A13">
        <v>2944</v>
      </c>
      <c r="B13" t="s">
        <v>101</v>
      </c>
      <c r="C13" t="s">
        <v>65</v>
      </c>
      <c r="D13" t="s">
        <v>59</v>
      </c>
      <c r="E13" t="s">
        <v>102</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60</v>
      </c>
      <c r="AP13">
        <v>300</v>
      </c>
      <c r="AQ13">
        <v>17</v>
      </c>
      <c r="AR13">
        <v>0</v>
      </c>
      <c r="AS13">
        <v>0.67</v>
      </c>
      <c r="AT13">
        <v>1</v>
      </c>
      <c r="AU13">
        <v>3.89</v>
      </c>
      <c r="AV13">
        <v>4.18</v>
      </c>
      <c r="AW13">
        <v>3.43</v>
      </c>
      <c r="AX13" s="1">
        <v>42248</v>
      </c>
      <c r="AY13" t="s">
        <v>103</v>
      </c>
      <c r="AZ13" t="s">
        <v>62</v>
      </c>
      <c r="BA13" t="s">
        <v>104</v>
      </c>
    </row>
    <row r="14" spans="1:53" x14ac:dyDescent="0.25">
      <c r="A14">
        <v>537</v>
      </c>
      <c r="B14" t="s">
        <v>101</v>
      </c>
      <c r="C14" t="s">
        <v>70</v>
      </c>
      <c r="D14" t="s">
        <v>59</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60</v>
      </c>
      <c r="AP14" t="s">
        <v>60</v>
      </c>
      <c r="AQ14" t="s">
        <v>60</v>
      </c>
      <c r="AR14" t="s">
        <v>60</v>
      </c>
      <c r="AS14">
        <v>6.67</v>
      </c>
      <c r="AT14">
        <v>1</v>
      </c>
      <c r="AU14" t="s">
        <v>60</v>
      </c>
      <c r="AV14" t="s">
        <v>60</v>
      </c>
      <c r="AW14" t="s">
        <v>60</v>
      </c>
      <c r="AX14" s="1">
        <v>40787</v>
      </c>
      <c r="AY14" t="s">
        <v>105</v>
      </c>
      <c r="AZ14" t="s">
        <v>62</v>
      </c>
      <c r="BA14" t="s">
        <v>106</v>
      </c>
    </row>
    <row r="15" spans="1:53" x14ac:dyDescent="0.25">
      <c r="A15">
        <v>612</v>
      </c>
      <c r="B15" t="s">
        <v>101</v>
      </c>
      <c r="C15" t="s">
        <v>58</v>
      </c>
      <c r="D15" t="s">
        <v>59</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60</v>
      </c>
      <c r="AP15" t="s">
        <v>60</v>
      </c>
      <c r="AQ15" t="s">
        <v>60</v>
      </c>
      <c r="AR15" t="s">
        <v>60</v>
      </c>
      <c r="AS15">
        <v>0</v>
      </c>
      <c r="AT15">
        <v>0</v>
      </c>
      <c r="AU15" t="s">
        <v>60</v>
      </c>
      <c r="AV15" t="s">
        <v>60</v>
      </c>
      <c r="AW15" t="s">
        <v>60</v>
      </c>
      <c r="AX15" s="1">
        <v>41153</v>
      </c>
      <c r="AY15" t="s">
        <v>107</v>
      </c>
      <c r="AZ15" t="s">
        <v>62</v>
      </c>
      <c r="BA15" t="s">
        <v>108</v>
      </c>
    </row>
    <row r="16" spans="1:53" x14ac:dyDescent="0.25">
      <c r="A16">
        <v>680</v>
      </c>
      <c r="B16" t="s">
        <v>77</v>
      </c>
      <c r="C16" t="s">
        <v>78</v>
      </c>
      <c r="D16" t="s">
        <v>59</v>
      </c>
      <c r="E16" t="s">
        <v>109</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110</v>
      </c>
      <c r="AZ16" t="s">
        <v>62</v>
      </c>
      <c r="BA16" t="s">
        <v>111</v>
      </c>
    </row>
    <row r="17" spans="1:53" x14ac:dyDescent="0.25">
      <c r="A17">
        <v>2919</v>
      </c>
      <c r="B17" t="s">
        <v>112</v>
      </c>
      <c r="C17" t="s">
        <v>65</v>
      </c>
      <c r="D17" t="s">
        <v>59</v>
      </c>
      <c r="E17" t="s">
        <v>113</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114</v>
      </c>
      <c r="AZ17" t="s">
        <v>62</v>
      </c>
      <c r="BA17" t="s">
        <v>115</v>
      </c>
    </row>
    <row r="18" spans="1:53" x14ac:dyDescent="0.25">
      <c r="A18">
        <v>667</v>
      </c>
      <c r="B18" t="s">
        <v>116</v>
      </c>
      <c r="C18" t="s">
        <v>91</v>
      </c>
      <c r="D18" t="s">
        <v>59</v>
      </c>
      <c r="E18" t="s">
        <v>117</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60</v>
      </c>
      <c r="AP18" t="s">
        <v>60</v>
      </c>
      <c r="AQ18" t="s">
        <v>60</v>
      </c>
      <c r="AR18" t="s">
        <v>60</v>
      </c>
      <c r="AS18">
        <v>0</v>
      </c>
      <c r="AT18">
        <v>0</v>
      </c>
      <c r="AU18">
        <v>3.28</v>
      </c>
      <c r="AV18">
        <v>3.5</v>
      </c>
      <c r="AW18">
        <v>3.21</v>
      </c>
      <c r="AX18" s="1">
        <v>41518</v>
      </c>
      <c r="AY18" t="s">
        <v>118</v>
      </c>
      <c r="AZ18" t="s">
        <v>62</v>
      </c>
      <c r="BA18" t="s">
        <v>119</v>
      </c>
    </row>
    <row r="19" spans="1:53" x14ac:dyDescent="0.25">
      <c r="A19">
        <v>684</v>
      </c>
      <c r="B19" t="s">
        <v>120</v>
      </c>
      <c r="C19" t="s">
        <v>78</v>
      </c>
      <c r="D19" t="s">
        <v>59</v>
      </c>
      <c r="E19" t="s">
        <v>121</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60</v>
      </c>
      <c r="AP19">
        <v>200</v>
      </c>
      <c r="AQ19">
        <v>24.67</v>
      </c>
      <c r="AR19">
        <v>0</v>
      </c>
      <c r="AS19">
        <v>6.67</v>
      </c>
      <c r="AT19">
        <v>1</v>
      </c>
      <c r="AU19">
        <v>4.4400000000000004</v>
      </c>
      <c r="AV19">
        <v>4.4000000000000004</v>
      </c>
      <c r="AW19">
        <v>4.5</v>
      </c>
      <c r="AX19" s="1">
        <v>41883</v>
      </c>
      <c r="AY19" t="s">
        <v>122</v>
      </c>
      <c r="AZ19" t="s">
        <v>62</v>
      </c>
      <c r="BA19" t="s">
        <v>123</v>
      </c>
    </row>
    <row r="20" spans="1:53" x14ac:dyDescent="0.25">
      <c r="A20">
        <v>658</v>
      </c>
      <c r="B20" t="s">
        <v>77</v>
      </c>
      <c r="C20" t="s">
        <v>91</v>
      </c>
      <c r="D20" t="s">
        <v>59</v>
      </c>
      <c r="E20" t="s">
        <v>124</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60</v>
      </c>
      <c r="AP20" t="s">
        <v>60</v>
      </c>
      <c r="AQ20" t="s">
        <v>60</v>
      </c>
      <c r="AR20" t="s">
        <v>60</v>
      </c>
      <c r="AS20">
        <v>0.67</v>
      </c>
      <c r="AT20">
        <v>1</v>
      </c>
      <c r="AU20">
        <v>1</v>
      </c>
      <c r="AV20">
        <v>0</v>
      </c>
      <c r="AW20">
        <v>1</v>
      </c>
      <c r="AX20" s="1">
        <v>41518</v>
      </c>
      <c r="AY20" t="s">
        <v>125</v>
      </c>
      <c r="AZ20" t="s">
        <v>62</v>
      </c>
      <c r="BA20" t="s">
        <v>126</v>
      </c>
    </row>
    <row r="21" spans="1:53" x14ac:dyDescent="0.25">
      <c r="A21">
        <v>657</v>
      </c>
      <c r="B21" t="s">
        <v>87</v>
      </c>
      <c r="C21" t="s">
        <v>91</v>
      </c>
      <c r="D21" t="s">
        <v>59</v>
      </c>
      <c r="E21" t="s">
        <v>127</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60</v>
      </c>
      <c r="AP21" t="s">
        <v>60</v>
      </c>
      <c r="AQ21" t="s">
        <v>60</v>
      </c>
      <c r="AR21" t="s">
        <v>60</v>
      </c>
      <c r="AS21">
        <v>10.67</v>
      </c>
      <c r="AT21">
        <v>1</v>
      </c>
      <c r="AU21">
        <v>1</v>
      </c>
      <c r="AV21">
        <v>1</v>
      </c>
      <c r="AW21">
        <v>1</v>
      </c>
      <c r="AX21" s="1">
        <v>41518</v>
      </c>
      <c r="AY21" t="s">
        <v>128</v>
      </c>
      <c r="AZ21" t="s">
        <v>62</v>
      </c>
      <c r="BA21" t="s">
        <v>129</v>
      </c>
    </row>
    <row r="22" spans="1:53" x14ac:dyDescent="0.25">
      <c r="A22">
        <v>2948</v>
      </c>
      <c r="B22" t="s">
        <v>73</v>
      </c>
      <c r="C22" t="s">
        <v>65</v>
      </c>
      <c r="D22" t="s">
        <v>59</v>
      </c>
      <c r="E22" t="s">
        <v>130</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60</v>
      </c>
      <c r="AP22">
        <v>214.60000600000001</v>
      </c>
      <c r="AQ22">
        <v>14.2</v>
      </c>
      <c r="AR22">
        <v>0</v>
      </c>
      <c r="AS22">
        <v>0</v>
      </c>
      <c r="AT22">
        <v>0</v>
      </c>
      <c r="AU22">
        <v>4.83</v>
      </c>
      <c r="AV22">
        <v>5.33</v>
      </c>
      <c r="AW22">
        <v>3.83</v>
      </c>
      <c r="AX22" s="1">
        <v>42248</v>
      </c>
      <c r="AY22" t="s">
        <v>131</v>
      </c>
      <c r="AZ22" t="s">
        <v>62</v>
      </c>
      <c r="BA22" t="s">
        <v>132</v>
      </c>
    </row>
    <row r="23" spans="1:53" x14ac:dyDescent="0.25">
      <c r="A23">
        <v>721</v>
      </c>
      <c r="B23" t="s">
        <v>87</v>
      </c>
      <c r="C23" t="s">
        <v>78</v>
      </c>
      <c r="D23" t="s">
        <v>59</v>
      </c>
      <c r="E23" t="s">
        <v>133</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134</v>
      </c>
      <c r="AZ23" t="s">
        <v>62</v>
      </c>
      <c r="BA23" t="s">
        <v>135</v>
      </c>
    </row>
    <row r="24" spans="1:53" x14ac:dyDescent="0.25">
      <c r="A24">
        <v>623</v>
      </c>
      <c r="B24" t="s">
        <v>57</v>
      </c>
      <c r="C24" t="s">
        <v>58</v>
      </c>
      <c r="D24" t="s">
        <v>59</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60</v>
      </c>
      <c r="AP24" t="s">
        <v>60</v>
      </c>
      <c r="AQ24" t="s">
        <v>60</v>
      </c>
      <c r="AR24" t="s">
        <v>60</v>
      </c>
      <c r="AS24">
        <v>1.33</v>
      </c>
      <c r="AT24">
        <v>1</v>
      </c>
      <c r="AU24" t="s">
        <v>60</v>
      </c>
      <c r="AV24" t="s">
        <v>60</v>
      </c>
      <c r="AW24" t="s">
        <v>60</v>
      </c>
      <c r="AX24" s="1">
        <v>41153</v>
      </c>
      <c r="AY24" t="s">
        <v>136</v>
      </c>
      <c r="AZ24" t="s">
        <v>62</v>
      </c>
      <c r="BA24" t="s">
        <v>137</v>
      </c>
    </row>
    <row r="25" spans="1:53" x14ac:dyDescent="0.25">
      <c r="A25">
        <v>2928</v>
      </c>
      <c r="B25" t="s">
        <v>138</v>
      </c>
      <c r="C25" t="s">
        <v>65</v>
      </c>
      <c r="D25" t="s">
        <v>59</v>
      </c>
      <c r="E25" t="s">
        <v>139</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140</v>
      </c>
      <c r="AZ25" t="s">
        <v>62</v>
      </c>
      <c r="BA25" t="s">
        <v>141</v>
      </c>
    </row>
    <row r="26" spans="1:53" x14ac:dyDescent="0.25">
      <c r="A26">
        <v>648</v>
      </c>
      <c r="B26" t="s">
        <v>87</v>
      </c>
      <c r="C26" t="s">
        <v>91</v>
      </c>
      <c r="D26" t="s">
        <v>59</v>
      </c>
      <c r="E26" t="s">
        <v>142</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60</v>
      </c>
      <c r="AP26" t="s">
        <v>60</v>
      </c>
      <c r="AQ26" t="s">
        <v>60</v>
      </c>
      <c r="AR26" t="s">
        <v>60</v>
      </c>
      <c r="AS26">
        <v>12</v>
      </c>
      <c r="AT26">
        <v>2</v>
      </c>
      <c r="AU26">
        <v>1.17</v>
      </c>
      <c r="AV26">
        <v>0</v>
      </c>
      <c r="AW26">
        <v>1.17</v>
      </c>
      <c r="AX26" s="1">
        <v>41518</v>
      </c>
      <c r="AY26" t="s">
        <v>143</v>
      </c>
      <c r="AZ26" t="s">
        <v>62</v>
      </c>
      <c r="BA26" t="s">
        <v>144</v>
      </c>
    </row>
    <row r="27" spans="1:53" x14ac:dyDescent="0.25">
      <c r="A27">
        <v>2937</v>
      </c>
      <c r="B27" t="s">
        <v>64</v>
      </c>
      <c r="C27" t="s">
        <v>65</v>
      </c>
      <c r="D27" t="s">
        <v>59</v>
      </c>
      <c r="E27" t="s">
        <v>145</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146</v>
      </c>
      <c r="AZ27" t="s">
        <v>62</v>
      </c>
      <c r="BA27" t="s">
        <v>147</v>
      </c>
    </row>
    <row r="28" spans="1:53" x14ac:dyDescent="0.25">
      <c r="A28">
        <v>617</v>
      </c>
      <c r="B28" t="s">
        <v>101</v>
      </c>
      <c r="C28" t="s">
        <v>58</v>
      </c>
      <c r="D28" t="s">
        <v>59</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60</v>
      </c>
      <c r="AP28" t="s">
        <v>60</v>
      </c>
      <c r="AQ28" t="s">
        <v>60</v>
      </c>
      <c r="AR28" t="s">
        <v>60</v>
      </c>
      <c r="AS28">
        <v>0</v>
      </c>
      <c r="AT28">
        <v>0</v>
      </c>
      <c r="AU28" t="s">
        <v>60</v>
      </c>
      <c r="AV28" t="s">
        <v>60</v>
      </c>
      <c r="AW28" t="s">
        <v>60</v>
      </c>
      <c r="AX28" s="1">
        <v>41153</v>
      </c>
      <c r="AY28" t="s">
        <v>148</v>
      </c>
      <c r="AZ28" t="s">
        <v>62</v>
      </c>
      <c r="BA28" t="s">
        <v>149</v>
      </c>
    </row>
    <row r="29" spans="1:53" x14ac:dyDescent="0.25">
      <c r="A29">
        <v>698</v>
      </c>
      <c r="B29" t="s">
        <v>64</v>
      </c>
      <c r="C29" t="s">
        <v>78</v>
      </c>
      <c r="D29" t="s">
        <v>59</v>
      </c>
      <c r="E29" t="s">
        <v>150</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151</v>
      </c>
      <c r="AZ29" t="s">
        <v>62</v>
      </c>
      <c r="BA29" t="s">
        <v>152</v>
      </c>
    </row>
    <row r="30" spans="1:53" x14ac:dyDescent="0.25">
      <c r="A30">
        <v>652</v>
      </c>
      <c r="B30" t="s">
        <v>73</v>
      </c>
      <c r="C30" t="s">
        <v>91</v>
      </c>
      <c r="D30" t="s">
        <v>59</v>
      </c>
      <c r="E30" t="s">
        <v>153</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60</v>
      </c>
      <c r="AP30" t="s">
        <v>60</v>
      </c>
      <c r="AQ30" t="s">
        <v>60</v>
      </c>
      <c r="AR30" t="s">
        <v>60</v>
      </c>
      <c r="AS30">
        <v>0</v>
      </c>
      <c r="AT30">
        <v>0</v>
      </c>
      <c r="AU30">
        <v>1.56</v>
      </c>
      <c r="AV30">
        <v>1</v>
      </c>
      <c r="AW30">
        <v>1.83</v>
      </c>
      <c r="AX30" s="1">
        <v>41518</v>
      </c>
      <c r="AY30" t="s">
        <v>154</v>
      </c>
      <c r="AZ30" t="s">
        <v>62</v>
      </c>
      <c r="BA30" t="s">
        <v>155</v>
      </c>
    </row>
    <row r="31" spans="1:53" x14ac:dyDescent="0.25">
      <c r="A31">
        <v>655</v>
      </c>
      <c r="B31" t="s">
        <v>87</v>
      </c>
      <c r="C31" t="s">
        <v>91</v>
      </c>
      <c r="D31" t="s">
        <v>59</v>
      </c>
      <c r="E31" t="s">
        <v>156</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60</v>
      </c>
      <c r="AP31" t="s">
        <v>60</v>
      </c>
      <c r="AQ31" t="s">
        <v>60</v>
      </c>
      <c r="AR31" t="s">
        <v>60</v>
      </c>
      <c r="AS31">
        <v>0</v>
      </c>
      <c r="AT31">
        <v>0</v>
      </c>
      <c r="AU31">
        <v>1.56</v>
      </c>
      <c r="AV31">
        <v>1</v>
      </c>
      <c r="AW31">
        <v>1.59</v>
      </c>
      <c r="AX31" s="1">
        <v>41518</v>
      </c>
      <c r="AY31" t="s">
        <v>157</v>
      </c>
      <c r="AZ31" t="s">
        <v>62</v>
      </c>
      <c r="BA31" t="s">
        <v>158</v>
      </c>
    </row>
    <row r="32" spans="1:53" x14ac:dyDescent="0.25">
      <c r="A32">
        <v>2940</v>
      </c>
      <c r="B32" t="s">
        <v>69</v>
      </c>
      <c r="C32" t="s">
        <v>65</v>
      </c>
      <c r="D32" t="s">
        <v>59</v>
      </c>
      <c r="E32" t="s">
        <v>159</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60</v>
      </c>
      <c r="AP32" t="s">
        <v>60</v>
      </c>
      <c r="AQ32" t="s">
        <v>60</v>
      </c>
      <c r="AR32" t="s">
        <v>60</v>
      </c>
      <c r="AS32">
        <v>0</v>
      </c>
      <c r="AT32">
        <v>0</v>
      </c>
      <c r="AU32">
        <v>6</v>
      </c>
      <c r="AV32">
        <v>6</v>
      </c>
      <c r="AW32">
        <v>0</v>
      </c>
      <c r="AX32" s="1">
        <v>42248</v>
      </c>
      <c r="AY32" t="s">
        <v>160</v>
      </c>
      <c r="AZ32" t="s">
        <v>62</v>
      </c>
      <c r="BA32" t="s">
        <v>161</v>
      </c>
    </row>
    <row r="33" spans="1:53" x14ac:dyDescent="0.25">
      <c r="A33">
        <v>2951</v>
      </c>
      <c r="B33" t="s">
        <v>64</v>
      </c>
      <c r="C33" t="s">
        <v>65</v>
      </c>
      <c r="D33" t="s">
        <v>59</v>
      </c>
      <c r="E33" t="s">
        <v>162</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163</v>
      </c>
      <c r="AZ33" t="s">
        <v>62</v>
      </c>
      <c r="BA33" t="s">
        <v>164</v>
      </c>
    </row>
    <row r="34" spans="1:53" x14ac:dyDescent="0.25">
      <c r="A34">
        <v>532</v>
      </c>
      <c r="B34" t="s">
        <v>69</v>
      </c>
      <c r="C34" t="s">
        <v>70</v>
      </c>
      <c r="D34" t="s">
        <v>59</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60</v>
      </c>
      <c r="AP34" t="s">
        <v>60</v>
      </c>
      <c r="AQ34" t="s">
        <v>60</v>
      </c>
      <c r="AR34" t="s">
        <v>60</v>
      </c>
      <c r="AS34">
        <v>2</v>
      </c>
      <c r="AT34">
        <v>1</v>
      </c>
      <c r="AU34" t="s">
        <v>60</v>
      </c>
      <c r="AV34" t="s">
        <v>60</v>
      </c>
      <c r="AW34" t="s">
        <v>60</v>
      </c>
      <c r="AX34" s="1">
        <v>40787</v>
      </c>
      <c r="AY34" t="s">
        <v>165</v>
      </c>
      <c r="AZ34" t="s">
        <v>62</v>
      </c>
      <c r="BA34" t="s">
        <v>166</v>
      </c>
    </row>
    <row r="35" spans="1:53" x14ac:dyDescent="0.25">
      <c r="A35">
        <v>669</v>
      </c>
      <c r="B35" t="s">
        <v>73</v>
      </c>
      <c r="C35" t="s">
        <v>91</v>
      </c>
      <c r="D35" t="s">
        <v>59</v>
      </c>
      <c r="E35" t="s">
        <v>167</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60</v>
      </c>
      <c r="AP35" t="s">
        <v>60</v>
      </c>
      <c r="AQ35" t="s">
        <v>60</v>
      </c>
      <c r="AR35" t="s">
        <v>60</v>
      </c>
      <c r="AS35">
        <v>0</v>
      </c>
      <c r="AT35">
        <v>0</v>
      </c>
      <c r="AU35">
        <v>3.61</v>
      </c>
      <c r="AV35">
        <v>1</v>
      </c>
      <c r="AW35">
        <v>3.76</v>
      </c>
      <c r="AX35" s="1">
        <v>41518</v>
      </c>
      <c r="AY35" t="s">
        <v>168</v>
      </c>
      <c r="AZ35" t="s">
        <v>62</v>
      </c>
      <c r="BA35" t="s">
        <v>169</v>
      </c>
    </row>
    <row r="36" spans="1:53" x14ac:dyDescent="0.25">
      <c r="A36">
        <v>526</v>
      </c>
      <c r="B36" t="s">
        <v>57</v>
      </c>
      <c r="C36" t="s">
        <v>70</v>
      </c>
      <c r="D36" t="s">
        <v>59</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60</v>
      </c>
      <c r="AP36" t="s">
        <v>60</v>
      </c>
      <c r="AQ36" t="s">
        <v>60</v>
      </c>
      <c r="AR36" t="s">
        <v>60</v>
      </c>
      <c r="AS36">
        <v>2.67</v>
      </c>
      <c r="AT36">
        <v>1</v>
      </c>
      <c r="AU36" t="s">
        <v>60</v>
      </c>
      <c r="AV36" t="s">
        <v>60</v>
      </c>
      <c r="AW36" t="s">
        <v>60</v>
      </c>
      <c r="AX36" s="1">
        <v>40787</v>
      </c>
      <c r="AY36" t="s">
        <v>170</v>
      </c>
      <c r="AZ36" t="s">
        <v>62</v>
      </c>
      <c r="BA36" t="s">
        <v>171</v>
      </c>
    </row>
    <row r="37" spans="1:53" x14ac:dyDescent="0.25">
      <c r="A37">
        <v>2945</v>
      </c>
      <c r="B37" t="s">
        <v>112</v>
      </c>
      <c r="C37" t="s">
        <v>65</v>
      </c>
      <c r="D37" t="s">
        <v>59</v>
      </c>
      <c r="E37" t="s">
        <v>172</v>
      </c>
      <c r="F37">
        <v>1509081225475400</v>
      </c>
      <c r="G37">
        <v>39.640737999999999</v>
      </c>
      <c r="H37">
        <v>-108.899473</v>
      </c>
      <c r="I37" s="1">
        <v>42255</v>
      </c>
      <c r="J37" s="1">
        <v>42255</v>
      </c>
      <c r="K37" t="s">
        <v>60</v>
      </c>
      <c r="L37" t="s">
        <v>60</v>
      </c>
      <c r="M37" t="s">
        <v>60</v>
      </c>
      <c r="N37" t="s">
        <v>60</v>
      </c>
      <c r="O37" t="s">
        <v>60</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60</v>
      </c>
      <c r="AP37" t="s">
        <v>60</v>
      </c>
      <c r="AQ37">
        <v>60.360000999999997</v>
      </c>
      <c r="AR37">
        <v>0</v>
      </c>
      <c r="AS37">
        <v>3.33</v>
      </c>
      <c r="AT37">
        <v>1</v>
      </c>
      <c r="AU37">
        <v>5.28</v>
      </c>
      <c r="AV37">
        <v>5.28</v>
      </c>
      <c r="AW37">
        <v>0</v>
      </c>
      <c r="AX37" s="1">
        <v>42248</v>
      </c>
      <c r="AY37" t="s">
        <v>173</v>
      </c>
      <c r="AZ37" t="s">
        <v>62</v>
      </c>
      <c r="BA37" t="s">
        <v>174</v>
      </c>
    </row>
    <row r="38" spans="1:53" x14ac:dyDescent="0.25">
      <c r="A38">
        <v>614</v>
      </c>
      <c r="B38" t="s">
        <v>101</v>
      </c>
      <c r="C38" t="s">
        <v>58</v>
      </c>
      <c r="D38" t="s">
        <v>59</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60</v>
      </c>
      <c r="AP38" t="s">
        <v>60</v>
      </c>
      <c r="AQ38" t="s">
        <v>60</v>
      </c>
      <c r="AR38" t="s">
        <v>60</v>
      </c>
      <c r="AS38">
        <v>0</v>
      </c>
      <c r="AT38">
        <v>0</v>
      </c>
      <c r="AU38" t="s">
        <v>60</v>
      </c>
      <c r="AV38" t="s">
        <v>60</v>
      </c>
      <c r="AW38" t="s">
        <v>60</v>
      </c>
      <c r="AX38" s="1">
        <v>41153</v>
      </c>
      <c r="AY38" t="s">
        <v>175</v>
      </c>
      <c r="AZ38" t="s">
        <v>62</v>
      </c>
      <c r="BA38" t="s">
        <v>176</v>
      </c>
    </row>
    <row r="39" spans="1:53" x14ac:dyDescent="0.25">
      <c r="A39">
        <v>687</v>
      </c>
      <c r="B39" t="s">
        <v>64</v>
      </c>
      <c r="C39" t="s">
        <v>78</v>
      </c>
      <c r="D39" t="s">
        <v>59</v>
      </c>
      <c r="E39" t="s">
        <v>177</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60</v>
      </c>
      <c r="AP39">
        <v>172</v>
      </c>
      <c r="AQ39">
        <v>34.470001000000003</v>
      </c>
      <c r="AR39">
        <v>0</v>
      </c>
      <c r="AS39">
        <v>6.67</v>
      </c>
      <c r="AT39">
        <v>1</v>
      </c>
      <c r="AU39">
        <v>3.67</v>
      </c>
      <c r="AV39">
        <v>4.13</v>
      </c>
      <c r="AW39">
        <v>3.3</v>
      </c>
      <c r="AX39" s="1">
        <v>41883</v>
      </c>
      <c r="AY39" t="s">
        <v>178</v>
      </c>
      <c r="AZ39" t="s">
        <v>62</v>
      </c>
      <c r="BA39" t="s">
        <v>179</v>
      </c>
    </row>
    <row r="40" spans="1:53" x14ac:dyDescent="0.25">
      <c r="A40">
        <v>2925</v>
      </c>
      <c r="B40" t="s">
        <v>138</v>
      </c>
      <c r="C40" t="s">
        <v>65</v>
      </c>
      <c r="D40" t="s">
        <v>59</v>
      </c>
      <c r="E40" t="s">
        <v>180</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60</v>
      </c>
      <c r="AP40">
        <v>149.5</v>
      </c>
      <c r="AQ40">
        <v>11</v>
      </c>
      <c r="AR40">
        <v>0</v>
      </c>
      <c r="AS40">
        <v>0</v>
      </c>
      <c r="AT40">
        <v>0</v>
      </c>
      <c r="AU40">
        <v>3</v>
      </c>
      <c r="AV40">
        <v>2.5</v>
      </c>
      <c r="AW40">
        <v>3.14</v>
      </c>
      <c r="AX40" s="1">
        <v>42248</v>
      </c>
      <c r="AY40" t="s">
        <v>181</v>
      </c>
      <c r="AZ40" t="s">
        <v>62</v>
      </c>
      <c r="BA40" t="s">
        <v>182</v>
      </c>
    </row>
    <row r="41" spans="1:53" x14ac:dyDescent="0.25">
      <c r="A41">
        <v>633</v>
      </c>
      <c r="B41" t="s">
        <v>101</v>
      </c>
      <c r="C41" t="s">
        <v>91</v>
      </c>
      <c r="D41" t="s">
        <v>59</v>
      </c>
      <c r="E41" t="s">
        <v>183</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60</v>
      </c>
      <c r="AP41" t="s">
        <v>60</v>
      </c>
      <c r="AQ41" t="s">
        <v>60</v>
      </c>
      <c r="AR41" t="s">
        <v>60</v>
      </c>
      <c r="AS41">
        <v>0.67</v>
      </c>
      <c r="AT41">
        <v>1</v>
      </c>
      <c r="AU41">
        <v>2.67</v>
      </c>
      <c r="AV41">
        <v>1</v>
      </c>
      <c r="AW41">
        <v>3.14</v>
      </c>
      <c r="AX41" s="1">
        <v>41518</v>
      </c>
      <c r="AY41" t="s">
        <v>184</v>
      </c>
      <c r="AZ41" t="s">
        <v>62</v>
      </c>
      <c r="BA41" t="s">
        <v>185</v>
      </c>
    </row>
    <row r="42" spans="1:53" x14ac:dyDescent="0.25">
      <c r="A42">
        <v>651</v>
      </c>
      <c r="B42" t="s">
        <v>186</v>
      </c>
      <c r="C42" t="s">
        <v>91</v>
      </c>
      <c r="D42" t="s">
        <v>59</v>
      </c>
      <c r="E42" t="s">
        <v>187</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60</v>
      </c>
      <c r="AP42" t="s">
        <v>60</v>
      </c>
      <c r="AQ42" t="s">
        <v>60</v>
      </c>
      <c r="AR42" t="s">
        <v>60</v>
      </c>
      <c r="AS42">
        <v>9.33</v>
      </c>
      <c r="AT42">
        <v>2</v>
      </c>
      <c r="AU42">
        <v>1</v>
      </c>
      <c r="AV42">
        <v>1</v>
      </c>
      <c r="AW42">
        <v>1</v>
      </c>
      <c r="AX42" s="1">
        <v>41518</v>
      </c>
      <c r="AY42" t="s">
        <v>188</v>
      </c>
      <c r="AZ42" t="s">
        <v>62</v>
      </c>
      <c r="BA42" t="s">
        <v>189</v>
      </c>
    </row>
    <row r="43" spans="1:53" x14ac:dyDescent="0.25">
      <c r="A43">
        <v>708</v>
      </c>
      <c r="B43" t="s">
        <v>190</v>
      </c>
      <c r="C43" t="s">
        <v>78</v>
      </c>
      <c r="D43" t="s">
        <v>59</v>
      </c>
      <c r="E43" t="s">
        <v>191</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192</v>
      </c>
      <c r="AZ43" t="s">
        <v>62</v>
      </c>
      <c r="BA43" t="s">
        <v>193</v>
      </c>
    </row>
    <row r="44" spans="1:53" x14ac:dyDescent="0.25">
      <c r="A44">
        <v>600</v>
      </c>
      <c r="B44" t="s">
        <v>73</v>
      </c>
      <c r="C44" t="s">
        <v>58</v>
      </c>
      <c r="D44" t="s">
        <v>59</v>
      </c>
      <c r="E44" t="s">
        <v>194</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60</v>
      </c>
      <c r="AP44" t="s">
        <v>60</v>
      </c>
      <c r="AQ44" t="s">
        <v>60</v>
      </c>
      <c r="AR44" t="s">
        <v>60</v>
      </c>
      <c r="AS44">
        <v>0</v>
      </c>
      <c r="AT44">
        <v>0</v>
      </c>
      <c r="AU44" t="s">
        <v>60</v>
      </c>
      <c r="AV44" t="s">
        <v>60</v>
      </c>
      <c r="AW44" t="s">
        <v>60</v>
      </c>
      <c r="AX44" s="1">
        <v>41153</v>
      </c>
      <c r="AY44" t="s">
        <v>195</v>
      </c>
      <c r="AZ44" t="s">
        <v>62</v>
      </c>
      <c r="BA44" t="s">
        <v>196</v>
      </c>
    </row>
    <row r="45" spans="1:53" x14ac:dyDescent="0.25">
      <c r="A45">
        <v>704</v>
      </c>
      <c r="B45" t="s">
        <v>64</v>
      </c>
      <c r="C45" t="s">
        <v>78</v>
      </c>
      <c r="D45" t="s">
        <v>59</v>
      </c>
      <c r="E45" t="s">
        <v>197</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198</v>
      </c>
      <c r="AZ45" t="s">
        <v>62</v>
      </c>
      <c r="BA45" t="s">
        <v>199</v>
      </c>
    </row>
    <row r="46" spans="1:53" x14ac:dyDescent="0.25">
      <c r="A46">
        <v>2923</v>
      </c>
      <c r="B46" t="s">
        <v>112</v>
      </c>
      <c r="C46" t="s">
        <v>65</v>
      </c>
      <c r="D46" t="s">
        <v>59</v>
      </c>
      <c r="E46" t="s">
        <v>200</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60</v>
      </c>
      <c r="AP46">
        <v>148.75</v>
      </c>
      <c r="AQ46">
        <v>52.380001</v>
      </c>
      <c r="AR46">
        <v>0</v>
      </c>
      <c r="AS46">
        <v>0.67</v>
      </c>
      <c r="AT46">
        <v>1</v>
      </c>
      <c r="AU46">
        <v>4.22</v>
      </c>
      <c r="AV46">
        <v>4.45</v>
      </c>
      <c r="AW46">
        <v>3.86</v>
      </c>
      <c r="AX46" s="1">
        <v>42248</v>
      </c>
      <c r="AY46" t="s">
        <v>201</v>
      </c>
      <c r="AZ46" t="s">
        <v>62</v>
      </c>
      <c r="BA46" t="s">
        <v>202</v>
      </c>
    </row>
    <row r="47" spans="1:53" x14ac:dyDescent="0.25">
      <c r="A47">
        <v>2947</v>
      </c>
      <c r="B47" t="s">
        <v>73</v>
      </c>
      <c r="C47" t="s">
        <v>65</v>
      </c>
      <c r="D47" t="s">
        <v>59</v>
      </c>
      <c r="E47" t="s">
        <v>203</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60</v>
      </c>
      <c r="AP47">
        <v>174</v>
      </c>
      <c r="AQ47">
        <v>12.29</v>
      </c>
      <c r="AR47">
        <v>0</v>
      </c>
      <c r="AS47">
        <v>0</v>
      </c>
      <c r="AT47">
        <v>0</v>
      </c>
      <c r="AU47">
        <v>3.44</v>
      </c>
      <c r="AV47">
        <v>4.17</v>
      </c>
      <c r="AW47">
        <v>3.08</v>
      </c>
      <c r="AX47" s="1">
        <v>42248</v>
      </c>
      <c r="AY47" t="s">
        <v>204</v>
      </c>
      <c r="AZ47" t="s">
        <v>62</v>
      </c>
      <c r="BA47" t="s">
        <v>205</v>
      </c>
    </row>
    <row r="48" spans="1:53" x14ac:dyDescent="0.25">
      <c r="A48">
        <v>650</v>
      </c>
      <c r="B48" t="s">
        <v>73</v>
      </c>
      <c r="C48" t="s">
        <v>91</v>
      </c>
      <c r="D48" t="s">
        <v>59</v>
      </c>
      <c r="E48" t="s">
        <v>206</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60</v>
      </c>
      <c r="AP48" t="s">
        <v>60</v>
      </c>
      <c r="AQ48" t="s">
        <v>60</v>
      </c>
      <c r="AR48" t="s">
        <v>60</v>
      </c>
      <c r="AS48">
        <v>0</v>
      </c>
      <c r="AT48">
        <v>0</v>
      </c>
      <c r="AU48">
        <v>2.11</v>
      </c>
      <c r="AV48">
        <v>2.11</v>
      </c>
      <c r="AW48">
        <v>2.11</v>
      </c>
      <c r="AX48" s="1">
        <v>41518</v>
      </c>
      <c r="AY48" t="s">
        <v>207</v>
      </c>
      <c r="AZ48" t="s">
        <v>62</v>
      </c>
      <c r="BA48" t="s">
        <v>208</v>
      </c>
    </row>
    <row r="49" spans="1:53" x14ac:dyDescent="0.25">
      <c r="A49">
        <v>549</v>
      </c>
      <c r="B49" t="s">
        <v>209</v>
      </c>
      <c r="C49" t="s">
        <v>70</v>
      </c>
      <c r="D49" t="s">
        <v>59</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60</v>
      </c>
      <c r="AP49" t="s">
        <v>60</v>
      </c>
      <c r="AQ49" t="s">
        <v>60</v>
      </c>
      <c r="AR49" t="s">
        <v>60</v>
      </c>
      <c r="AS49">
        <v>0</v>
      </c>
      <c r="AT49">
        <v>0</v>
      </c>
      <c r="AU49" t="s">
        <v>60</v>
      </c>
      <c r="AV49" t="s">
        <v>60</v>
      </c>
      <c r="AW49" t="s">
        <v>60</v>
      </c>
      <c r="AX49" s="1">
        <v>40787</v>
      </c>
      <c r="AY49" t="s">
        <v>210</v>
      </c>
      <c r="AZ49" t="s">
        <v>62</v>
      </c>
      <c r="BA49" t="s">
        <v>211</v>
      </c>
    </row>
    <row r="50" spans="1:53" x14ac:dyDescent="0.25">
      <c r="A50">
        <v>570</v>
      </c>
      <c r="B50" t="s">
        <v>186</v>
      </c>
      <c r="C50" t="s">
        <v>58</v>
      </c>
      <c r="D50" t="s">
        <v>59</v>
      </c>
      <c r="E50" t="s">
        <v>212</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60</v>
      </c>
      <c r="AP50" t="s">
        <v>60</v>
      </c>
      <c r="AQ50" t="s">
        <v>60</v>
      </c>
      <c r="AR50" t="s">
        <v>60</v>
      </c>
      <c r="AS50">
        <v>0.67</v>
      </c>
      <c r="AT50">
        <v>1</v>
      </c>
      <c r="AU50" t="s">
        <v>60</v>
      </c>
      <c r="AV50" t="s">
        <v>60</v>
      </c>
      <c r="AW50" t="s">
        <v>60</v>
      </c>
      <c r="AX50" s="1">
        <v>41153</v>
      </c>
      <c r="AY50" t="s">
        <v>213</v>
      </c>
      <c r="AZ50" t="s">
        <v>62</v>
      </c>
      <c r="BA50" t="s">
        <v>214</v>
      </c>
    </row>
    <row r="51" spans="1:53" x14ac:dyDescent="0.25">
      <c r="A51">
        <v>712</v>
      </c>
      <c r="B51" t="s">
        <v>190</v>
      </c>
      <c r="C51" t="s">
        <v>78</v>
      </c>
      <c r="D51" t="s">
        <v>59</v>
      </c>
      <c r="E51" t="s">
        <v>215</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216</v>
      </c>
      <c r="AZ51" t="s">
        <v>62</v>
      </c>
      <c r="BA51" t="s">
        <v>217</v>
      </c>
    </row>
    <row r="52" spans="1:53" x14ac:dyDescent="0.25">
      <c r="A52">
        <v>609</v>
      </c>
      <c r="B52" t="s">
        <v>186</v>
      </c>
      <c r="C52" t="s">
        <v>58</v>
      </c>
      <c r="D52" t="s">
        <v>59</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60</v>
      </c>
      <c r="AP52" t="s">
        <v>60</v>
      </c>
      <c r="AQ52" t="s">
        <v>60</v>
      </c>
      <c r="AR52" t="s">
        <v>60</v>
      </c>
      <c r="AS52">
        <v>0.67</v>
      </c>
      <c r="AT52">
        <v>1</v>
      </c>
      <c r="AU52" t="s">
        <v>60</v>
      </c>
      <c r="AV52" t="s">
        <v>60</v>
      </c>
      <c r="AW52" t="s">
        <v>60</v>
      </c>
      <c r="AX52" s="1">
        <v>41153</v>
      </c>
      <c r="AY52" t="s">
        <v>218</v>
      </c>
      <c r="AZ52" t="s">
        <v>62</v>
      </c>
      <c r="BA52" t="s">
        <v>219</v>
      </c>
    </row>
    <row r="53" spans="1:53" x14ac:dyDescent="0.25">
      <c r="A53">
        <v>637</v>
      </c>
      <c r="B53" t="s">
        <v>190</v>
      </c>
      <c r="C53" t="s">
        <v>91</v>
      </c>
      <c r="D53" t="s">
        <v>59</v>
      </c>
      <c r="E53" t="s">
        <v>220</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60</v>
      </c>
      <c r="AP53" t="s">
        <v>60</v>
      </c>
      <c r="AQ53" t="s">
        <v>60</v>
      </c>
      <c r="AR53" t="s">
        <v>60</v>
      </c>
      <c r="AS53">
        <v>0</v>
      </c>
      <c r="AT53">
        <v>0</v>
      </c>
      <c r="AU53">
        <v>1</v>
      </c>
      <c r="AV53">
        <v>1</v>
      </c>
      <c r="AW53">
        <v>1</v>
      </c>
      <c r="AX53" s="1">
        <v>41518</v>
      </c>
      <c r="AY53" t="s">
        <v>221</v>
      </c>
      <c r="AZ53" t="s">
        <v>62</v>
      </c>
      <c r="BA53" t="s">
        <v>222</v>
      </c>
    </row>
    <row r="54" spans="1:53" x14ac:dyDescent="0.25">
      <c r="A54">
        <v>571</v>
      </c>
      <c r="B54" t="s">
        <v>186</v>
      </c>
      <c r="C54" t="s">
        <v>58</v>
      </c>
      <c r="D54" t="s">
        <v>59</v>
      </c>
      <c r="E54" t="s">
        <v>223</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60</v>
      </c>
      <c r="AP54" t="s">
        <v>60</v>
      </c>
      <c r="AQ54" t="s">
        <v>60</v>
      </c>
      <c r="AR54" t="s">
        <v>60</v>
      </c>
      <c r="AS54">
        <v>0.67</v>
      </c>
      <c r="AT54">
        <v>1</v>
      </c>
      <c r="AU54" t="s">
        <v>60</v>
      </c>
      <c r="AV54" t="s">
        <v>60</v>
      </c>
      <c r="AW54" t="s">
        <v>60</v>
      </c>
      <c r="AX54" s="1">
        <v>41153</v>
      </c>
      <c r="AY54" t="s">
        <v>224</v>
      </c>
      <c r="AZ54" t="s">
        <v>62</v>
      </c>
      <c r="BA54" t="s">
        <v>225</v>
      </c>
    </row>
    <row r="55" spans="1:53" x14ac:dyDescent="0.25">
      <c r="A55">
        <v>688</v>
      </c>
      <c r="B55" t="s">
        <v>77</v>
      </c>
      <c r="C55" t="s">
        <v>78</v>
      </c>
      <c r="D55" t="s">
        <v>59</v>
      </c>
      <c r="E55" t="s">
        <v>226</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60</v>
      </c>
      <c r="AP55">
        <v>41.75</v>
      </c>
      <c r="AQ55">
        <v>57.349997999999999</v>
      </c>
      <c r="AR55">
        <v>0</v>
      </c>
      <c r="AS55">
        <v>38.669998</v>
      </c>
      <c r="AT55">
        <v>1</v>
      </c>
      <c r="AU55">
        <v>5.5</v>
      </c>
      <c r="AV55">
        <v>5.43</v>
      </c>
      <c r="AW55">
        <v>5.75</v>
      </c>
      <c r="AX55" s="1">
        <v>41883</v>
      </c>
      <c r="AY55" t="s">
        <v>227</v>
      </c>
      <c r="AZ55" t="s">
        <v>62</v>
      </c>
      <c r="BA55" t="s">
        <v>228</v>
      </c>
    </row>
    <row r="56" spans="1:53" x14ac:dyDescent="0.25">
      <c r="A56">
        <v>580</v>
      </c>
      <c r="B56" t="s">
        <v>73</v>
      </c>
      <c r="C56" t="s">
        <v>58</v>
      </c>
      <c r="D56" t="s">
        <v>59</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60</v>
      </c>
      <c r="AP56" t="s">
        <v>60</v>
      </c>
      <c r="AQ56" t="s">
        <v>60</v>
      </c>
      <c r="AR56" t="s">
        <v>60</v>
      </c>
      <c r="AS56">
        <v>0</v>
      </c>
      <c r="AT56">
        <v>0</v>
      </c>
      <c r="AU56" t="s">
        <v>60</v>
      </c>
      <c r="AV56" t="s">
        <v>60</v>
      </c>
      <c r="AW56" t="s">
        <v>60</v>
      </c>
      <c r="AX56" s="1">
        <v>41153</v>
      </c>
      <c r="AY56" t="s">
        <v>229</v>
      </c>
      <c r="AZ56" t="s">
        <v>62</v>
      </c>
      <c r="BA56" t="s">
        <v>230</v>
      </c>
    </row>
    <row r="57" spans="1:53" x14ac:dyDescent="0.25">
      <c r="A57">
        <v>2917</v>
      </c>
      <c r="B57" t="s">
        <v>77</v>
      </c>
      <c r="C57" t="s">
        <v>65</v>
      </c>
      <c r="D57" t="s">
        <v>59</v>
      </c>
      <c r="E57" t="s">
        <v>231</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232</v>
      </c>
      <c r="AZ57" t="s">
        <v>62</v>
      </c>
      <c r="BA57" t="s">
        <v>233</v>
      </c>
    </row>
    <row r="58" spans="1:53" x14ac:dyDescent="0.25">
      <c r="A58">
        <v>591</v>
      </c>
      <c r="B58" t="s">
        <v>116</v>
      </c>
      <c r="C58" t="s">
        <v>58</v>
      </c>
      <c r="D58" t="s">
        <v>59</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60</v>
      </c>
      <c r="AP58" t="s">
        <v>60</v>
      </c>
      <c r="AQ58" t="s">
        <v>60</v>
      </c>
      <c r="AR58" t="s">
        <v>60</v>
      </c>
      <c r="AS58">
        <v>0</v>
      </c>
      <c r="AT58">
        <v>0</v>
      </c>
      <c r="AU58" t="s">
        <v>60</v>
      </c>
      <c r="AV58" t="s">
        <v>60</v>
      </c>
      <c r="AW58" t="s">
        <v>60</v>
      </c>
      <c r="AX58" s="1">
        <v>41153</v>
      </c>
      <c r="AY58" t="s">
        <v>234</v>
      </c>
      <c r="AZ58" t="s">
        <v>62</v>
      </c>
      <c r="BA58" t="s">
        <v>235</v>
      </c>
    </row>
    <row r="59" spans="1:53" x14ac:dyDescent="0.25">
      <c r="A59">
        <v>710</v>
      </c>
      <c r="B59" t="s">
        <v>236</v>
      </c>
      <c r="C59" t="s">
        <v>78</v>
      </c>
      <c r="D59" t="s">
        <v>59</v>
      </c>
      <c r="E59" t="s">
        <v>237</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60</v>
      </c>
      <c r="AP59">
        <v>92.529999000000004</v>
      </c>
      <c r="AQ59">
        <v>31.360001</v>
      </c>
      <c r="AR59">
        <v>0</v>
      </c>
      <c r="AS59">
        <v>0.67</v>
      </c>
      <c r="AT59">
        <v>1</v>
      </c>
      <c r="AU59">
        <v>3.44</v>
      </c>
      <c r="AV59">
        <v>3.27</v>
      </c>
      <c r="AW59">
        <v>3.71</v>
      </c>
      <c r="AX59" s="1">
        <v>41883</v>
      </c>
      <c r="AY59" t="s">
        <v>238</v>
      </c>
      <c r="AZ59" t="s">
        <v>62</v>
      </c>
      <c r="BA59" t="s">
        <v>239</v>
      </c>
    </row>
    <row r="60" spans="1:53" x14ac:dyDescent="0.25">
      <c r="A60">
        <v>645</v>
      </c>
      <c r="B60" t="s">
        <v>240</v>
      </c>
      <c r="C60" t="s">
        <v>91</v>
      </c>
      <c r="D60" t="s">
        <v>59</v>
      </c>
      <c r="E60" t="s">
        <v>241</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60</v>
      </c>
      <c r="AP60" t="s">
        <v>60</v>
      </c>
      <c r="AQ60" t="s">
        <v>60</v>
      </c>
      <c r="AR60" t="s">
        <v>60</v>
      </c>
      <c r="AS60">
        <v>4.67</v>
      </c>
      <c r="AT60">
        <v>1</v>
      </c>
      <c r="AU60" t="s">
        <v>60</v>
      </c>
      <c r="AV60" t="s">
        <v>60</v>
      </c>
      <c r="AW60" t="s">
        <v>60</v>
      </c>
      <c r="AX60" s="1">
        <v>41518</v>
      </c>
      <c r="AY60" t="s">
        <v>242</v>
      </c>
      <c r="AZ60" t="s">
        <v>62</v>
      </c>
      <c r="BA60" t="s">
        <v>243</v>
      </c>
    </row>
    <row r="61" spans="1:53" x14ac:dyDescent="0.25">
      <c r="A61">
        <v>635</v>
      </c>
      <c r="B61" t="s">
        <v>244</v>
      </c>
      <c r="C61" t="s">
        <v>91</v>
      </c>
      <c r="D61" t="s">
        <v>59</v>
      </c>
      <c r="E61" t="s">
        <v>245</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60</v>
      </c>
      <c r="AP61" t="s">
        <v>60</v>
      </c>
      <c r="AQ61" t="s">
        <v>60</v>
      </c>
      <c r="AR61" t="s">
        <v>60</v>
      </c>
      <c r="AS61">
        <v>2</v>
      </c>
      <c r="AT61">
        <v>1</v>
      </c>
      <c r="AU61" t="s">
        <v>60</v>
      </c>
      <c r="AV61" t="s">
        <v>60</v>
      </c>
      <c r="AW61" t="s">
        <v>60</v>
      </c>
      <c r="AX61" s="1">
        <v>41518</v>
      </c>
      <c r="AY61" t="s">
        <v>246</v>
      </c>
      <c r="AZ61" t="s">
        <v>62</v>
      </c>
      <c r="BA61" t="s">
        <v>247</v>
      </c>
    </row>
    <row r="62" spans="1:53" x14ac:dyDescent="0.25">
      <c r="A62">
        <v>596</v>
      </c>
      <c r="B62" t="s">
        <v>73</v>
      </c>
      <c r="C62" t="s">
        <v>58</v>
      </c>
      <c r="D62" t="s">
        <v>59</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60</v>
      </c>
      <c r="AP62" t="s">
        <v>60</v>
      </c>
      <c r="AQ62" t="s">
        <v>60</v>
      </c>
      <c r="AR62" t="s">
        <v>60</v>
      </c>
      <c r="AS62">
        <v>0</v>
      </c>
      <c r="AT62">
        <v>0</v>
      </c>
      <c r="AU62" t="s">
        <v>60</v>
      </c>
      <c r="AV62" t="s">
        <v>60</v>
      </c>
      <c r="AW62" t="s">
        <v>60</v>
      </c>
      <c r="AX62" s="1">
        <v>41153</v>
      </c>
      <c r="AY62" t="s">
        <v>248</v>
      </c>
      <c r="AZ62" t="s">
        <v>62</v>
      </c>
      <c r="BA62" t="s">
        <v>249</v>
      </c>
    </row>
    <row r="63" spans="1:53" x14ac:dyDescent="0.25">
      <c r="A63">
        <v>544</v>
      </c>
      <c r="B63" t="s">
        <v>84</v>
      </c>
      <c r="C63" t="s">
        <v>70</v>
      </c>
      <c r="D63" t="s">
        <v>59</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60</v>
      </c>
      <c r="AP63" t="s">
        <v>60</v>
      </c>
      <c r="AQ63" t="s">
        <v>60</v>
      </c>
      <c r="AR63" t="s">
        <v>60</v>
      </c>
      <c r="AS63">
        <v>0</v>
      </c>
      <c r="AT63">
        <v>0</v>
      </c>
      <c r="AU63" t="s">
        <v>60</v>
      </c>
      <c r="AV63" t="s">
        <v>60</v>
      </c>
      <c r="AW63" t="s">
        <v>60</v>
      </c>
      <c r="AX63" s="1">
        <v>40787</v>
      </c>
      <c r="AY63" t="s">
        <v>250</v>
      </c>
      <c r="AZ63" t="s">
        <v>62</v>
      </c>
      <c r="BA63" t="s">
        <v>251</v>
      </c>
    </row>
    <row r="64" spans="1:53" x14ac:dyDescent="0.25">
      <c r="A64">
        <v>699</v>
      </c>
      <c r="B64" t="s">
        <v>236</v>
      </c>
      <c r="C64" t="s">
        <v>78</v>
      </c>
      <c r="D64" t="s">
        <v>59</v>
      </c>
      <c r="E64" t="s">
        <v>252</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60</v>
      </c>
      <c r="AP64">
        <v>221.679993</v>
      </c>
      <c r="AQ64">
        <v>37.150002000000001</v>
      </c>
      <c r="AR64">
        <v>0</v>
      </c>
      <c r="AS64">
        <v>1.33</v>
      </c>
      <c r="AT64">
        <v>1</v>
      </c>
      <c r="AU64">
        <v>4.9400000000000004</v>
      </c>
      <c r="AV64">
        <v>5.29</v>
      </c>
      <c r="AW64">
        <v>3.75</v>
      </c>
      <c r="AX64" s="1">
        <v>41883</v>
      </c>
      <c r="AY64" t="s">
        <v>253</v>
      </c>
      <c r="AZ64" t="s">
        <v>62</v>
      </c>
      <c r="BA64" t="s">
        <v>254</v>
      </c>
    </row>
    <row r="65" spans="1:53" x14ac:dyDescent="0.25">
      <c r="A65">
        <v>718</v>
      </c>
      <c r="B65" t="s">
        <v>87</v>
      </c>
      <c r="C65" t="s">
        <v>78</v>
      </c>
      <c r="D65" t="s">
        <v>59</v>
      </c>
      <c r="E65" t="s">
        <v>255</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60</v>
      </c>
      <c r="AP65">
        <v>38.669998</v>
      </c>
      <c r="AQ65">
        <v>31.4</v>
      </c>
      <c r="AR65">
        <v>0</v>
      </c>
      <c r="AS65">
        <v>44</v>
      </c>
      <c r="AT65">
        <v>1</v>
      </c>
      <c r="AU65">
        <v>5.0599999999999996</v>
      </c>
      <c r="AV65">
        <v>5.2</v>
      </c>
      <c r="AW65">
        <v>5</v>
      </c>
      <c r="AX65" s="1">
        <v>41883</v>
      </c>
      <c r="AY65" t="s">
        <v>256</v>
      </c>
      <c r="AZ65" t="s">
        <v>62</v>
      </c>
      <c r="BA65" t="s">
        <v>257</v>
      </c>
    </row>
    <row r="66" spans="1:53" x14ac:dyDescent="0.25">
      <c r="A66">
        <v>630</v>
      </c>
      <c r="B66" t="s">
        <v>209</v>
      </c>
      <c r="C66" t="s">
        <v>58</v>
      </c>
      <c r="D66" t="s">
        <v>59</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60</v>
      </c>
      <c r="AP66" t="s">
        <v>60</v>
      </c>
      <c r="AQ66" t="s">
        <v>60</v>
      </c>
      <c r="AR66" t="s">
        <v>60</v>
      </c>
      <c r="AS66">
        <v>0</v>
      </c>
      <c r="AT66">
        <v>0</v>
      </c>
      <c r="AU66" t="s">
        <v>60</v>
      </c>
      <c r="AV66" t="s">
        <v>60</v>
      </c>
      <c r="AW66" t="s">
        <v>60</v>
      </c>
      <c r="AX66" s="1">
        <v>41153</v>
      </c>
      <c r="AY66" t="s">
        <v>258</v>
      </c>
      <c r="AZ66" t="s">
        <v>62</v>
      </c>
      <c r="BA66" t="s">
        <v>259</v>
      </c>
    </row>
    <row r="67" spans="1:53" x14ac:dyDescent="0.25">
      <c r="A67">
        <v>640</v>
      </c>
      <c r="B67" t="s">
        <v>77</v>
      </c>
      <c r="C67" t="s">
        <v>91</v>
      </c>
      <c r="D67" t="s">
        <v>59</v>
      </c>
      <c r="E67" t="s">
        <v>260</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60</v>
      </c>
      <c r="AP67" t="s">
        <v>60</v>
      </c>
      <c r="AQ67" t="s">
        <v>60</v>
      </c>
      <c r="AR67" t="s">
        <v>60</v>
      </c>
      <c r="AS67">
        <v>8</v>
      </c>
      <c r="AT67">
        <v>1</v>
      </c>
      <c r="AU67">
        <v>2.11</v>
      </c>
      <c r="AV67">
        <v>1</v>
      </c>
      <c r="AW67">
        <v>2.67</v>
      </c>
      <c r="AX67" s="1">
        <v>41518</v>
      </c>
      <c r="AY67" t="s">
        <v>261</v>
      </c>
      <c r="AZ67" t="s">
        <v>62</v>
      </c>
      <c r="BA67" t="s">
        <v>262</v>
      </c>
    </row>
    <row r="68" spans="1:53" x14ac:dyDescent="0.25">
      <c r="A68">
        <v>719</v>
      </c>
      <c r="B68" t="s">
        <v>87</v>
      </c>
      <c r="C68" t="s">
        <v>78</v>
      </c>
      <c r="D68" t="s">
        <v>59</v>
      </c>
      <c r="E68" t="s">
        <v>263</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60</v>
      </c>
      <c r="AP68">
        <v>16.959999</v>
      </c>
      <c r="AQ68">
        <v>31.85</v>
      </c>
      <c r="AR68">
        <v>0</v>
      </c>
      <c r="AS68">
        <v>0</v>
      </c>
      <c r="AT68">
        <v>0</v>
      </c>
      <c r="AU68">
        <v>3.39</v>
      </c>
      <c r="AV68">
        <v>4.2</v>
      </c>
      <c r="AW68">
        <v>3.08</v>
      </c>
      <c r="AX68" s="1">
        <v>41883</v>
      </c>
      <c r="AY68" t="s">
        <v>264</v>
      </c>
      <c r="AZ68" t="s">
        <v>62</v>
      </c>
      <c r="BA68" t="s">
        <v>265</v>
      </c>
    </row>
    <row r="69" spans="1:53" x14ac:dyDescent="0.25">
      <c r="A69">
        <v>566</v>
      </c>
      <c r="B69" t="s">
        <v>240</v>
      </c>
      <c r="C69" t="s">
        <v>70</v>
      </c>
      <c r="D69" t="s">
        <v>59</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60</v>
      </c>
      <c r="AP69" t="s">
        <v>60</v>
      </c>
      <c r="AQ69" t="s">
        <v>60</v>
      </c>
      <c r="AR69" t="s">
        <v>60</v>
      </c>
      <c r="AS69">
        <v>0</v>
      </c>
      <c r="AT69">
        <v>0</v>
      </c>
      <c r="AU69" t="s">
        <v>60</v>
      </c>
      <c r="AV69" t="s">
        <v>60</v>
      </c>
      <c r="AW69" t="s">
        <v>60</v>
      </c>
      <c r="AX69" s="1">
        <v>40787</v>
      </c>
      <c r="AY69" t="s">
        <v>266</v>
      </c>
      <c r="AZ69" t="s">
        <v>62</v>
      </c>
      <c r="BA69" t="s">
        <v>267</v>
      </c>
    </row>
    <row r="70" spans="1:53" x14ac:dyDescent="0.25">
      <c r="A70">
        <v>539</v>
      </c>
      <c r="B70" t="s">
        <v>209</v>
      </c>
      <c r="C70" t="s">
        <v>70</v>
      </c>
      <c r="D70" t="s">
        <v>59</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60</v>
      </c>
      <c r="AP70" t="s">
        <v>60</v>
      </c>
      <c r="AQ70" t="s">
        <v>60</v>
      </c>
      <c r="AR70" t="s">
        <v>60</v>
      </c>
      <c r="AS70">
        <v>0</v>
      </c>
      <c r="AT70">
        <v>0</v>
      </c>
      <c r="AU70" t="s">
        <v>60</v>
      </c>
      <c r="AV70" t="s">
        <v>60</v>
      </c>
      <c r="AW70" t="s">
        <v>60</v>
      </c>
      <c r="AX70" s="1">
        <v>40787</v>
      </c>
      <c r="AY70" t="s">
        <v>268</v>
      </c>
      <c r="AZ70" t="s">
        <v>62</v>
      </c>
      <c r="BA70" t="s">
        <v>269</v>
      </c>
    </row>
    <row r="71" spans="1:53" x14ac:dyDescent="0.25">
      <c r="A71">
        <v>573</v>
      </c>
      <c r="B71" t="s">
        <v>240</v>
      </c>
      <c r="C71" t="s">
        <v>58</v>
      </c>
      <c r="D71" t="s">
        <v>59</v>
      </c>
      <c r="E71" t="s">
        <v>270</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60</v>
      </c>
      <c r="AP71" t="s">
        <v>60</v>
      </c>
      <c r="AQ71" t="s">
        <v>60</v>
      </c>
      <c r="AR71" t="s">
        <v>60</v>
      </c>
      <c r="AS71">
        <v>0</v>
      </c>
      <c r="AT71">
        <v>0</v>
      </c>
      <c r="AU71" t="s">
        <v>60</v>
      </c>
      <c r="AV71" t="s">
        <v>60</v>
      </c>
      <c r="AW71" t="s">
        <v>60</v>
      </c>
      <c r="AX71" s="1">
        <v>41153</v>
      </c>
      <c r="AY71" t="s">
        <v>271</v>
      </c>
      <c r="AZ71" t="s">
        <v>62</v>
      </c>
      <c r="BA71" t="s">
        <v>272</v>
      </c>
    </row>
    <row r="72" spans="1:53" x14ac:dyDescent="0.25">
      <c r="A72">
        <v>619</v>
      </c>
      <c r="B72" t="s">
        <v>101</v>
      </c>
      <c r="C72" t="s">
        <v>58</v>
      </c>
      <c r="D72" t="s">
        <v>59</v>
      </c>
      <c r="E72" t="s">
        <v>273</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60</v>
      </c>
      <c r="AP72" t="s">
        <v>60</v>
      </c>
      <c r="AQ72" t="s">
        <v>60</v>
      </c>
      <c r="AR72" t="s">
        <v>60</v>
      </c>
      <c r="AS72">
        <v>2</v>
      </c>
      <c r="AT72">
        <v>1</v>
      </c>
      <c r="AU72" t="s">
        <v>60</v>
      </c>
      <c r="AV72" t="s">
        <v>60</v>
      </c>
      <c r="AW72" t="s">
        <v>60</v>
      </c>
      <c r="AX72" s="1">
        <v>41153</v>
      </c>
      <c r="AY72" t="s">
        <v>274</v>
      </c>
      <c r="AZ72" t="s">
        <v>62</v>
      </c>
      <c r="BA72" t="s">
        <v>275</v>
      </c>
    </row>
    <row r="73" spans="1:53" x14ac:dyDescent="0.25">
      <c r="A73">
        <v>2942</v>
      </c>
      <c r="B73" t="s">
        <v>138</v>
      </c>
      <c r="C73" t="s">
        <v>65</v>
      </c>
      <c r="D73" t="s">
        <v>59</v>
      </c>
      <c r="E73" t="s">
        <v>276</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277</v>
      </c>
      <c r="AZ73" t="s">
        <v>62</v>
      </c>
      <c r="BA73" t="s">
        <v>278</v>
      </c>
    </row>
    <row r="74" spans="1:53" x14ac:dyDescent="0.25">
      <c r="A74">
        <v>702</v>
      </c>
      <c r="B74" t="s">
        <v>236</v>
      </c>
      <c r="C74" t="s">
        <v>78</v>
      </c>
      <c r="D74" t="s">
        <v>59</v>
      </c>
      <c r="E74" t="s">
        <v>279</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60</v>
      </c>
      <c r="AP74">
        <v>148.33000200000001</v>
      </c>
      <c r="AQ74">
        <v>47.200001</v>
      </c>
      <c r="AR74">
        <v>0</v>
      </c>
      <c r="AS74">
        <v>30.67</v>
      </c>
      <c r="AT74">
        <v>1</v>
      </c>
      <c r="AU74">
        <v>5.78</v>
      </c>
      <c r="AV74">
        <v>5.78</v>
      </c>
      <c r="AW74">
        <v>5.78</v>
      </c>
      <c r="AX74" s="1">
        <v>41883</v>
      </c>
      <c r="AY74" t="s">
        <v>280</v>
      </c>
      <c r="AZ74" t="s">
        <v>62</v>
      </c>
      <c r="BA74" t="s">
        <v>281</v>
      </c>
    </row>
    <row r="75" spans="1:53" x14ac:dyDescent="0.25">
      <c r="A75">
        <v>534</v>
      </c>
      <c r="B75" t="s">
        <v>209</v>
      </c>
      <c r="C75" t="s">
        <v>70</v>
      </c>
      <c r="D75" t="s">
        <v>59</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60</v>
      </c>
      <c r="AP75" t="s">
        <v>60</v>
      </c>
      <c r="AQ75" t="s">
        <v>60</v>
      </c>
      <c r="AR75" t="s">
        <v>60</v>
      </c>
      <c r="AS75">
        <v>0</v>
      </c>
      <c r="AT75">
        <v>0</v>
      </c>
      <c r="AU75" t="s">
        <v>60</v>
      </c>
      <c r="AV75" t="s">
        <v>60</v>
      </c>
      <c r="AW75" t="s">
        <v>60</v>
      </c>
      <c r="AX75" s="1">
        <v>40787</v>
      </c>
      <c r="AY75" t="s">
        <v>282</v>
      </c>
      <c r="AZ75" t="s">
        <v>62</v>
      </c>
      <c r="BA75" t="s">
        <v>283</v>
      </c>
    </row>
    <row r="76" spans="1:53" x14ac:dyDescent="0.25">
      <c r="A76">
        <v>625</v>
      </c>
      <c r="B76" t="s">
        <v>57</v>
      </c>
      <c r="C76" t="s">
        <v>58</v>
      </c>
      <c r="D76" t="s">
        <v>60</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60</v>
      </c>
      <c r="AP76" t="s">
        <v>60</v>
      </c>
      <c r="AQ76" t="s">
        <v>60</v>
      </c>
      <c r="AR76" t="s">
        <v>60</v>
      </c>
      <c r="AS76">
        <v>0</v>
      </c>
      <c r="AT76">
        <v>0</v>
      </c>
      <c r="AU76" t="s">
        <v>60</v>
      </c>
      <c r="AV76" t="s">
        <v>60</v>
      </c>
      <c r="AW76" t="s">
        <v>60</v>
      </c>
      <c r="AX76" s="1">
        <v>41153</v>
      </c>
      <c r="AY76" t="s">
        <v>284</v>
      </c>
      <c r="AZ76" t="s">
        <v>62</v>
      </c>
      <c r="BA76" t="s">
        <v>285</v>
      </c>
    </row>
    <row r="77" spans="1:53" x14ac:dyDescent="0.25">
      <c r="A77">
        <v>672</v>
      </c>
      <c r="B77" t="s">
        <v>244</v>
      </c>
      <c r="C77" t="s">
        <v>91</v>
      </c>
      <c r="D77" t="s">
        <v>59</v>
      </c>
      <c r="E77" t="s">
        <v>286</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60</v>
      </c>
      <c r="AP77" t="s">
        <v>60</v>
      </c>
      <c r="AQ77" t="s">
        <v>60</v>
      </c>
      <c r="AR77" t="s">
        <v>60</v>
      </c>
      <c r="AS77">
        <v>0.67</v>
      </c>
      <c r="AT77">
        <v>1</v>
      </c>
      <c r="AU77" t="s">
        <v>60</v>
      </c>
      <c r="AV77" t="s">
        <v>60</v>
      </c>
      <c r="AW77" t="s">
        <v>60</v>
      </c>
      <c r="AX77" s="1">
        <v>41518</v>
      </c>
      <c r="AY77" t="s">
        <v>287</v>
      </c>
      <c r="AZ77" t="s">
        <v>62</v>
      </c>
      <c r="BA77" t="s">
        <v>288</v>
      </c>
    </row>
    <row r="78" spans="1:53" x14ac:dyDescent="0.25">
      <c r="A78">
        <v>2912</v>
      </c>
      <c r="B78" t="s">
        <v>101</v>
      </c>
      <c r="C78" t="s">
        <v>65</v>
      </c>
      <c r="D78" t="s">
        <v>59</v>
      </c>
      <c r="E78" t="s">
        <v>289</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290</v>
      </c>
      <c r="AZ78" t="s">
        <v>62</v>
      </c>
      <c r="BA78" t="s">
        <v>291</v>
      </c>
    </row>
    <row r="79" spans="1:53" x14ac:dyDescent="0.25">
      <c r="A79">
        <v>536</v>
      </c>
      <c r="B79" t="s">
        <v>101</v>
      </c>
      <c r="C79" t="s">
        <v>70</v>
      </c>
      <c r="D79" t="s">
        <v>59</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60</v>
      </c>
      <c r="AP79" t="s">
        <v>60</v>
      </c>
      <c r="AQ79" t="s">
        <v>60</v>
      </c>
      <c r="AR79" t="s">
        <v>60</v>
      </c>
      <c r="AS79">
        <v>0.67</v>
      </c>
      <c r="AT79">
        <v>1</v>
      </c>
      <c r="AU79" t="s">
        <v>60</v>
      </c>
      <c r="AV79" t="s">
        <v>60</v>
      </c>
      <c r="AW79" t="s">
        <v>60</v>
      </c>
      <c r="AX79" s="1">
        <v>40787</v>
      </c>
      <c r="AY79" t="s">
        <v>292</v>
      </c>
      <c r="AZ79" t="s">
        <v>62</v>
      </c>
      <c r="BA79" t="s">
        <v>293</v>
      </c>
    </row>
    <row r="80" spans="1:53" x14ac:dyDescent="0.25">
      <c r="A80">
        <v>618</v>
      </c>
      <c r="B80" t="s">
        <v>101</v>
      </c>
      <c r="C80" t="s">
        <v>58</v>
      </c>
      <c r="D80" t="s">
        <v>59</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60</v>
      </c>
      <c r="AP80" t="s">
        <v>60</v>
      </c>
      <c r="AQ80" t="s">
        <v>60</v>
      </c>
      <c r="AR80" t="s">
        <v>60</v>
      </c>
      <c r="AS80">
        <v>0</v>
      </c>
      <c r="AT80">
        <v>0</v>
      </c>
      <c r="AU80" t="s">
        <v>60</v>
      </c>
      <c r="AV80" t="s">
        <v>60</v>
      </c>
      <c r="AW80" t="s">
        <v>60</v>
      </c>
      <c r="AX80" s="1">
        <v>41153</v>
      </c>
      <c r="AY80" t="s">
        <v>294</v>
      </c>
      <c r="AZ80" t="s">
        <v>62</v>
      </c>
      <c r="BA80" t="s">
        <v>295</v>
      </c>
    </row>
    <row r="81" spans="1:53" x14ac:dyDescent="0.25">
      <c r="A81">
        <v>715</v>
      </c>
      <c r="B81" t="s">
        <v>87</v>
      </c>
      <c r="C81" t="s">
        <v>78</v>
      </c>
      <c r="D81" t="s">
        <v>59</v>
      </c>
      <c r="E81" t="s">
        <v>296</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60</v>
      </c>
      <c r="AP81">
        <v>23.67</v>
      </c>
      <c r="AQ81">
        <v>42.82</v>
      </c>
      <c r="AR81">
        <v>0</v>
      </c>
      <c r="AS81">
        <v>30.67</v>
      </c>
      <c r="AT81">
        <v>1</v>
      </c>
      <c r="AU81">
        <v>5.39</v>
      </c>
      <c r="AV81">
        <v>5.14</v>
      </c>
      <c r="AW81">
        <v>5.55</v>
      </c>
      <c r="AX81" s="1">
        <v>41883</v>
      </c>
      <c r="AY81" t="s">
        <v>297</v>
      </c>
      <c r="AZ81" t="s">
        <v>62</v>
      </c>
      <c r="BA81" t="s">
        <v>298</v>
      </c>
    </row>
    <row r="82" spans="1:53" x14ac:dyDescent="0.25">
      <c r="A82">
        <v>592</v>
      </c>
      <c r="B82" t="s">
        <v>116</v>
      </c>
      <c r="C82" t="s">
        <v>58</v>
      </c>
      <c r="D82" t="s">
        <v>59</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60</v>
      </c>
      <c r="AP82" t="s">
        <v>60</v>
      </c>
      <c r="AQ82" t="s">
        <v>60</v>
      </c>
      <c r="AR82" t="s">
        <v>60</v>
      </c>
      <c r="AS82">
        <v>0</v>
      </c>
      <c r="AT82">
        <v>0</v>
      </c>
      <c r="AU82" t="s">
        <v>60</v>
      </c>
      <c r="AV82" t="s">
        <v>60</v>
      </c>
      <c r="AW82" t="s">
        <v>60</v>
      </c>
      <c r="AX82" s="1">
        <v>41153</v>
      </c>
      <c r="AY82" t="s">
        <v>299</v>
      </c>
      <c r="AZ82" t="s">
        <v>62</v>
      </c>
      <c r="BA82" t="s">
        <v>300</v>
      </c>
    </row>
    <row r="83" spans="1:53" x14ac:dyDescent="0.25">
      <c r="A83">
        <v>638</v>
      </c>
      <c r="B83" t="s">
        <v>77</v>
      </c>
      <c r="C83" t="s">
        <v>91</v>
      </c>
      <c r="D83" t="s">
        <v>59</v>
      </c>
      <c r="E83" t="s">
        <v>301</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60</v>
      </c>
      <c r="AP83" t="s">
        <v>60</v>
      </c>
      <c r="AQ83" t="s">
        <v>60</v>
      </c>
      <c r="AR83" t="s">
        <v>60</v>
      </c>
      <c r="AS83">
        <v>5.33</v>
      </c>
      <c r="AT83">
        <v>2</v>
      </c>
      <c r="AU83">
        <v>2.11</v>
      </c>
      <c r="AV83">
        <v>2.67</v>
      </c>
      <c r="AW83">
        <v>1.91</v>
      </c>
      <c r="AX83" s="1">
        <v>41518</v>
      </c>
      <c r="AY83" t="s">
        <v>302</v>
      </c>
      <c r="AZ83" t="s">
        <v>62</v>
      </c>
      <c r="BA83" t="s">
        <v>303</v>
      </c>
    </row>
    <row r="84" spans="1:53" x14ac:dyDescent="0.25">
      <c r="A84">
        <v>529</v>
      </c>
      <c r="B84" t="s">
        <v>73</v>
      </c>
      <c r="C84" t="s">
        <v>70</v>
      </c>
      <c r="D84" t="s">
        <v>59</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60</v>
      </c>
      <c r="AP84" t="s">
        <v>60</v>
      </c>
      <c r="AQ84" t="s">
        <v>60</v>
      </c>
      <c r="AR84" t="s">
        <v>60</v>
      </c>
      <c r="AS84">
        <v>0</v>
      </c>
      <c r="AT84">
        <v>0</v>
      </c>
      <c r="AU84" t="s">
        <v>60</v>
      </c>
      <c r="AV84" t="s">
        <v>60</v>
      </c>
      <c r="AW84" t="s">
        <v>60</v>
      </c>
      <c r="AX84" s="1">
        <v>40787</v>
      </c>
      <c r="AY84" t="s">
        <v>304</v>
      </c>
      <c r="AZ84" t="s">
        <v>62</v>
      </c>
      <c r="BA84" t="s">
        <v>305</v>
      </c>
    </row>
    <row r="85" spans="1:53" x14ac:dyDescent="0.25">
      <c r="A85">
        <v>590</v>
      </c>
      <c r="B85" t="s">
        <v>116</v>
      </c>
      <c r="C85" t="s">
        <v>58</v>
      </c>
      <c r="D85" t="s">
        <v>59</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60</v>
      </c>
      <c r="AP85" t="s">
        <v>60</v>
      </c>
      <c r="AQ85" t="s">
        <v>60</v>
      </c>
      <c r="AR85" t="s">
        <v>60</v>
      </c>
      <c r="AS85">
        <v>11.33</v>
      </c>
      <c r="AT85">
        <v>1</v>
      </c>
      <c r="AU85" t="s">
        <v>60</v>
      </c>
      <c r="AV85" t="s">
        <v>60</v>
      </c>
      <c r="AW85" t="s">
        <v>60</v>
      </c>
      <c r="AX85" s="1">
        <v>41153</v>
      </c>
      <c r="AY85" t="s">
        <v>306</v>
      </c>
      <c r="AZ85" t="s">
        <v>62</v>
      </c>
      <c r="BA85" t="s">
        <v>307</v>
      </c>
    </row>
    <row r="86" spans="1:53" x14ac:dyDescent="0.25">
      <c r="A86">
        <v>543</v>
      </c>
      <c r="B86" t="s">
        <v>240</v>
      </c>
      <c r="C86" t="s">
        <v>70</v>
      </c>
      <c r="D86" t="s">
        <v>59</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60</v>
      </c>
      <c r="AP86" t="s">
        <v>60</v>
      </c>
      <c r="AQ86" t="s">
        <v>60</v>
      </c>
      <c r="AR86" t="s">
        <v>60</v>
      </c>
      <c r="AS86">
        <v>0</v>
      </c>
      <c r="AT86">
        <v>0</v>
      </c>
      <c r="AU86" t="s">
        <v>60</v>
      </c>
      <c r="AV86" t="s">
        <v>60</v>
      </c>
      <c r="AW86" t="s">
        <v>60</v>
      </c>
      <c r="AX86" s="1">
        <v>40787</v>
      </c>
      <c r="AY86" t="s">
        <v>308</v>
      </c>
      <c r="AZ86" t="s">
        <v>62</v>
      </c>
      <c r="BA86" t="s">
        <v>309</v>
      </c>
    </row>
    <row r="87" spans="1:53" x14ac:dyDescent="0.25">
      <c r="A87">
        <v>700</v>
      </c>
      <c r="B87" t="s">
        <v>112</v>
      </c>
      <c r="C87" t="s">
        <v>78</v>
      </c>
      <c r="D87" t="s">
        <v>59</v>
      </c>
      <c r="E87" t="s">
        <v>310</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60</v>
      </c>
      <c r="AQ87">
        <v>19.139999</v>
      </c>
      <c r="AR87">
        <v>0</v>
      </c>
      <c r="AS87">
        <v>97.330001999999993</v>
      </c>
      <c r="AT87">
        <v>1</v>
      </c>
      <c r="AU87">
        <v>5.67</v>
      </c>
      <c r="AV87">
        <v>5.5</v>
      </c>
      <c r="AW87">
        <v>5.69</v>
      </c>
      <c r="AX87" s="1">
        <v>41883</v>
      </c>
      <c r="AY87" t="s">
        <v>311</v>
      </c>
      <c r="AZ87" t="s">
        <v>62</v>
      </c>
      <c r="BA87" t="s">
        <v>312</v>
      </c>
    </row>
    <row r="88" spans="1:53" x14ac:dyDescent="0.25">
      <c r="A88">
        <v>711</v>
      </c>
      <c r="B88" t="s">
        <v>190</v>
      </c>
      <c r="C88" t="s">
        <v>78</v>
      </c>
      <c r="D88" t="s">
        <v>59</v>
      </c>
      <c r="E88" t="s">
        <v>313</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314</v>
      </c>
      <c r="AZ88" t="s">
        <v>62</v>
      </c>
      <c r="BA88" t="s">
        <v>315</v>
      </c>
    </row>
    <row r="89" spans="1:53" x14ac:dyDescent="0.25">
      <c r="A89">
        <v>2918</v>
      </c>
      <c r="B89" t="s">
        <v>138</v>
      </c>
      <c r="C89" t="s">
        <v>65</v>
      </c>
      <c r="D89" t="s">
        <v>59</v>
      </c>
      <c r="E89" t="s">
        <v>316</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60</v>
      </c>
      <c r="AP89">
        <v>265.63000499999998</v>
      </c>
      <c r="AQ89">
        <v>37.830002</v>
      </c>
      <c r="AR89">
        <v>0</v>
      </c>
      <c r="AS89">
        <v>10.67</v>
      </c>
      <c r="AT89">
        <v>1</v>
      </c>
      <c r="AU89">
        <v>4.47</v>
      </c>
      <c r="AV89">
        <v>4.5</v>
      </c>
      <c r="AW89">
        <v>4.33</v>
      </c>
      <c r="AX89" s="1">
        <v>42248</v>
      </c>
      <c r="AY89" t="s">
        <v>317</v>
      </c>
      <c r="AZ89" t="s">
        <v>62</v>
      </c>
      <c r="BA89" t="s">
        <v>318</v>
      </c>
    </row>
    <row r="90" spans="1:53" x14ac:dyDescent="0.25">
      <c r="A90">
        <v>2938</v>
      </c>
      <c r="B90" t="s">
        <v>138</v>
      </c>
      <c r="C90" t="s">
        <v>65</v>
      </c>
      <c r="D90" t="s">
        <v>59</v>
      </c>
      <c r="E90" t="s">
        <v>319</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60</v>
      </c>
      <c r="AP90">
        <v>113.220001</v>
      </c>
      <c r="AQ90">
        <v>72.129997000000003</v>
      </c>
      <c r="AR90">
        <v>0</v>
      </c>
      <c r="AS90">
        <v>22.67</v>
      </c>
      <c r="AT90">
        <v>1</v>
      </c>
      <c r="AU90">
        <v>2.78</v>
      </c>
      <c r="AV90">
        <v>2.62</v>
      </c>
      <c r="AW90">
        <v>3.2</v>
      </c>
      <c r="AX90" s="1">
        <v>42248</v>
      </c>
      <c r="AY90" t="s">
        <v>320</v>
      </c>
      <c r="AZ90" t="s">
        <v>62</v>
      </c>
      <c r="BA90" t="s">
        <v>321</v>
      </c>
    </row>
    <row r="91" spans="1:53" x14ac:dyDescent="0.25">
      <c r="A91">
        <v>679</v>
      </c>
      <c r="B91" t="s">
        <v>77</v>
      </c>
      <c r="C91" t="s">
        <v>91</v>
      </c>
      <c r="D91" t="s">
        <v>59</v>
      </c>
      <c r="E91" t="s">
        <v>322</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60</v>
      </c>
      <c r="AP91" t="s">
        <v>60</v>
      </c>
      <c r="AQ91" t="s">
        <v>60</v>
      </c>
      <c r="AR91" t="s">
        <v>60</v>
      </c>
      <c r="AS91">
        <v>7.33</v>
      </c>
      <c r="AT91">
        <v>1</v>
      </c>
      <c r="AU91">
        <v>1.44</v>
      </c>
      <c r="AV91">
        <v>5</v>
      </c>
      <c r="AW91">
        <v>1</v>
      </c>
      <c r="AX91" s="1">
        <v>41518</v>
      </c>
      <c r="AY91" t="s">
        <v>323</v>
      </c>
      <c r="AZ91" t="s">
        <v>62</v>
      </c>
      <c r="BA91" t="s">
        <v>324</v>
      </c>
    </row>
    <row r="92" spans="1:53" x14ac:dyDescent="0.25">
      <c r="A92">
        <v>634</v>
      </c>
      <c r="B92" t="s">
        <v>73</v>
      </c>
      <c r="C92" t="s">
        <v>91</v>
      </c>
      <c r="D92" t="s">
        <v>59</v>
      </c>
      <c r="E92" t="s">
        <v>325</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60</v>
      </c>
      <c r="AP92" t="s">
        <v>60</v>
      </c>
      <c r="AQ92" t="s">
        <v>60</v>
      </c>
      <c r="AR92" t="s">
        <v>60</v>
      </c>
      <c r="AS92">
        <v>0</v>
      </c>
      <c r="AT92">
        <v>0</v>
      </c>
      <c r="AU92">
        <v>1</v>
      </c>
      <c r="AV92">
        <v>1</v>
      </c>
      <c r="AW92">
        <v>1</v>
      </c>
      <c r="AX92" s="1">
        <v>41518</v>
      </c>
      <c r="AY92" t="s">
        <v>326</v>
      </c>
      <c r="AZ92" t="s">
        <v>62</v>
      </c>
      <c r="BA92" t="s">
        <v>327</v>
      </c>
    </row>
    <row r="93" spans="1:53" x14ac:dyDescent="0.25">
      <c r="A93">
        <v>716</v>
      </c>
      <c r="B93" t="s">
        <v>77</v>
      </c>
      <c r="C93" t="s">
        <v>78</v>
      </c>
      <c r="D93" t="s">
        <v>59</v>
      </c>
      <c r="E93" t="s">
        <v>328</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60</v>
      </c>
      <c r="AP93">
        <v>28.67</v>
      </c>
      <c r="AQ93">
        <v>56.540000999999997</v>
      </c>
      <c r="AR93">
        <v>0</v>
      </c>
      <c r="AS93">
        <v>35.330002</v>
      </c>
      <c r="AT93">
        <v>1</v>
      </c>
      <c r="AU93">
        <v>3.39</v>
      </c>
      <c r="AV93">
        <v>3.9</v>
      </c>
      <c r="AW93">
        <v>2.75</v>
      </c>
      <c r="AX93" s="1">
        <v>41883</v>
      </c>
      <c r="AY93" t="s">
        <v>329</v>
      </c>
      <c r="AZ93" t="s">
        <v>62</v>
      </c>
      <c r="BA93" t="s">
        <v>330</v>
      </c>
    </row>
    <row r="94" spans="1:53" x14ac:dyDescent="0.25">
      <c r="A94">
        <v>631</v>
      </c>
      <c r="B94" t="s">
        <v>186</v>
      </c>
      <c r="C94" t="s">
        <v>91</v>
      </c>
      <c r="D94" t="s">
        <v>59</v>
      </c>
      <c r="E94" t="s">
        <v>331</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60</v>
      </c>
      <c r="AP94" t="s">
        <v>60</v>
      </c>
      <c r="AQ94" t="s">
        <v>60</v>
      </c>
      <c r="AR94" t="s">
        <v>60</v>
      </c>
      <c r="AS94">
        <v>0.67</v>
      </c>
      <c r="AT94">
        <v>1</v>
      </c>
      <c r="AU94">
        <v>1.33</v>
      </c>
      <c r="AV94">
        <v>1</v>
      </c>
      <c r="AW94">
        <v>1.5</v>
      </c>
      <c r="AX94" s="1">
        <v>41518</v>
      </c>
      <c r="AY94" t="s">
        <v>332</v>
      </c>
      <c r="AZ94" t="s">
        <v>62</v>
      </c>
      <c r="BA94" t="s">
        <v>333</v>
      </c>
    </row>
    <row r="95" spans="1:53" x14ac:dyDescent="0.25">
      <c r="A95">
        <v>722</v>
      </c>
      <c r="B95" t="s">
        <v>64</v>
      </c>
      <c r="C95" t="s">
        <v>78</v>
      </c>
      <c r="D95" t="s">
        <v>59</v>
      </c>
      <c r="E95" t="s">
        <v>334</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335</v>
      </c>
      <c r="AZ95" t="s">
        <v>62</v>
      </c>
      <c r="BA95" t="s">
        <v>336</v>
      </c>
    </row>
    <row r="96" spans="1:53" x14ac:dyDescent="0.25">
      <c r="A96">
        <v>542</v>
      </c>
      <c r="B96" t="s">
        <v>73</v>
      </c>
      <c r="C96" t="s">
        <v>70</v>
      </c>
      <c r="D96" t="s">
        <v>59</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60</v>
      </c>
      <c r="AP96" t="s">
        <v>60</v>
      </c>
      <c r="AQ96" t="s">
        <v>60</v>
      </c>
      <c r="AR96" t="s">
        <v>60</v>
      </c>
      <c r="AS96">
        <v>0</v>
      </c>
      <c r="AT96">
        <v>0</v>
      </c>
      <c r="AU96" t="s">
        <v>60</v>
      </c>
      <c r="AV96" t="s">
        <v>60</v>
      </c>
      <c r="AW96" t="s">
        <v>60</v>
      </c>
      <c r="AX96" s="1">
        <v>40787</v>
      </c>
      <c r="AY96" t="s">
        <v>337</v>
      </c>
      <c r="AZ96" t="s">
        <v>62</v>
      </c>
      <c r="BA96" t="s">
        <v>338</v>
      </c>
    </row>
    <row r="97" spans="1:53" x14ac:dyDescent="0.25">
      <c r="A97">
        <v>676</v>
      </c>
      <c r="B97" t="s">
        <v>244</v>
      </c>
      <c r="C97" t="s">
        <v>91</v>
      </c>
      <c r="D97" t="s">
        <v>59</v>
      </c>
      <c r="E97" t="s">
        <v>339</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60</v>
      </c>
      <c r="AP97" t="s">
        <v>60</v>
      </c>
      <c r="AQ97" t="s">
        <v>60</v>
      </c>
      <c r="AR97" t="s">
        <v>60</v>
      </c>
      <c r="AS97">
        <v>0</v>
      </c>
      <c r="AT97">
        <v>0</v>
      </c>
      <c r="AU97" t="s">
        <v>60</v>
      </c>
      <c r="AV97" t="s">
        <v>60</v>
      </c>
      <c r="AW97" t="s">
        <v>60</v>
      </c>
      <c r="AX97" s="1">
        <v>41518</v>
      </c>
      <c r="AY97" t="s">
        <v>340</v>
      </c>
      <c r="AZ97" t="s">
        <v>62</v>
      </c>
      <c r="BA97" t="s">
        <v>341</v>
      </c>
    </row>
    <row r="98" spans="1:53" x14ac:dyDescent="0.25">
      <c r="A98">
        <v>663</v>
      </c>
      <c r="B98" t="s">
        <v>186</v>
      </c>
      <c r="C98" t="s">
        <v>91</v>
      </c>
      <c r="D98" t="s">
        <v>59</v>
      </c>
      <c r="E98" t="s">
        <v>342</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60</v>
      </c>
      <c r="AP98" t="s">
        <v>60</v>
      </c>
      <c r="AQ98" t="s">
        <v>60</v>
      </c>
      <c r="AR98" t="s">
        <v>60</v>
      </c>
      <c r="AS98">
        <v>8.67</v>
      </c>
      <c r="AT98">
        <v>1</v>
      </c>
      <c r="AU98" t="s">
        <v>60</v>
      </c>
      <c r="AV98" t="s">
        <v>60</v>
      </c>
      <c r="AW98" t="s">
        <v>60</v>
      </c>
      <c r="AX98" s="1">
        <v>41518</v>
      </c>
      <c r="AY98" t="s">
        <v>343</v>
      </c>
      <c r="AZ98" t="s">
        <v>62</v>
      </c>
      <c r="BA98" t="s">
        <v>344</v>
      </c>
    </row>
    <row r="99" spans="1:53" x14ac:dyDescent="0.25">
      <c r="A99">
        <v>524</v>
      </c>
      <c r="B99" t="s">
        <v>73</v>
      </c>
      <c r="C99" t="s">
        <v>70</v>
      </c>
      <c r="D99" t="s">
        <v>59</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60</v>
      </c>
      <c r="AP99" t="s">
        <v>60</v>
      </c>
      <c r="AQ99" t="s">
        <v>60</v>
      </c>
      <c r="AR99" t="s">
        <v>60</v>
      </c>
      <c r="AS99">
        <v>2.67</v>
      </c>
      <c r="AT99">
        <v>1</v>
      </c>
      <c r="AU99" t="s">
        <v>60</v>
      </c>
      <c r="AV99" t="s">
        <v>60</v>
      </c>
      <c r="AW99" t="s">
        <v>60</v>
      </c>
      <c r="AX99" s="1">
        <v>40787</v>
      </c>
      <c r="AY99" t="s">
        <v>345</v>
      </c>
      <c r="AZ99" t="s">
        <v>62</v>
      </c>
      <c r="BA99" t="s">
        <v>346</v>
      </c>
    </row>
    <row r="100" spans="1:53" x14ac:dyDescent="0.25">
      <c r="A100">
        <v>572</v>
      </c>
      <c r="B100" t="s">
        <v>73</v>
      </c>
      <c r="C100" t="s">
        <v>58</v>
      </c>
      <c r="D100" t="s">
        <v>59</v>
      </c>
      <c r="E100" t="s">
        <v>347</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60</v>
      </c>
      <c r="AP100" t="s">
        <v>60</v>
      </c>
      <c r="AQ100" t="s">
        <v>60</v>
      </c>
      <c r="AR100" t="s">
        <v>60</v>
      </c>
      <c r="AS100">
        <v>0</v>
      </c>
      <c r="AT100">
        <v>0</v>
      </c>
      <c r="AU100" t="s">
        <v>60</v>
      </c>
      <c r="AV100" t="s">
        <v>60</v>
      </c>
      <c r="AW100" t="s">
        <v>60</v>
      </c>
      <c r="AX100" s="1">
        <v>41153</v>
      </c>
      <c r="AY100" t="s">
        <v>348</v>
      </c>
      <c r="AZ100" t="s">
        <v>62</v>
      </c>
      <c r="BA100" t="s">
        <v>349</v>
      </c>
    </row>
    <row r="101" spans="1:53" x14ac:dyDescent="0.25">
      <c r="A101">
        <v>545</v>
      </c>
      <c r="B101" t="s">
        <v>240</v>
      </c>
      <c r="C101" t="s">
        <v>70</v>
      </c>
      <c r="D101" t="s">
        <v>59</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60</v>
      </c>
      <c r="AP101" t="s">
        <v>60</v>
      </c>
      <c r="AQ101" t="s">
        <v>60</v>
      </c>
      <c r="AR101" t="s">
        <v>60</v>
      </c>
      <c r="AS101">
        <v>1</v>
      </c>
      <c r="AT101">
        <v>1</v>
      </c>
      <c r="AU101" t="s">
        <v>60</v>
      </c>
      <c r="AV101" t="s">
        <v>60</v>
      </c>
      <c r="AW101" t="s">
        <v>60</v>
      </c>
      <c r="AX101" s="1">
        <v>40787</v>
      </c>
      <c r="AY101" t="s">
        <v>350</v>
      </c>
      <c r="AZ101" t="s">
        <v>62</v>
      </c>
      <c r="BA101" t="s">
        <v>351</v>
      </c>
    </row>
    <row r="102" spans="1:53" x14ac:dyDescent="0.25">
      <c r="A102">
        <v>644</v>
      </c>
      <c r="B102" t="s">
        <v>244</v>
      </c>
      <c r="C102" t="s">
        <v>91</v>
      </c>
      <c r="D102" t="s">
        <v>59</v>
      </c>
      <c r="E102" t="s">
        <v>352</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60</v>
      </c>
      <c r="AP102" t="s">
        <v>60</v>
      </c>
      <c r="AQ102" t="s">
        <v>60</v>
      </c>
      <c r="AR102" t="s">
        <v>60</v>
      </c>
      <c r="AS102">
        <v>21.33</v>
      </c>
      <c r="AT102">
        <v>1</v>
      </c>
      <c r="AU102" t="s">
        <v>60</v>
      </c>
      <c r="AV102" t="s">
        <v>60</v>
      </c>
      <c r="AW102" t="s">
        <v>60</v>
      </c>
      <c r="AX102" s="1">
        <v>41518</v>
      </c>
      <c r="AY102" t="s">
        <v>353</v>
      </c>
      <c r="AZ102" t="s">
        <v>62</v>
      </c>
      <c r="BA102" t="s">
        <v>354</v>
      </c>
    </row>
    <row r="103" spans="1:53" x14ac:dyDescent="0.25">
      <c r="A103">
        <v>553</v>
      </c>
      <c r="B103" t="s">
        <v>73</v>
      </c>
      <c r="C103" t="s">
        <v>70</v>
      </c>
      <c r="D103" t="s">
        <v>59</v>
      </c>
      <c r="E103" t="s">
        <v>355</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60</v>
      </c>
      <c r="AP103" t="s">
        <v>60</v>
      </c>
      <c r="AQ103" t="s">
        <v>60</v>
      </c>
      <c r="AR103" t="s">
        <v>60</v>
      </c>
      <c r="AS103">
        <v>0</v>
      </c>
      <c r="AT103">
        <v>0</v>
      </c>
      <c r="AU103" t="s">
        <v>60</v>
      </c>
      <c r="AV103" t="s">
        <v>60</v>
      </c>
      <c r="AW103" t="s">
        <v>60</v>
      </c>
      <c r="AX103" s="1">
        <v>40787</v>
      </c>
      <c r="AY103" t="s">
        <v>356</v>
      </c>
      <c r="AZ103" t="s">
        <v>62</v>
      </c>
      <c r="BA103" t="s">
        <v>357</v>
      </c>
    </row>
    <row r="104" spans="1:53" x14ac:dyDescent="0.25">
      <c r="A104">
        <v>2949</v>
      </c>
      <c r="B104" t="s">
        <v>69</v>
      </c>
      <c r="C104" t="s">
        <v>65</v>
      </c>
      <c r="D104" t="s">
        <v>59</v>
      </c>
      <c r="E104" t="s">
        <v>358</v>
      </c>
      <c r="F104">
        <v>1509141200297770</v>
      </c>
      <c r="G104">
        <v>39.651746000000003</v>
      </c>
      <c r="H104">
        <v>-108.58432500000001</v>
      </c>
      <c r="I104" s="1">
        <v>42261</v>
      </c>
      <c r="J104" s="1">
        <v>42261</v>
      </c>
      <c r="K104" t="s">
        <v>60</v>
      </c>
      <c r="L104" t="s">
        <v>60</v>
      </c>
      <c r="M104" t="s">
        <v>60</v>
      </c>
      <c r="N104" t="s">
        <v>60</v>
      </c>
      <c r="O104" t="s">
        <v>60</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60</v>
      </c>
      <c r="AP104" t="s">
        <v>60</v>
      </c>
      <c r="AQ104">
        <v>60.599997999999999</v>
      </c>
      <c r="AR104">
        <v>0</v>
      </c>
      <c r="AS104">
        <v>0</v>
      </c>
      <c r="AT104">
        <v>0</v>
      </c>
      <c r="AU104">
        <v>4.83</v>
      </c>
      <c r="AV104">
        <v>4.9400000000000004</v>
      </c>
      <c r="AW104">
        <v>3</v>
      </c>
      <c r="AX104" s="1">
        <v>42248</v>
      </c>
      <c r="AY104" t="s">
        <v>359</v>
      </c>
      <c r="AZ104" t="s">
        <v>62</v>
      </c>
      <c r="BA104" t="s">
        <v>360</v>
      </c>
    </row>
    <row r="105" spans="1:53" x14ac:dyDescent="0.25">
      <c r="A105">
        <v>568</v>
      </c>
      <c r="B105" t="s">
        <v>209</v>
      </c>
      <c r="C105" t="s">
        <v>70</v>
      </c>
      <c r="D105" t="s">
        <v>59</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60</v>
      </c>
      <c r="AP105" t="s">
        <v>60</v>
      </c>
      <c r="AQ105" t="s">
        <v>60</v>
      </c>
      <c r="AR105" t="s">
        <v>60</v>
      </c>
      <c r="AS105">
        <v>0</v>
      </c>
      <c r="AT105">
        <v>0</v>
      </c>
      <c r="AU105" t="s">
        <v>60</v>
      </c>
      <c r="AV105" t="s">
        <v>60</v>
      </c>
      <c r="AW105" t="s">
        <v>60</v>
      </c>
      <c r="AX105" s="1">
        <v>40787</v>
      </c>
      <c r="AY105" t="s">
        <v>361</v>
      </c>
      <c r="AZ105" t="s">
        <v>62</v>
      </c>
      <c r="BA105" t="s">
        <v>362</v>
      </c>
    </row>
    <row r="106" spans="1:53" x14ac:dyDescent="0.25">
      <c r="A106">
        <v>554</v>
      </c>
      <c r="B106" t="s">
        <v>73</v>
      </c>
      <c r="C106" t="s">
        <v>70</v>
      </c>
      <c r="D106" t="s">
        <v>59</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60</v>
      </c>
      <c r="AP106" t="s">
        <v>60</v>
      </c>
      <c r="AQ106" t="s">
        <v>60</v>
      </c>
      <c r="AR106" t="s">
        <v>60</v>
      </c>
      <c r="AS106">
        <v>0.67</v>
      </c>
      <c r="AT106">
        <v>1</v>
      </c>
      <c r="AU106" t="s">
        <v>60</v>
      </c>
      <c r="AV106" t="s">
        <v>60</v>
      </c>
      <c r="AW106" t="s">
        <v>60</v>
      </c>
      <c r="AX106" s="1">
        <v>40787</v>
      </c>
      <c r="AY106" t="s">
        <v>363</v>
      </c>
      <c r="AZ106" t="s">
        <v>62</v>
      </c>
      <c r="BA106" t="s">
        <v>364</v>
      </c>
    </row>
    <row r="107" spans="1:53" x14ac:dyDescent="0.25">
      <c r="A107">
        <v>713</v>
      </c>
      <c r="B107" t="s">
        <v>64</v>
      </c>
      <c r="C107" t="s">
        <v>78</v>
      </c>
      <c r="D107" t="s">
        <v>59</v>
      </c>
      <c r="E107" t="s">
        <v>365</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60</v>
      </c>
      <c r="AQ107">
        <v>41.619999</v>
      </c>
      <c r="AR107">
        <v>0</v>
      </c>
      <c r="AS107">
        <v>0</v>
      </c>
      <c r="AT107">
        <v>0</v>
      </c>
      <c r="AU107">
        <v>4.1100000000000003</v>
      </c>
      <c r="AV107">
        <v>4.38</v>
      </c>
      <c r="AW107">
        <v>2</v>
      </c>
      <c r="AX107" s="1">
        <v>41883</v>
      </c>
      <c r="AY107" t="s">
        <v>366</v>
      </c>
      <c r="AZ107" t="s">
        <v>62</v>
      </c>
      <c r="BA107" t="s">
        <v>367</v>
      </c>
    </row>
    <row r="108" spans="1:53" x14ac:dyDescent="0.25">
      <c r="A108">
        <v>607</v>
      </c>
      <c r="B108" t="s">
        <v>186</v>
      </c>
      <c r="C108" t="s">
        <v>58</v>
      </c>
      <c r="D108" t="s">
        <v>59</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60</v>
      </c>
      <c r="AP108" t="s">
        <v>60</v>
      </c>
      <c r="AQ108" t="s">
        <v>60</v>
      </c>
      <c r="AR108" t="s">
        <v>60</v>
      </c>
      <c r="AS108">
        <v>2.67</v>
      </c>
      <c r="AT108">
        <v>1</v>
      </c>
      <c r="AU108" t="s">
        <v>60</v>
      </c>
      <c r="AV108" t="s">
        <v>60</v>
      </c>
      <c r="AW108" t="s">
        <v>60</v>
      </c>
      <c r="AX108" s="1">
        <v>41153</v>
      </c>
      <c r="AY108" t="s">
        <v>368</v>
      </c>
      <c r="AZ108" t="s">
        <v>62</v>
      </c>
      <c r="BA108" t="s">
        <v>369</v>
      </c>
    </row>
    <row r="109" spans="1:53" x14ac:dyDescent="0.25">
      <c r="A109">
        <v>717</v>
      </c>
      <c r="B109" t="s">
        <v>138</v>
      </c>
      <c r="C109" t="s">
        <v>78</v>
      </c>
      <c r="D109" t="s">
        <v>59</v>
      </c>
      <c r="E109" t="s">
        <v>370</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60</v>
      </c>
      <c r="AP109">
        <v>58.700001</v>
      </c>
      <c r="AQ109">
        <v>35.139999000000003</v>
      </c>
      <c r="AR109">
        <v>0</v>
      </c>
      <c r="AS109">
        <v>36</v>
      </c>
      <c r="AT109">
        <v>1</v>
      </c>
      <c r="AU109">
        <v>5.17</v>
      </c>
      <c r="AV109">
        <v>5.15</v>
      </c>
      <c r="AW109">
        <v>5.2</v>
      </c>
      <c r="AX109" s="1">
        <v>41883</v>
      </c>
      <c r="AY109" t="s">
        <v>371</v>
      </c>
      <c r="AZ109" t="s">
        <v>62</v>
      </c>
      <c r="BA109" t="s">
        <v>372</v>
      </c>
    </row>
    <row r="110" spans="1:53" x14ac:dyDescent="0.25">
      <c r="A110">
        <v>530</v>
      </c>
      <c r="B110" t="s">
        <v>101</v>
      </c>
      <c r="C110" t="s">
        <v>70</v>
      </c>
      <c r="D110" t="s">
        <v>59</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60</v>
      </c>
      <c r="AP110" t="s">
        <v>60</v>
      </c>
      <c r="AQ110" t="s">
        <v>60</v>
      </c>
      <c r="AR110" t="s">
        <v>60</v>
      </c>
      <c r="AS110">
        <v>0</v>
      </c>
      <c r="AT110">
        <v>0</v>
      </c>
      <c r="AU110" t="s">
        <v>60</v>
      </c>
      <c r="AV110" t="s">
        <v>60</v>
      </c>
      <c r="AW110" t="s">
        <v>60</v>
      </c>
      <c r="AX110" s="1">
        <v>40787</v>
      </c>
      <c r="AY110" t="s">
        <v>373</v>
      </c>
      <c r="AZ110" t="s">
        <v>62</v>
      </c>
      <c r="BA110" t="s">
        <v>374</v>
      </c>
    </row>
    <row r="111" spans="1:53" x14ac:dyDescent="0.25">
      <c r="A111">
        <v>576</v>
      </c>
      <c r="B111" t="s">
        <v>101</v>
      </c>
      <c r="C111" t="s">
        <v>58</v>
      </c>
      <c r="D111" t="s">
        <v>59</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60</v>
      </c>
      <c r="AP111" t="s">
        <v>60</v>
      </c>
      <c r="AQ111" t="s">
        <v>60</v>
      </c>
      <c r="AR111" t="s">
        <v>60</v>
      </c>
      <c r="AS111">
        <v>0.67</v>
      </c>
      <c r="AT111">
        <v>1</v>
      </c>
      <c r="AU111" t="s">
        <v>60</v>
      </c>
      <c r="AV111" t="s">
        <v>60</v>
      </c>
      <c r="AW111" t="s">
        <v>60</v>
      </c>
      <c r="AX111" s="1">
        <v>41153</v>
      </c>
      <c r="AY111" t="s">
        <v>375</v>
      </c>
      <c r="AZ111" t="s">
        <v>62</v>
      </c>
      <c r="BA111" t="s">
        <v>376</v>
      </c>
    </row>
    <row r="112" spans="1:53" x14ac:dyDescent="0.25">
      <c r="A112">
        <v>2941</v>
      </c>
      <c r="B112" t="s">
        <v>69</v>
      </c>
      <c r="C112" t="s">
        <v>65</v>
      </c>
      <c r="D112" t="s">
        <v>59</v>
      </c>
      <c r="E112" t="s">
        <v>377</v>
      </c>
      <c r="F112">
        <v>1508250733395850</v>
      </c>
      <c r="G112">
        <v>39.921230999999999</v>
      </c>
      <c r="H112">
        <v>-107.563425</v>
      </c>
      <c r="I112" s="1">
        <v>42241</v>
      </c>
      <c r="J112" s="1">
        <v>42241</v>
      </c>
      <c r="K112" t="s">
        <v>60</v>
      </c>
      <c r="L112" t="s">
        <v>60</v>
      </c>
      <c r="M112" t="s">
        <v>60</v>
      </c>
      <c r="N112" t="s">
        <v>60</v>
      </c>
      <c r="O112" t="s">
        <v>60</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60</v>
      </c>
      <c r="AP112" t="s">
        <v>60</v>
      </c>
      <c r="AQ112">
        <v>62.310001</v>
      </c>
      <c r="AR112">
        <v>14.54</v>
      </c>
      <c r="AS112">
        <v>9.33</v>
      </c>
      <c r="AT112">
        <v>2</v>
      </c>
      <c r="AU112">
        <v>6</v>
      </c>
      <c r="AV112">
        <v>6</v>
      </c>
      <c r="AW112">
        <v>0</v>
      </c>
      <c r="AX112" s="1">
        <v>42248</v>
      </c>
      <c r="AY112" t="s">
        <v>378</v>
      </c>
      <c r="AZ112" t="s">
        <v>62</v>
      </c>
      <c r="BA112" t="s">
        <v>379</v>
      </c>
    </row>
    <row r="113" spans="1:53" x14ac:dyDescent="0.25">
      <c r="A113">
        <v>709</v>
      </c>
      <c r="B113" t="s">
        <v>138</v>
      </c>
      <c r="C113" t="s">
        <v>78</v>
      </c>
      <c r="D113" t="s">
        <v>59</v>
      </c>
      <c r="E113" t="s">
        <v>380</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60</v>
      </c>
      <c r="AP113">
        <v>86.57</v>
      </c>
      <c r="AQ113">
        <v>50.5</v>
      </c>
      <c r="AR113">
        <v>0</v>
      </c>
      <c r="AS113">
        <v>9.33</v>
      </c>
      <c r="AT113">
        <v>1</v>
      </c>
      <c r="AU113">
        <v>5.31</v>
      </c>
      <c r="AV113">
        <v>5.5</v>
      </c>
      <c r="AW113">
        <v>5.2</v>
      </c>
      <c r="AX113" s="1">
        <v>41883</v>
      </c>
      <c r="AY113" t="s">
        <v>381</v>
      </c>
      <c r="AZ113" t="s">
        <v>62</v>
      </c>
      <c r="BA113" t="s">
        <v>382</v>
      </c>
    </row>
    <row r="114" spans="1:53" x14ac:dyDescent="0.25">
      <c r="A114">
        <v>677</v>
      </c>
      <c r="B114" t="s">
        <v>77</v>
      </c>
      <c r="C114" t="s">
        <v>91</v>
      </c>
      <c r="D114" t="s">
        <v>59</v>
      </c>
      <c r="E114" t="s">
        <v>383</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60</v>
      </c>
      <c r="AP114" t="s">
        <v>60</v>
      </c>
      <c r="AQ114" t="s">
        <v>60</v>
      </c>
      <c r="AR114" t="s">
        <v>60</v>
      </c>
      <c r="AS114">
        <v>2</v>
      </c>
      <c r="AT114">
        <v>1</v>
      </c>
      <c r="AU114">
        <v>2.67</v>
      </c>
      <c r="AV114">
        <v>3.5</v>
      </c>
      <c r="AW114">
        <v>2.56</v>
      </c>
      <c r="AX114" s="1">
        <v>41518</v>
      </c>
      <c r="AY114" t="s">
        <v>384</v>
      </c>
      <c r="AZ114" t="s">
        <v>62</v>
      </c>
      <c r="BA114" t="s">
        <v>385</v>
      </c>
    </row>
    <row r="115" spans="1:53" x14ac:dyDescent="0.25">
      <c r="A115">
        <v>597</v>
      </c>
      <c r="B115" t="s">
        <v>57</v>
      </c>
      <c r="C115" t="s">
        <v>58</v>
      </c>
      <c r="D115" t="s">
        <v>59</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60</v>
      </c>
      <c r="AP115" t="s">
        <v>60</v>
      </c>
      <c r="AQ115" t="s">
        <v>60</v>
      </c>
      <c r="AR115" t="s">
        <v>60</v>
      </c>
      <c r="AS115">
        <v>0</v>
      </c>
      <c r="AT115">
        <v>0</v>
      </c>
      <c r="AU115" t="s">
        <v>60</v>
      </c>
      <c r="AV115" t="s">
        <v>60</v>
      </c>
      <c r="AW115" t="s">
        <v>60</v>
      </c>
      <c r="AX115" s="1">
        <v>41153</v>
      </c>
      <c r="AY115" t="s">
        <v>386</v>
      </c>
      <c r="AZ115" t="s">
        <v>62</v>
      </c>
      <c r="BA115" t="s">
        <v>387</v>
      </c>
    </row>
    <row r="116" spans="1:53" x14ac:dyDescent="0.25">
      <c r="A116">
        <v>587</v>
      </c>
      <c r="B116" t="s">
        <v>209</v>
      </c>
      <c r="C116" t="s">
        <v>58</v>
      </c>
      <c r="D116" t="s">
        <v>59</v>
      </c>
      <c r="E116" t="s">
        <v>388</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60</v>
      </c>
      <c r="AP116" t="s">
        <v>60</v>
      </c>
      <c r="AQ116" t="s">
        <v>60</v>
      </c>
      <c r="AR116" t="s">
        <v>60</v>
      </c>
      <c r="AS116">
        <v>0</v>
      </c>
      <c r="AT116">
        <v>0</v>
      </c>
      <c r="AU116" t="s">
        <v>60</v>
      </c>
      <c r="AV116" t="s">
        <v>60</v>
      </c>
      <c r="AW116" t="s">
        <v>60</v>
      </c>
      <c r="AX116" s="1">
        <v>41153</v>
      </c>
      <c r="AY116" t="s">
        <v>389</v>
      </c>
      <c r="AZ116" t="s">
        <v>62</v>
      </c>
      <c r="BA116" t="s">
        <v>390</v>
      </c>
    </row>
    <row r="117" spans="1:53" x14ac:dyDescent="0.25">
      <c r="A117">
        <v>2915</v>
      </c>
      <c r="B117" t="s">
        <v>138</v>
      </c>
      <c r="C117" t="s">
        <v>65</v>
      </c>
      <c r="D117" t="s">
        <v>59</v>
      </c>
      <c r="E117" t="s">
        <v>391</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392</v>
      </c>
      <c r="AZ117" t="s">
        <v>62</v>
      </c>
      <c r="BA117" t="s">
        <v>393</v>
      </c>
    </row>
    <row r="118" spans="1:53" x14ac:dyDescent="0.25">
      <c r="A118">
        <v>2913</v>
      </c>
      <c r="B118" t="s">
        <v>64</v>
      </c>
      <c r="C118" t="s">
        <v>65</v>
      </c>
      <c r="D118" t="s">
        <v>59</v>
      </c>
      <c r="E118" t="s">
        <v>394</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395</v>
      </c>
      <c r="AZ118" t="s">
        <v>62</v>
      </c>
      <c r="BA118" t="s">
        <v>396</v>
      </c>
    </row>
    <row r="119" spans="1:53" x14ac:dyDescent="0.25">
      <c r="A119">
        <v>599</v>
      </c>
      <c r="B119" t="s">
        <v>186</v>
      </c>
      <c r="C119" t="s">
        <v>58</v>
      </c>
      <c r="D119" t="s">
        <v>59</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60</v>
      </c>
      <c r="AP119" t="s">
        <v>60</v>
      </c>
      <c r="AQ119" t="s">
        <v>60</v>
      </c>
      <c r="AR119" t="s">
        <v>60</v>
      </c>
      <c r="AS119">
        <v>4.67</v>
      </c>
      <c r="AT119">
        <v>1</v>
      </c>
      <c r="AU119" t="s">
        <v>60</v>
      </c>
      <c r="AV119" t="s">
        <v>60</v>
      </c>
      <c r="AW119" t="s">
        <v>60</v>
      </c>
      <c r="AX119" s="1">
        <v>41153</v>
      </c>
      <c r="AY119" t="s">
        <v>397</v>
      </c>
      <c r="AZ119" t="s">
        <v>62</v>
      </c>
      <c r="BA119" t="s">
        <v>398</v>
      </c>
    </row>
    <row r="120" spans="1:53" x14ac:dyDescent="0.25">
      <c r="A120">
        <v>723</v>
      </c>
      <c r="B120" t="s">
        <v>138</v>
      </c>
      <c r="C120" t="s">
        <v>78</v>
      </c>
      <c r="D120" t="s">
        <v>59</v>
      </c>
      <c r="E120" t="s">
        <v>399</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60</v>
      </c>
      <c r="AP120">
        <v>149.5</v>
      </c>
      <c r="AQ120">
        <v>48.330002</v>
      </c>
      <c r="AR120">
        <v>0</v>
      </c>
      <c r="AS120">
        <v>8.67</v>
      </c>
      <c r="AT120">
        <v>1</v>
      </c>
      <c r="AU120">
        <v>3.83</v>
      </c>
      <c r="AV120">
        <v>4</v>
      </c>
      <c r="AW120">
        <v>3.63</v>
      </c>
      <c r="AX120" s="1">
        <v>41883</v>
      </c>
      <c r="AY120" t="s">
        <v>400</v>
      </c>
      <c r="AZ120" t="s">
        <v>62</v>
      </c>
      <c r="BA120" t="s">
        <v>401</v>
      </c>
    </row>
    <row r="121" spans="1:53" x14ac:dyDescent="0.25">
      <c r="A121">
        <v>692</v>
      </c>
      <c r="B121" t="s">
        <v>236</v>
      </c>
      <c r="C121" t="s">
        <v>78</v>
      </c>
      <c r="D121" t="s">
        <v>59</v>
      </c>
      <c r="E121" t="s">
        <v>402</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60</v>
      </c>
      <c r="AP121">
        <v>177.05999800000001</v>
      </c>
      <c r="AQ121">
        <v>18.670000000000002</v>
      </c>
      <c r="AR121">
        <v>0</v>
      </c>
      <c r="AS121">
        <v>0.67</v>
      </c>
      <c r="AT121">
        <v>1</v>
      </c>
      <c r="AU121">
        <v>4.78</v>
      </c>
      <c r="AV121">
        <v>4.13</v>
      </c>
      <c r="AW121">
        <v>5.3</v>
      </c>
      <c r="AX121" s="1">
        <v>41883</v>
      </c>
      <c r="AY121" t="s">
        <v>403</v>
      </c>
      <c r="AZ121" t="s">
        <v>62</v>
      </c>
      <c r="BA121" t="s">
        <v>404</v>
      </c>
    </row>
    <row r="122" spans="1:53" x14ac:dyDescent="0.25">
      <c r="A122">
        <v>697</v>
      </c>
      <c r="B122" t="s">
        <v>236</v>
      </c>
      <c r="C122" t="s">
        <v>78</v>
      </c>
      <c r="D122" t="s">
        <v>59</v>
      </c>
      <c r="E122" t="s">
        <v>405</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406</v>
      </c>
      <c r="AZ122" t="s">
        <v>62</v>
      </c>
      <c r="BA122" t="s">
        <v>407</v>
      </c>
    </row>
    <row r="123" spans="1:53" x14ac:dyDescent="0.25">
      <c r="A123">
        <v>654</v>
      </c>
      <c r="B123" t="s">
        <v>87</v>
      </c>
      <c r="C123" t="s">
        <v>91</v>
      </c>
      <c r="D123" t="s">
        <v>59</v>
      </c>
      <c r="E123" t="s">
        <v>408</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60</v>
      </c>
      <c r="AP123" t="s">
        <v>60</v>
      </c>
      <c r="AQ123" t="s">
        <v>60</v>
      </c>
      <c r="AR123" t="s">
        <v>60</v>
      </c>
      <c r="AS123">
        <v>3.33</v>
      </c>
      <c r="AT123">
        <v>2</v>
      </c>
      <c r="AU123">
        <v>1.67</v>
      </c>
      <c r="AV123">
        <v>1</v>
      </c>
      <c r="AW123">
        <v>1.71</v>
      </c>
      <c r="AX123" s="1">
        <v>41518</v>
      </c>
      <c r="AY123" t="s">
        <v>409</v>
      </c>
      <c r="AZ123" t="s">
        <v>62</v>
      </c>
      <c r="BA123" t="s">
        <v>410</v>
      </c>
    </row>
    <row r="124" spans="1:53" x14ac:dyDescent="0.25">
      <c r="A124">
        <v>581</v>
      </c>
      <c r="B124" t="s">
        <v>186</v>
      </c>
      <c r="C124" t="s">
        <v>58</v>
      </c>
      <c r="D124" t="s">
        <v>59</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60</v>
      </c>
      <c r="AP124" t="s">
        <v>60</v>
      </c>
      <c r="AQ124" t="s">
        <v>60</v>
      </c>
      <c r="AR124" t="s">
        <v>60</v>
      </c>
      <c r="AS124">
        <v>2.67</v>
      </c>
      <c r="AT124">
        <v>1</v>
      </c>
      <c r="AU124" t="s">
        <v>60</v>
      </c>
      <c r="AV124" t="s">
        <v>60</v>
      </c>
      <c r="AW124" t="s">
        <v>60</v>
      </c>
      <c r="AX124" s="1">
        <v>41153</v>
      </c>
      <c r="AY124" t="s">
        <v>411</v>
      </c>
      <c r="AZ124" t="s">
        <v>62</v>
      </c>
      <c r="BA124" t="s">
        <v>412</v>
      </c>
    </row>
    <row r="125" spans="1:53" x14ac:dyDescent="0.25">
      <c r="A125">
        <v>703</v>
      </c>
      <c r="B125" t="s">
        <v>64</v>
      </c>
      <c r="C125" t="s">
        <v>78</v>
      </c>
      <c r="D125" t="s">
        <v>59</v>
      </c>
      <c r="E125" t="s">
        <v>413</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60</v>
      </c>
      <c r="AR125" t="s">
        <v>60</v>
      </c>
      <c r="AS125">
        <v>26.67</v>
      </c>
      <c r="AT125">
        <v>2</v>
      </c>
      <c r="AU125">
        <v>3.06</v>
      </c>
      <c r="AV125">
        <v>5</v>
      </c>
      <c r="AW125">
        <v>2.94</v>
      </c>
      <c r="AX125" s="1">
        <v>41883</v>
      </c>
      <c r="AY125" t="s">
        <v>414</v>
      </c>
      <c r="AZ125" t="s">
        <v>62</v>
      </c>
      <c r="BA125" t="s">
        <v>415</v>
      </c>
    </row>
    <row r="126" spans="1:53" x14ac:dyDescent="0.25">
      <c r="A126">
        <v>556</v>
      </c>
      <c r="B126" t="s">
        <v>57</v>
      </c>
      <c r="C126" t="s">
        <v>70</v>
      </c>
      <c r="D126" t="s">
        <v>59</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60</v>
      </c>
      <c r="AP126" t="s">
        <v>60</v>
      </c>
      <c r="AQ126" t="s">
        <v>60</v>
      </c>
      <c r="AR126" t="s">
        <v>60</v>
      </c>
      <c r="AS126">
        <v>2.67</v>
      </c>
      <c r="AT126">
        <v>1</v>
      </c>
      <c r="AU126" t="s">
        <v>60</v>
      </c>
      <c r="AV126" t="s">
        <v>60</v>
      </c>
      <c r="AW126" t="s">
        <v>60</v>
      </c>
      <c r="AX126" s="1">
        <v>40787</v>
      </c>
      <c r="AY126" t="s">
        <v>416</v>
      </c>
      <c r="AZ126" t="s">
        <v>62</v>
      </c>
      <c r="BA126" t="s">
        <v>417</v>
      </c>
    </row>
    <row r="127" spans="1:53" x14ac:dyDescent="0.25">
      <c r="A127">
        <v>608</v>
      </c>
      <c r="B127" t="s">
        <v>186</v>
      </c>
      <c r="C127" t="s">
        <v>58</v>
      </c>
      <c r="D127" t="s">
        <v>59</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60</v>
      </c>
      <c r="AP127" t="s">
        <v>60</v>
      </c>
      <c r="AQ127" t="s">
        <v>60</v>
      </c>
      <c r="AR127" t="s">
        <v>60</v>
      </c>
      <c r="AS127">
        <v>0</v>
      </c>
      <c r="AT127">
        <v>0</v>
      </c>
      <c r="AU127" t="s">
        <v>60</v>
      </c>
      <c r="AV127" t="s">
        <v>60</v>
      </c>
      <c r="AW127" t="s">
        <v>60</v>
      </c>
      <c r="AX127" s="1">
        <v>41153</v>
      </c>
      <c r="AY127" t="s">
        <v>418</v>
      </c>
      <c r="AZ127" t="s">
        <v>62</v>
      </c>
      <c r="BA127" t="s">
        <v>419</v>
      </c>
    </row>
    <row r="128" spans="1:53" x14ac:dyDescent="0.25">
      <c r="A128">
        <v>550</v>
      </c>
      <c r="B128" t="s">
        <v>73</v>
      </c>
      <c r="C128" t="s">
        <v>70</v>
      </c>
      <c r="D128" t="s">
        <v>59</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60</v>
      </c>
      <c r="AP128" t="s">
        <v>60</v>
      </c>
      <c r="AQ128" t="s">
        <v>60</v>
      </c>
      <c r="AR128" t="s">
        <v>60</v>
      </c>
      <c r="AS128">
        <v>1.33</v>
      </c>
      <c r="AT128">
        <v>1</v>
      </c>
      <c r="AU128" t="s">
        <v>60</v>
      </c>
      <c r="AV128" t="s">
        <v>60</v>
      </c>
      <c r="AW128" t="s">
        <v>60</v>
      </c>
      <c r="AX128" s="1">
        <v>40787</v>
      </c>
      <c r="AY128" t="s">
        <v>420</v>
      </c>
      <c r="AZ128" t="s">
        <v>62</v>
      </c>
      <c r="BA128" t="s">
        <v>421</v>
      </c>
    </row>
    <row r="129" spans="1:53" x14ac:dyDescent="0.25">
      <c r="A129">
        <v>647</v>
      </c>
      <c r="B129" t="s">
        <v>87</v>
      </c>
      <c r="C129" t="s">
        <v>91</v>
      </c>
      <c r="D129" t="s">
        <v>59</v>
      </c>
      <c r="E129" t="s">
        <v>422</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60</v>
      </c>
      <c r="AP129" t="s">
        <v>60</v>
      </c>
      <c r="AQ129" t="s">
        <v>60</v>
      </c>
      <c r="AR129" t="s">
        <v>60</v>
      </c>
      <c r="AS129">
        <v>14</v>
      </c>
      <c r="AT129">
        <v>1</v>
      </c>
      <c r="AU129">
        <v>1.17</v>
      </c>
      <c r="AV129">
        <v>1</v>
      </c>
      <c r="AW129">
        <v>1.25</v>
      </c>
      <c r="AX129" s="1">
        <v>41518</v>
      </c>
      <c r="AY129" t="s">
        <v>423</v>
      </c>
      <c r="AZ129" t="s">
        <v>62</v>
      </c>
      <c r="BA129" t="s">
        <v>424</v>
      </c>
    </row>
    <row r="130" spans="1:53" x14ac:dyDescent="0.25">
      <c r="A130">
        <v>594</v>
      </c>
      <c r="B130" t="s">
        <v>116</v>
      </c>
      <c r="C130" t="s">
        <v>58</v>
      </c>
      <c r="D130" t="s">
        <v>59</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60</v>
      </c>
      <c r="AP130" t="s">
        <v>60</v>
      </c>
      <c r="AQ130" t="s">
        <v>60</v>
      </c>
      <c r="AR130" t="s">
        <v>60</v>
      </c>
      <c r="AS130">
        <v>0</v>
      </c>
      <c r="AT130">
        <v>0</v>
      </c>
      <c r="AU130" t="s">
        <v>60</v>
      </c>
      <c r="AV130" t="s">
        <v>60</v>
      </c>
      <c r="AW130" t="s">
        <v>60</v>
      </c>
      <c r="AX130" s="1">
        <v>41153</v>
      </c>
      <c r="AY130" t="s">
        <v>425</v>
      </c>
      <c r="AZ130" t="s">
        <v>62</v>
      </c>
      <c r="BA130" t="s">
        <v>426</v>
      </c>
    </row>
    <row r="131" spans="1:53" x14ac:dyDescent="0.25">
      <c r="A131">
        <v>641</v>
      </c>
      <c r="B131" t="s">
        <v>186</v>
      </c>
      <c r="C131" t="s">
        <v>91</v>
      </c>
      <c r="D131" t="s">
        <v>59</v>
      </c>
      <c r="E131" t="s">
        <v>427</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60</v>
      </c>
      <c r="AP131" t="s">
        <v>60</v>
      </c>
      <c r="AQ131" t="s">
        <v>60</v>
      </c>
      <c r="AR131" t="s">
        <v>60</v>
      </c>
      <c r="AS131">
        <v>8</v>
      </c>
      <c r="AT131">
        <v>1</v>
      </c>
      <c r="AU131">
        <v>1</v>
      </c>
      <c r="AV131">
        <v>1</v>
      </c>
      <c r="AW131">
        <v>1</v>
      </c>
      <c r="AX131" s="1">
        <v>41518</v>
      </c>
      <c r="AY131" t="s">
        <v>428</v>
      </c>
      <c r="AZ131" t="s">
        <v>62</v>
      </c>
      <c r="BA131" t="s">
        <v>429</v>
      </c>
    </row>
    <row r="132" spans="1:53" x14ac:dyDescent="0.25">
      <c r="A132">
        <v>578</v>
      </c>
      <c r="B132" t="s">
        <v>186</v>
      </c>
      <c r="C132" t="s">
        <v>58</v>
      </c>
      <c r="D132" t="s">
        <v>59</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60</v>
      </c>
      <c r="AP132" t="s">
        <v>60</v>
      </c>
      <c r="AQ132" t="s">
        <v>60</v>
      </c>
      <c r="AR132" t="s">
        <v>60</v>
      </c>
      <c r="AS132">
        <v>0</v>
      </c>
      <c r="AT132">
        <v>0</v>
      </c>
      <c r="AU132" t="s">
        <v>60</v>
      </c>
      <c r="AV132" t="s">
        <v>60</v>
      </c>
      <c r="AW132" t="s">
        <v>60</v>
      </c>
      <c r="AX132" s="1">
        <v>41153</v>
      </c>
      <c r="AY132" t="s">
        <v>430</v>
      </c>
      <c r="AZ132" t="s">
        <v>62</v>
      </c>
      <c r="BA132" t="s">
        <v>431</v>
      </c>
    </row>
    <row r="133" spans="1:53" x14ac:dyDescent="0.25">
      <c r="A133">
        <v>575</v>
      </c>
      <c r="B133" t="s">
        <v>73</v>
      </c>
      <c r="C133" t="s">
        <v>58</v>
      </c>
      <c r="D133" t="s">
        <v>59</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60</v>
      </c>
      <c r="AP133" t="s">
        <v>60</v>
      </c>
      <c r="AQ133" t="s">
        <v>60</v>
      </c>
      <c r="AR133" t="s">
        <v>60</v>
      </c>
      <c r="AS133">
        <v>0</v>
      </c>
      <c r="AT133">
        <v>0</v>
      </c>
      <c r="AU133" t="s">
        <v>60</v>
      </c>
      <c r="AV133" t="s">
        <v>60</v>
      </c>
      <c r="AW133" t="s">
        <v>60</v>
      </c>
      <c r="AX133" s="1">
        <v>41153</v>
      </c>
      <c r="AY133" t="s">
        <v>432</v>
      </c>
      <c r="AZ133" t="s">
        <v>62</v>
      </c>
      <c r="BA133" t="s">
        <v>433</v>
      </c>
    </row>
    <row r="134" spans="1:53" x14ac:dyDescent="0.25">
      <c r="A134">
        <v>606</v>
      </c>
      <c r="B134" t="s">
        <v>186</v>
      </c>
      <c r="C134" t="s">
        <v>58</v>
      </c>
      <c r="D134" t="s">
        <v>59</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60</v>
      </c>
      <c r="AP134" t="s">
        <v>60</v>
      </c>
      <c r="AQ134" t="s">
        <v>60</v>
      </c>
      <c r="AR134" t="s">
        <v>60</v>
      </c>
      <c r="AS134">
        <v>1.33</v>
      </c>
      <c r="AT134">
        <v>1</v>
      </c>
      <c r="AU134" t="s">
        <v>60</v>
      </c>
      <c r="AV134" t="s">
        <v>60</v>
      </c>
      <c r="AW134" t="s">
        <v>60</v>
      </c>
      <c r="AX134" s="1">
        <v>41153</v>
      </c>
      <c r="AY134" t="s">
        <v>434</v>
      </c>
      <c r="AZ134" t="s">
        <v>62</v>
      </c>
      <c r="BA134" t="s">
        <v>435</v>
      </c>
    </row>
    <row r="135" spans="1:53" x14ac:dyDescent="0.25">
      <c r="A135">
        <v>557</v>
      </c>
      <c r="B135" t="s">
        <v>240</v>
      </c>
      <c r="C135" t="s">
        <v>70</v>
      </c>
      <c r="D135" t="s">
        <v>59</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60</v>
      </c>
      <c r="AP135" t="s">
        <v>60</v>
      </c>
      <c r="AQ135" t="s">
        <v>60</v>
      </c>
      <c r="AR135" t="s">
        <v>60</v>
      </c>
      <c r="AS135">
        <v>2</v>
      </c>
      <c r="AT135">
        <v>1</v>
      </c>
      <c r="AU135" t="s">
        <v>60</v>
      </c>
      <c r="AV135" t="s">
        <v>60</v>
      </c>
      <c r="AW135" t="s">
        <v>60</v>
      </c>
      <c r="AX135" s="1">
        <v>40787</v>
      </c>
      <c r="AY135" t="s">
        <v>436</v>
      </c>
      <c r="AZ135" t="s">
        <v>62</v>
      </c>
      <c r="BA135" t="s">
        <v>437</v>
      </c>
    </row>
    <row r="136" spans="1:53" x14ac:dyDescent="0.25">
      <c r="A136">
        <v>627</v>
      </c>
      <c r="B136" t="s">
        <v>57</v>
      </c>
      <c r="C136" t="s">
        <v>58</v>
      </c>
      <c r="D136" t="s">
        <v>59</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60</v>
      </c>
      <c r="AP136" t="s">
        <v>60</v>
      </c>
      <c r="AQ136" t="s">
        <v>60</v>
      </c>
      <c r="AR136" t="s">
        <v>60</v>
      </c>
      <c r="AS136">
        <v>0</v>
      </c>
      <c r="AT136">
        <v>0</v>
      </c>
      <c r="AU136" t="s">
        <v>60</v>
      </c>
      <c r="AV136" t="s">
        <v>60</v>
      </c>
      <c r="AW136" t="s">
        <v>60</v>
      </c>
      <c r="AX136" s="1">
        <v>41153</v>
      </c>
      <c r="AY136" t="s">
        <v>438</v>
      </c>
      <c r="AZ136" t="s">
        <v>62</v>
      </c>
      <c r="BA136" t="s">
        <v>439</v>
      </c>
    </row>
    <row r="137" spans="1:53" x14ac:dyDescent="0.25">
      <c r="A137">
        <v>583</v>
      </c>
      <c r="B137" t="s">
        <v>73</v>
      </c>
      <c r="C137" t="s">
        <v>58</v>
      </c>
      <c r="D137" t="s">
        <v>59</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60</v>
      </c>
      <c r="AP137" t="s">
        <v>60</v>
      </c>
      <c r="AQ137" t="s">
        <v>60</v>
      </c>
      <c r="AR137" t="s">
        <v>60</v>
      </c>
      <c r="AS137">
        <v>0</v>
      </c>
      <c r="AT137">
        <v>0</v>
      </c>
      <c r="AU137" t="s">
        <v>60</v>
      </c>
      <c r="AV137" t="s">
        <v>60</v>
      </c>
      <c r="AW137" t="s">
        <v>60</v>
      </c>
      <c r="AX137" s="1">
        <v>41153</v>
      </c>
      <c r="AY137" t="s">
        <v>440</v>
      </c>
      <c r="AZ137" t="s">
        <v>62</v>
      </c>
      <c r="BA137" t="s">
        <v>441</v>
      </c>
    </row>
    <row r="138" spans="1:53" x14ac:dyDescent="0.25">
      <c r="A138">
        <v>690</v>
      </c>
      <c r="B138" t="s">
        <v>64</v>
      </c>
      <c r="C138" t="s">
        <v>78</v>
      </c>
      <c r="D138" t="s">
        <v>59</v>
      </c>
      <c r="E138" t="s">
        <v>442</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443</v>
      </c>
      <c r="AZ138" t="s">
        <v>62</v>
      </c>
      <c r="BA138" t="s">
        <v>444</v>
      </c>
    </row>
    <row r="139" spans="1:53" x14ac:dyDescent="0.25">
      <c r="A139">
        <v>584</v>
      </c>
      <c r="B139" t="s">
        <v>73</v>
      </c>
      <c r="C139" t="s">
        <v>58</v>
      </c>
      <c r="D139" t="s">
        <v>59</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60</v>
      </c>
      <c r="AP139" t="s">
        <v>60</v>
      </c>
      <c r="AQ139" t="s">
        <v>60</v>
      </c>
      <c r="AR139" t="s">
        <v>60</v>
      </c>
      <c r="AS139">
        <v>0</v>
      </c>
      <c r="AT139">
        <v>0</v>
      </c>
      <c r="AU139" t="s">
        <v>60</v>
      </c>
      <c r="AV139" t="s">
        <v>60</v>
      </c>
      <c r="AW139" t="s">
        <v>60</v>
      </c>
      <c r="AX139" s="1">
        <v>41153</v>
      </c>
      <c r="AY139" t="s">
        <v>445</v>
      </c>
      <c r="AZ139" t="s">
        <v>62</v>
      </c>
      <c r="BA139" t="s">
        <v>446</v>
      </c>
    </row>
    <row r="140" spans="1:53" x14ac:dyDescent="0.25">
      <c r="A140">
        <v>675</v>
      </c>
      <c r="B140" t="s">
        <v>244</v>
      </c>
      <c r="C140" t="s">
        <v>91</v>
      </c>
      <c r="D140" t="s">
        <v>59</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60</v>
      </c>
      <c r="AP140" t="s">
        <v>60</v>
      </c>
      <c r="AQ140" t="s">
        <v>60</v>
      </c>
      <c r="AR140" t="s">
        <v>60</v>
      </c>
      <c r="AS140">
        <v>0</v>
      </c>
      <c r="AT140">
        <v>0</v>
      </c>
      <c r="AU140" t="s">
        <v>60</v>
      </c>
      <c r="AV140" t="s">
        <v>60</v>
      </c>
      <c r="AW140" t="s">
        <v>60</v>
      </c>
      <c r="AX140" s="1">
        <v>41518</v>
      </c>
      <c r="AY140" t="s">
        <v>447</v>
      </c>
      <c r="AZ140" t="s">
        <v>62</v>
      </c>
      <c r="BA140" t="s">
        <v>448</v>
      </c>
    </row>
    <row r="141" spans="1:53" x14ac:dyDescent="0.25">
      <c r="A141">
        <v>664</v>
      </c>
      <c r="B141" t="s">
        <v>186</v>
      </c>
      <c r="C141" t="s">
        <v>91</v>
      </c>
      <c r="D141" t="s">
        <v>59</v>
      </c>
      <c r="E141" t="s">
        <v>449</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60</v>
      </c>
      <c r="AP141" t="s">
        <v>60</v>
      </c>
      <c r="AQ141" t="s">
        <v>60</v>
      </c>
      <c r="AR141" t="s">
        <v>60</v>
      </c>
      <c r="AS141">
        <v>2.67</v>
      </c>
      <c r="AT141">
        <v>1</v>
      </c>
      <c r="AU141">
        <v>2.67</v>
      </c>
      <c r="AV141">
        <v>1</v>
      </c>
      <c r="AW141">
        <v>3.5</v>
      </c>
      <c r="AX141" s="1">
        <v>41518</v>
      </c>
      <c r="AY141" t="s">
        <v>450</v>
      </c>
      <c r="AZ141" t="s">
        <v>62</v>
      </c>
      <c r="BA141" t="s">
        <v>451</v>
      </c>
    </row>
    <row r="142" spans="1:53" x14ac:dyDescent="0.25">
      <c r="A142">
        <v>705</v>
      </c>
      <c r="B142" t="s">
        <v>77</v>
      </c>
      <c r="C142" t="s">
        <v>78</v>
      </c>
      <c r="D142" t="s">
        <v>59</v>
      </c>
      <c r="E142" t="s">
        <v>452</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60</v>
      </c>
      <c r="AR142" t="s">
        <v>60</v>
      </c>
      <c r="AS142">
        <v>50</v>
      </c>
      <c r="AT142">
        <v>1</v>
      </c>
      <c r="AU142">
        <v>4.83</v>
      </c>
      <c r="AV142">
        <v>4.92</v>
      </c>
      <c r="AW142">
        <v>4.67</v>
      </c>
      <c r="AX142" s="1">
        <v>41883</v>
      </c>
      <c r="AY142" t="s">
        <v>453</v>
      </c>
      <c r="AZ142" t="s">
        <v>62</v>
      </c>
      <c r="BA142" t="s">
        <v>454</v>
      </c>
    </row>
    <row r="143" spans="1:53" x14ac:dyDescent="0.25">
      <c r="A143">
        <v>683</v>
      </c>
      <c r="B143" t="s">
        <v>69</v>
      </c>
      <c r="C143" t="s">
        <v>78</v>
      </c>
      <c r="D143" t="s">
        <v>59</v>
      </c>
      <c r="E143" t="s">
        <v>455</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60</v>
      </c>
      <c r="AP143">
        <v>220</v>
      </c>
      <c r="AQ143">
        <v>55.880001</v>
      </c>
      <c r="AR143">
        <v>0</v>
      </c>
      <c r="AS143">
        <v>0</v>
      </c>
      <c r="AT143">
        <v>0</v>
      </c>
      <c r="AU143">
        <v>5.33</v>
      </c>
      <c r="AV143">
        <v>5.33</v>
      </c>
      <c r="AW143">
        <v>0</v>
      </c>
      <c r="AX143" s="1">
        <v>41883</v>
      </c>
      <c r="AY143" t="s">
        <v>456</v>
      </c>
      <c r="AZ143" t="s">
        <v>62</v>
      </c>
      <c r="BA143" t="s">
        <v>457</v>
      </c>
    </row>
    <row r="144" spans="1:53" x14ac:dyDescent="0.25">
      <c r="A144">
        <v>2911</v>
      </c>
      <c r="B144" t="s">
        <v>77</v>
      </c>
      <c r="C144" t="s">
        <v>65</v>
      </c>
      <c r="D144" t="s">
        <v>59</v>
      </c>
      <c r="E144" t="s">
        <v>458</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459</v>
      </c>
      <c r="AZ144" t="s">
        <v>62</v>
      </c>
      <c r="BA144" t="s">
        <v>460</v>
      </c>
    </row>
    <row r="145" spans="1:53" x14ac:dyDescent="0.25">
      <c r="A145">
        <v>673</v>
      </c>
      <c r="B145" t="s">
        <v>244</v>
      </c>
      <c r="C145" t="s">
        <v>91</v>
      </c>
      <c r="D145" t="s">
        <v>59</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60</v>
      </c>
      <c r="AP145" t="s">
        <v>60</v>
      </c>
      <c r="AQ145" t="s">
        <v>60</v>
      </c>
      <c r="AR145" t="s">
        <v>60</v>
      </c>
      <c r="AS145">
        <v>0</v>
      </c>
      <c r="AT145">
        <v>0</v>
      </c>
      <c r="AU145" t="s">
        <v>60</v>
      </c>
      <c r="AV145" t="s">
        <v>60</v>
      </c>
      <c r="AW145" t="s">
        <v>60</v>
      </c>
      <c r="AX145" s="1">
        <v>41518</v>
      </c>
      <c r="AY145" t="s">
        <v>461</v>
      </c>
      <c r="AZ145" t="s">
        <v>62</v>
      </c>
      <c r="BA145" t="s">
        <v>462</v>
      </c>
    </row>
    <row r="146" spans="1:53" x14ac:dyDescent="0.25">
      <c r="A146">
        <v>604</v>
      </c>
      <c r="B146" t="s">
        <v>73</v>
      </c>
      <c r="C146" t="s">
        <v>58</v>
      </c>
      <c r="D146" t="s">
        <v>59</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60</v>
      </c>
      <c r="AP146" t="s">
        <v>60</v>
      </c>
      <c r="AQ146" t="s">
        <v>60</v>
      </c>
      <c r="AR146" t="s">
        <v>60</v>
      </c>
      <c r="AS146">
        <v>0</v>
      </c>
      <c r="AT146">
        <v>0</v>
      </c>
      <c r="AU146" t="s">
        <v>60</v>
      </c>
      <c r="AV146" t="s">
        <v>60</v>
      </c>
      <c r="AW146" t="s">
        <v>60</v>
      </c>
      <c r="AX146" s="1">
        <v>41153</v>
      </c>
      <c r="AY146" t="s">
        <v>463</v>
      </c>
      <c r="AZ146" t="s">
        <v>62</v>
      </c>
      <c r="BA146" t="s">
        <v>464</v>
      </c>
    </row>
    <row r="147" spans="1:53" x14ac:dyDescent="0.25">
      <c r="A147">
        <v>586</v>
      </c>
      <c r="B147" t="s">
        <v>209</v>
      </c>
      <c r="C147" t="s">
        <v>58</v>
      </c>
      <c r="D147" t="s">
        <v>59</v>
      </c>
      <c r="E147" t="s">
        <v>465</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60</v>
      </c>
      <c r="AP147" t="s">
        <v>60</v>
      </c>
      <c r="AQ147" t="s">
        <v>60</v>
      </c>
      <c r="AR147" t="s">
        <v>60</v>
      </c>
      <c r="AS147">
        <v>0.67</v>
      </c>
      <c r="AT147">
        <v>1</v>
      </c>
      <c r="AU147" t="s">
        <v>60</v>
      </c>
      <c r="AV147" t="s">
        <v>60</v>
      </c>
      <c r="AW147" t="s">
        <v>60</v>
      </c>
      <c r="AX147" s="1">
        <v>41153</v>
      </c>
      <c r="AY147" t="s">
        <v>466</v>
      </c>
      <c r="AZ147" t="s">
        <v>62</v>
      </c>
      <c r="BA147" t="s">
        <v>467</v>
      </c>
    </row>
    <row r="148" spans="1:53" x14ac:dyDescent="0.25">
      <c r="A148">
        <v>2953</v>
      </c>
      <c r="B148" t="s">
        <v>101</v>
      </c>
      <c r="C148" t="s">
        <v>65</v>
      </c>
      <c r="D148" t="s">
        <v>59</v>
      </c>
      <c r="E148" t="s">
        <v>468</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60</v>
      </c>
      <c r="AR148" t="s">
        <v>60</v>
      </c>
      <c r="AS148">
        <v>22</v>
      </c>
      <c r="AT148">
        <v>2</v>
      </c>
      <c r="AU148">
        <v>2.94</v>
      </c>
      <c r="AV148">
        <v>1.83</v>
      </c>
      <c r="AW148">
        <v>3.5</v>
      </c>
      <c r="AX148" s="1">
        <v>42248</v>
      </c>
      <c r="AY148" t="s">
        <v>469</v>
      </c>
      <c r="AZ148" t="s">
        <v>62</v>
      </c>
      <c r="BA148" t="s">
        <v>470</v>
      </c>
    </row>
    <row r="149" spans="1:53" x14ac:dyDescent="0.25">
      <c r="A149">
        <v>642</v>
      </c>
      <c r="B149" t="s">
        <v>138</v>
      </c>
      <c r="C149" t="s">
        <v>91</v>
      </c>
      <c r="D149" t="s">
        <v>59</v>
      </c>
      <c r="E149" t="s">
        <v>471</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60</v>
      </c>
      <c r="AP149" t="s">
        <v>60</v>
      </c>
      <c r="AQ149" t="s">
        <v>60</v>
      </c>
      <c r="AR149" t="s">
        <v>60</v>
      </c>
      <c r="AS149">
        <v>0</v>
      </c>
      <c r="AT149">
        <v>0</v>
      </c>
      <c r="AU149" t="s">
        <v>60</v>
      </c>
      <c r="AV149" t="s">
        <v>60</v>
      </c>
      <c r="AW149" t="s">
        <v>60</v>
      </c>
      <c r="AX149" s="1">
        <v>41518</v>
      </c>
      <c r="AY149" t="s">
        <v>472</v>
      </c>
      <c r="AZ149" t="s">
        <v>62</v>
      </c>
      <c r="BA149" t="s">
        <v>473</v>
      </c>
    </row>
    <row r="150" spans="1:53" x14ac:dyDescent="0.25">
      <c r="A150">
        <v>2950</v>
      </c>
      <c r="B150" t="s">
        <v>69</v>
      </c>
      <c r="C150" t="s">
        <v>65</v>
      </c>
      <c r="D150" t="s">
        <v>59</v>
      </c>
      <c r="E150" t="s">
        <v>474</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60</v>
      </c>
      <c r="AQ150">
        <v>41.529998999999997</v>
      </c>
      <c r="AR150">
        <v>0</v>
      </c>
      <c r="AS150">
        <v>0</v>
      </c>
      <c r="AT150">
        <v>0</v>
      </c>
      <c r="AU150">
        <v>6</v>
      </c>
      <c r="AV150">
        <v>6</v>
      </c>
      <c r="AW150">
        <v>0</v>
      </c>
      <c r="AX150" s="1">
        <v>42248</v>
      </c>
      <c r="AY150" t="s">
        <v>475</v>
      </c>
      <c r="AZ150" t="s">
        <v>62</v>
      </c>
      <c r="BA150" t="s">
        <v>476</v>
      </c>
    </row>
    <row r="151" spans="1:53" x14ac:dyDescent="0.25">
      <c r="A151">
        <v>569</v>
      </c>
      <c r="B151" t="s">
        <v>57</v>
      </c>
      <c r="C151" t="s">
        <v>58</v>
      </c>
      <c r="D151" t="s">
        <v>59</v>
      </c>
      <c r="E151" t="s">
        <v>477</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60</v>
      </c>
      <c r="AP151" t="s">
        <v>60</v>
      </c>
      <c r="AQ151" t="s">
        <v>60</v>
      </c>
      <c r="AR151" t="s">
        <v>60</v>
      </c>
      <c r="AS151">
        <v>0</v>
      </c>
      <c r="AT151">
        <v>0</v>
      </c>
      <c r="AU151" t="s">
        <v>60</v>
      </c>
      <c r="AV151" t="s">
        <v>60</v>
      </c>
      <c r="AW151" t="s">
        <v>60</v>
      </c>
      <c r="AX151" s="1">
        <v>41153</v>
      </c>
      <c r="AY151" t="s">
        <v>478</v>
      </c>
      <c r="AZ151" t="s">
        <v>62</v>
      </c>
      <c r="BA151" t="s">
        <v>479</v>
      </c>
    </row>
    <row r="152" spans="1:53" x14ac:dyDescent="0.25">
      <c r="A152">
        <v>666</v>
      </c>
      <c r="B152" t="s">
        <v>116</v>
      </c>
      <c r="C152" t="s">
        <v>91</v>
      </c>
      <c r="D152" t="s">
        <v>59</v>
      </c>
      <c r="E152" t="s">
        <v>480</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60</v>
      </c>
      <c r="AP152" t="s">
        <v>60</v>
      </c>
      <c r="AQ152" t="s">
        <v>60</v>
      </c>
      <c r="AR152" t="s">
        <v>60</v>
      </c>
      <c r="AS152">
        <v>0.67</v>
      </c>
      <c r="AT152">
        <v>1</v>
      </c>
      <c r="AU152">
        <v>3.78</v>
      </c>
      <c r="AV152">
        <v>1</v>
      </c>
      <c r="AW152">
        <v>4.33</v>
      </c>
      <c r="AX152" s="1">
        <v>41518</v>
      </c>
      <c r="AY152" t="s">
        <v>481</v>
      </c>
      <c r="AZ152" t="s">
        <v>62</v>
      </c>
      <c r="BA152" t="s">
        <v>482</v>
      </c>
    </row>
    <row r="153" spans="1:53" x14ac:dyDescent="0.25">
      <c r="A153">
        <v>579</v>
      </c>
      <c r="B153" t="s">
        <v>73</v>
      </c>
      <c r="C153" t="s">
        <v>58</v>
      </c>
      <c r="D153" t="s">
        <v>59</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60</v>
      </c>
      <c r="AP153" t="s">
        <v>60</v>
      </c>
      <c r="AQ153" t="s">
        <v>60</v>
      </c>
      <c r="AR153" t="s">
        <v>60</v>
      </c>
      <c r="AS153">
        <v>0</v>
      </c>
      <c r="AT153">
        <v>0</v>
      </c>
      <c r="AU153" t="s">
        <v>60</v>
      </c>
      <c r="AV153" t="s">
        <v>60</v>
      </c>
      <c r="AW153" t="s">
        <v>60</v>
      </c>
      <c r="AX153" s="1">
        <v>41153</v>
      </c>
      <c r="AY153" t="s">
        <v>483</v>
      </c>
      <c r="AZ153" t="s">
        <v>62</v>
      </c>
      <c r="BA153" t="s">
        <v>484</v>
      </c>
    </row>
    <row r="154" spans="1:53" x14ac:dyDescent="0.25">
      <c r="A154">
        <v>2926</v>
      </c>
      <c r="B154" t="s">
        <v>112</v>
      </c>
      <c r="C154" t="s">
        <v>65</v>
      </c>
      <c r="D154" t="s">
        <v>59</v>
      </c>
      <c r="E154" t="s">
        <v>485</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60</v>
      </c>
      <c r="AP154">
        <v>39.290000999999997</v>
      </c>
      <c r="AQ154">
        <v>36.040000999999997</v>
      </c>
      <c r="AR154">
        <v>0</v>
      </c>
      <c r="AS154">
        <v>0</v>
      </c>
      <c r="AT154">
        <v>0</v>
      </c>
      <c r="AU154">
        <v>4.63</v>
      </c>
      <c r="AV154">
        <v>4.6900000000000004</v>
      </c>
      <c r="AW154">
        <v>4.33</v>
      </c>
      <c r="AX154" s="1">
        <v>42248</v>
      </c>
      <c r="AY154" t="s">
        <v>486</v>
      </c>
      <c r="AZ154" t="s">
        <v>62</v>
      </c>
      <c r="BA154" t="s">
        <v>487</v>
      </c>
    </row>
    <row r="155" spans="1:53" x14ac:dyDescent="0.25">
      <c r="A155">
        <v>2916</v>
      </c>
      <c r="B155" t="s">
        <v>77</v>
      </c>
      <c r="C155" t="s">
        <v>65</v>
      </c>
      <c r="D155" t="s">
        <v>59</v>
      </c>
      <c r="E155" t="s">
        <v>488</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60</v>
      </c>
      <c r="AQ155">
        <v>32</v>
      </c>
      <c r="AR155">
        <v>0</v>
      </c>
      <c r="AS155">
        <v>40.669998</v>
      </c>
      <c r="AT155">
        <v>2</v>
      </c>
      <c r="AU155">
        <v>4.28</v>
      </c>
      <c r="AV155">
        <v>4.33</v>
      </c>
      <c r="AW155">
        <v>4</v>
      </c>
      <c r="AX155" s="1">
        <v>42248</v>
      </c>
      <c r="AY155" t="s">
        <v>489</v>
      </c>
      <c r="AZ155" t="s">
        <v>62</v>
      </c>
      <c r="BA155" t="s">
        <v>490</v>
      </c>
    </row>
    <row r="156" spans="1:53" x14ac:dyDescent="0.25">
      <c r="A156">
        <v>621</v>
      </c>
      <c r="B156" t="s">
        <v>101</v>
      </c>
      <c r="C156" t="s">
        <v>58</v>
      </c>
      <c r="D156" t="s">
        <v>59</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60</v>
      </c>
      <c r="AP156" t="s">
        <v>60</v>
      </c>
      <c r="AQ156" t="s">
        <v>60</v>
      </c>
      <c r="AR156" t="s">
        <v>60</v>
      </c>
      <c r="AS156">
        <v>0</v>
      </c>
      <c r="AT156">
        <v>0</v>
      </c>
      <c r="AU156" t="s">
        <v>60</v>
      </c>
      <c r="AV156" t="s">
        <v>60</v>
      </c>
      <c r="AW156" t="s">
        <v>60</v>
      </c>
      <c r="AX156" s="1">
        <v>41153</v>
      </c>
      <c r="AY156" t="s">
        <v>491</v>
      </c>
      <c r="AZ156" t="s">
        <v>62</v>
      </c>
      <c r="BA156" t="s">
        <v>492</v>
      </c>
    </row>
    <row r="157" spans="1:53" x14ac:dyDescent="0.25">
      <c r="A157">
        <v>615</v>
      </c>
      <c r="B157" t="s">
        <v>101</v>
      </c>
      <c r="C157" t="s">
        <v>58</v>
      </c>
      <c r="D157" t="s">
        <v>59</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60</v>
      </c>
      <c r="AP157" t="s">
        <v>60</v>
      </c>
      <c r="AQ157" t="s">
        <v>60</v>
      </c>
      <c r="AR157" t="s">
        <v>60</v>
      </c>
      <c r="AS157">
        <v>0</v>
      </c>
      <c r="AT157">
        <v>0</v>
      </c>
      <c r="AU157" t="s">
        <v>60</v>
      </c>
      <c r="AV157" t="s">
        <v>60</v>
      </c>
      <c r="AW157" t="s">
        <v>60</v>
      </c>
      <c r="AX157" s="1">
        <v>41153</v>
      </c>
      <c r="AY157" t="s">
        <v>493</v>
      </c>
      <c r="AZ157" t="s">
        <v>62</v>
      </c>
      <c r="BA157" t="s">
        <v>494</v>
      </c>
    </row>
    <row r="158" spans="1:53" x14ac:dyDescent="0.25">
      <c r="A158">
        <v>559</v>
      </c>
      <c r="B158" t="s">
        <v>84</v>
      </c>
      <c r="C158" t="s">
        <v>70</v>
      </c>
      <c r="D158" t="s">
        <v>59</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60</v>
      </c>
      <c r="AP158" t="s">
        <v>60</v>
      </c>
      <c r="AQ158" t="s">
        <v>60</v>
      </c>
      <c r="AR158" t="s">
        <v>60</v>
      </c>
      <c r="AS158">
        <v>1</v>
      </c>
      <c r="AT158">
        <v>1</v>
      </c>
      <c r="AU158" t="s">
        <v>60</v>
      </c>
      <c r="AV158" t="s">
        <v>60</v>
      </c>
      <c r="AW158" t="s">
        <v>60</v>
      </c>
      <c r="AX158" s="1">
        <v>40787</v>
      </c>
      <c r="AY158" t="s">
        <v>495</v>
      </c>
      <c r="AZ158" t="s">
        <v>62</v>
      </c>
      <c r="BA158" t="s">
        <v>496</v>
      </c>
    </row>
    <row r="159" spans="1:53" x14ac:dyDescent="0.25">
      <c r="A159">
        <v>714</v>
      </c>
      <c r="B159" t="s">
        <v>112</v>
      </c>
      <c r="C159" t="s">
        <v>78</v>
      </c>
      <c r="D159" t="s">
        <v>59</v>
      </c>
      <c r="E159" t="s">
        <v>497</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498</v>
      </c>
      <c r="AZ159" t="s">
        <v>62</v>
      </c>
      <c r="BA159" t="s">
        <v>499</v>
      </c>
    </row>
    <row r="160" spans="1:53" x14ac:dyDescent="0.25">
      <c r="A160">
        <v>563</v>
      </c>
      <c r="B160" t="s">
        <v>240</v>
      </c>
      <c r="C160" t="s">
        <v>70</v>
      </c>
      <c r="D160" t="s">
        <v>59</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60</v>
      </c>
      <c r="AP160" t="s">
        <v>60</v>
      </c>
      <c r="AQ160" t="s">
        <v>60</v>
      </c>
      <c r="AR160" t="s">
        <v>60</v>
      </c>
      <c r="AS160">
        <v>0</v>
      </c>
      <c r="AT160">
        <v>0</v>
      </c>
      <c r="AU160" t="s">
        <v>60</v>
      </c>
      <c r="AV160" t="s">
        <v>60</v>
      </c>
      <c r="AW160" t="s">
        <v>60</v>
      </c>
      <c r="AX160" s="1">
        <v>40787</v>
      </c>
      <c r="AY160" t="s">
        <v>500</v>
      </c>
      <c r="AZ160" t="s">
        <v>62</v>
      </c>
      <c r="BA160" t="s">
        <v>501</v>
      </c>
    </row>
    <row r="161" spans="1:53" x14ac:dyDescent="0.25">
      <c r="A161">
        <v>649</v>
      </c>
      <c r="B161" t="s">
        <v>186</v>
      </c>
      <c r="C161" t="s">
        <v>91</v>
      </c>
      <c r="D161" t="s">
        <v>59</v>
      </c>
      <c r="E161" t="s">
        <v>502</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60</v>
      </c>
      <c r="AP161" t="s">
        <v>60</v>
      </c>
      <c r="AQ161" t="s">
        <v>60</v>
      </c>
      <c r="AR161" t="s">
        <v>60</v>
      </c>
      <c r="AS161">
        <v>15.33</v>
      </c>
      <c r="AT161">
        <v>2</v>
      </c>
      <c r="AU161">
        <v>1</v>
      </c>
      <c r="AV161">
        <v>1</v>
      </c>
      <c r="AW161">
        <v>1</v>
      </c>
      <c r="AX161" s="1">
        <v>41518</v>
      </c>
      <c r="AY161" t="s">
        <v>503</v>
      </c>
      <c r="AZ161" t="s">
        <v>62</v>
      </c>
      <c r="BA161" t="s">
        <v>504</v>
      </c>
    </row>
    <row r="162" spans="1:53" x14ac:dyDescent="0.25">
      <c r="A162">
        <v>620</v>
      </c>
      <c r="B162" t="s">
        <v>101</v>
      </c>
      <c r="C162" t="s">
        <v>58</v>
      </c>
      <c r="D162" t="s">
        <v>59</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60</v>
      </c>
      <c r="AP162" t="s">
        <v>60</v>
      </c>
      <c r="AQ162" t="s">
        <v>60</v>
      </c>
      <c r="AR162" t="s">
        <v>60</v>
      </c>
      <c r="AS162">
        <v>0</v>
      </c>
      <c r="AT162">
        <v>0</v>
      </c>
      <c r="AU162" t="s">
        <v>60</v>
      </c>
      <c r="AV162" t="s">
        <v>60</v>
      </c>
      <c r="AW162" t="s">
        <v>60</v>
      </c>
      <c r="AX162" s="1">
        <v>41153</v>
      </c>
      <c r="AY162" t="s">
        <v>505</v>
      </c>
      <c r="AZ162" t="s">
        <v>62</v>
      </c>
      <c r="BA162" t="s">
        <v>506</v>
      </c>
    </row>
    <row r="163" spans="1:53" x14ac:dyDescent="0.25">
      <c r="A163">
        <v>629</v>
      </c>
      <c r="B163" t="s">
        <v>57</v>
      </c>
      <c r="C163" t="s">
        <v>58</v>
      </c>
      <c r="D163" t="s">
        <v>59</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60</v>
      </c>
      <c r="AP163" t="s">
        <v>60</v>
      </c>
      <c r="AQ163" t="s">
        <v>60</v>
      </c>
      <c r="AR163" t="s">
        <v>60</v>
      </c>
      <c r="AS163">
        <v>0</v>
      </c>
      <c r="AT163">
        <v>0</v>
      </c>
      <c r="AU163" t="s">
        <v>60</v>
      </c>
      <c r="AV163" t="s">
        <v>60</v>
      </c>
      <c r="AW163" t="s">
        <v>60</v>
      </c>
      <c r="AX163" s="1">
        <v>41153</v>
      </c>
      <c r="AY163" t="s">
        <v>507</v>
      </c>
      <c r="AZ163" t="s">
        <v>62</v>
      </c>
      <c r="BA163" t="s">
        <v>508</v>
      </c>
    </row>
    <row r="164" spans="1:53" x14ac:dyDescent="0.25">
      <c r="A164">
        <v>2936</v>
      </c>
      <c r="B164" t="s">
        <v>77</v>
      </c>
      <c r="C164" t="s">
        <v>65</v>
      </c>
      <c r="D164" t="s">
        <v>59</v>
      </c>
      <c r="E164" t="s">
        <v>509</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510</v>
      </c>
      <c r="AZ164" t="s">
        <v>62</v>
      </c>
      <c r="BA164" t="s">
        <v>511</v>
      </c>
    </row>
    <row r="165" spans="1:53" x14ac:dyDescent="0.25">
      <c r="A165">
        <v>611</v>
      </c>
      <c r="B165" t="s">
        <v>101</v>
      </c>
      <c r="C165" t="s">
        <v>58</v>
      </c>
      <c r="D165" t="s">
        <v>59</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60</v>
      </c>
      <c r="AP165" t="s">
        <v>60</v>
      </c>
      <c r="AQ165" t="s">
        <v>60</v>
      </c>
      <c r="AR165" t="s">
        <v>60</v>
      </c>
      <c r="AS165">
        <v>0</v>
      </c>
      <c r="AT165">
        <v>0</v>
      </c>
      <c r="AU165" t="s">
        <v>60</v>
      </c>
      <c r="AV165" t="s">
        <v>60</v>
      </c>
      <c r="AW165" t="s">
        <v>60</v>
      </c>
      <c r="AX165" s="1">
        <v>41153</v>
      </c>
      <c r="AY165" t="s">
        <v>512</v>
      </c>
      <c r="AZ165" t="s">
        <v>62</v>
      </c>
      <c r="BA165" t="s">
        <v>513</v>
      </c>
    </row>
    <row r="166" spans="1:53" x14ac:dyDescent="0.25">
      <c r="A166">
        <v>686</v>
      </c>
      <c r="B166" t="s">
        <v>77</v>
      </c>
      <c r="C166" t="s">
        <v>78</v>
      </c>
      <c r="D166" t="s">
        <v>59</v>
      </c>
      <c r="E166" t="s">
        <v>514</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60</v>
      </c>
      <c r="AP166">
        <v>219.25</v>
      </c>
      <c r="AQ166">
        <v>59.290000999999997</v>
      </c>
      <c r="AR166">
        <v>0</v>
      </c>
      <c r="AS166">
        <v>84</v>
      </c>
      <c r="AT166">
        <v>1</v>
      </c>
      <c r="AU166">
        <v>5.78</v>
      </c>
      <c r="AV166">
        <v>5.9</v>
      </c>
      <c r="AW166">
        <v>5.63</v>
      </c>
      <c r="AX166" s="1">
        <v>41883</v>
      </c>
      <c r="AY166" t="s">
        <v>515</v>
      </c>
      <c r="AZ166" t="s">
        <v>62</v>
      </c>
      <c r="BA166" t="s">
        <v>516</v>
      </c>
    </row>
    <row r="167" spans="1:53" x14ac:dyDescent="0.25">
      <c r="A167">
        <v>527</v>
      </c>
      <c r="B167" t="s">
        <v>190</v>
      </c>
      <c r="C167" t="s">
        <v>70</v>
      </c>
      <c r="D167" t="s">
        <v>59</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60</v>
      </c>
      <c r="AP167" t="s">
        <v>60</v>
      </c>
      <c r="AQ167" t="s">
        <v>60</v>
      </c>
      <c r="AR167" t="s">
        <v>60</v>
      </c>
      <c r="AS167">
        <v>0</v>
      </c>
      <c r="AT167">
        <v>0</v>
      </c>
      <c r="AU167" t="s">
        <v>60</v>
      </c>
      <c r="AV167" t="s">
        <v>60</v>
      </c>
      <c r="AW167" t="s">
        <v>60</v>
      </c>
      <c r="AX167" s="1">
        <v>40787</v>
      </c>
      <c r="AY167" t="s">
        <v>517</v>
      </c>
      <c r="AZ167" t="s">
        <v>62</v>
      </c>
      <c r="BA167" t="s">
        <v>518</v>
      </c>
    </row>
    <row r="168" spans="1:53" x14ac:dyDescent="0.25">
      <c r="A168">
        <v>668</v>
      </c>
      <c r="B168" t="s">
        <v>240</v>
      </c>
      <c r="C168" t="s">
        <v>91</v>
      </c>
      <c r="D168" t="s">
        <v>59</v>
      </c>
      <c r="E168" t="s">
        <v>519</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60</v>
      </c>
      <c r="AP168" t="s">
        <v>60</v>
      </c>
      <c r="AQ168" t="s">
        <v>60</v>
      </c>
      <c r="AR168" t="s">
        <v>60</v>
      </c>
      <c r="AS168">
        <v>0</v>
      </c>
      <c r="AT168">
        <v>0</v>
      </c>
      <c r="AU168">
        <v>1</v>
      </c>
      <c r="AV168">
        <v>1</v>
      </c>
      <c r="AW168">
        <v>1</v>
      </c>
      <c r="AX168" s="1">
        <v>41518</v>
      </c>
      <c r="AY168" t="s">
        <v>520</v>
      </c>
      <c r="AZ168" t="s">
        <v>62</v>
      </c>
      <c r="BA168" t="s">
        <v>521</v>
      </c>
    </row>
    <row r="169" spans="1:53" x14ac:dyDescent="0.25">
      <c r="A169">
        <v>548</v>
      </c>
      <c r="B169" t="s">
        <v>73</v>
      </c>
      <c r="C169" t="s">
        <v>70</v>
      </c>
      <c r="D169" t="s">
        <v>59</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60</v>
      </c>
      <c r="AP169" t="s">
        <v>60</v>
      </c>
      <c r="AQ169" t="s">
        <v>60</v>
      </c>
      <c r="AR169" t="s">
        <v>60</v>
      </c>
      <c r="AS169">
        <v>5.33</v>
      </c>
      <c r="AT169">
        <v>1</v>
      </c>
      <c r="AU169" t="s">
        <v>60</v>
      </c>
      <c r="AV169" t="s">
        <v>60</v>
      </c>
      <c r="AW169" t="s">
        <v>60</v>
      </c>
      <c r="AX169" s="1">
        <v>40787</v>
      </c>
      <c r="AY169" t="s">
        <v>522</v>
      </c>
      <c r="AZ169" t="s">
        <v>62</v>
      </c>
      <c r="BA169" t="s">
        <v>523</v>
      </c>
    </row>
    <row r="170" spans="1:53" x14ac:dyDescent="0.25">
      <c r="A170">
        <v>2935</v>
      </c>
      <c r="B170" t="s">
        <v>64</v>
      </c>
      <c r="C170" t="s">
        <v>65</v>
      </c>
      <c r="D170" t="s">
        <v>59</v>
      </c>
      <c r="E170" t="s">
        <v>524</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525</v>
      </c>
      <c r="AZ170" t="s">
        <v>62</v>
      </c>
      <c r="BA170" t="s">
        <v>526</v>
      </c>
    </row>
    <row r="171" spans="1:53" x14ac:dyDescent="0.25">
      <c r="A171">
        <v>564</v>
      </c>
      <c r="B171" t="s">
        <v>101</v>
      </c>
      <c r="C171" t="s">
        <v>70</v>
      </c>
      <c r="D171" t="s">
        <v>59</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60</v>
      </c>
      <c r="AP171" t="s">
        <v>60</v>
      </c>
      <c r="AQ171" t="s">
        <v>60</v>
      </c>
      <c r="AR171" t="s">
        <v>60</v>
      </c>
      <c r="AS171">
        <v>0</v>
      </c>
      <c r="AT171">
        <v>0</v>
      </c>
      <c r="AU171" t="s">
        <v>60</v>
      </c>
      <c r="AV171" t="s">
        <v>60</v>
      </c>
      <c r="AW171" t="s">
        <v>60</v>
      </c>
      <c r="AX171" s="1">
        <v>40787</v>
      </c>
      <c r="AY171" t="s">
        <v>527</v>
      </c>
      <c r="AZ171" t="s">
        <v>62</v>
      </c>
      <c r="BA171" t="s">
        <v>528</v>
      </c>
    </row>
    <row r="172" spans="1:53" x14ac:dyDescent="0.25">
      <c r="A172">
        <v>528</v>
      </c>
      <c r="B172" t="s">
        <v>190</v>
      </c>
      <c r="C172" t="s">
        <v>70</v>
      </c>
      <c r="D172" t="s">
        <v>59</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60</v>
      </c>
      <c r="AP172" t="s">
        <v>60</v>
      </c>
      <c r="AQ172" t="s">
        <v>60</v>
      </c>
      <c r="AR172" t="s">
        <v>60</v>
      </c>
      <c r="AS172">
        <v>4</v>
      </c>
      <c r="AT172">
        <v>1</v>
      </c>
      <c r="AU172" t="s">
        <v>60</v>
      </c>
      <c r="AV172" t="s">
        <v>60</v>
      </c>
      <c r="AW172" t="s">
        <v>60</v>
      </c>
      <c r="AX172" s="1">
        <v>40787</v>
      </c>
      <c r="AY172" t="s">
        <v>529</v>
      </c>
      <c r="AZ172" t="s">
        <v>62</v>
      </c>
      <c r="BA172" t="s">
        <v>530</v>
      </c>
    </row>
    <row r="173" spans="1:53" x14ac:dyDescent="0.25">
      <c r="A173">
        <v>678</v>
      </c>
      <c r="B173" t="s">
        <v>73</v>
      </c>
      <c r="C173" t="s">
        <v>91</v>
      </c>
      <c r="D173" t="s">
        <v>59</v>
      </c>
      <c r="E173" t="s">
        <v>531</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60</v>
      </c>
      <c r="AP173" t="s">
        <v>60</v>
      </c>
      <c r="AQ173" t="s">
        <v>60</v>
      </c>
      <c r="AR173" t="s">
        <v>60</v>
      </c>
      <c r="AS173">
        <v>0</v>
      </c>
      <c r="AT173">
        <v>0</v>
      </c>
      <c r="AU173">
        <v>2.2799999999999998</v>
      </c>
      <c r="AV173">
        <v>1</v>
      </c>
      <c r="AW173">
        <v>2.64</v>
      </c>
      <c r="AX173" s="1">
        <v>41518</v>
      </c>
      <c r="AY173" t="s">
        <v>532</v>
      </c>
      <c r="AZ173" t="s">
        <v>62</v>
      </c>
      <c r="BA173" t="s">
        <v>533</v>
      </c>
    </row>
    <row r="174" spans="1:53" x14ac:dyDescent="0.25">
      <c r="A174">
        <v>525</v>
      </c>
      <c r="B174" t="s">
        <v>69</v>
      </c>
      <c r="C174" t="s">
        <v>70</v>
      </c>
      <c r="D174" t="s">
        <v>59</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60</v>
      </c>
      <c r="AP174" t="s">
        <v>60</v>
      </c>
      <c r="AQ174" t="s">
        <v>60</v>
      </c>
      <c r="AR174" t="s">
        <v>60</v>
      </c>
      <c r="AS174">
        <v>18</v>
      </c>
      <c r="AT174">
        <v>1</v>
      </c>
      <c r="AU174" t="s">
        <v>60</v>
      </c>
      <c r="AV174" t="s">
        <v>60</v>
      </c>
      <c r="AW174" t="s">
        <v>60</v>
      </c>
      <c r="AX174" s="1">
        <v>40787</v>
      </c>
      <c r="AY174" t="s">
        <v>534</v>
      </c>
      <c r="AZ174" t="s">
        <v>62</v>
      </c>
      <c r="BA174" t="s">
        <v>535</v>
      </c>
    </row>
    <row r="175" spans="1:53" x14ac:dyDescent="0.25">
      <c r="A175">
        <v>551</v>
      </c>
      <c r="B175" t="s">
        <v>73</v>
      </c>
      <c r="C175" t="s">
        <v>70</v>
      </c>
      <c r="D175" t="s">
        <v>59</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60</v>
      </c>
      <c r="AP175" t="s">
        <v>60</v>
      </c>
      <c r="AQ175" t="s">
        <v>60</v>
      </c>
      <c r="AR175" t="s">
        <v>60</v>
      </c>
      <c r="AS175">
        <v>0</v>
      </c>
      <c r="AT175">
        <v>0</v>
      </c>
      <c r="AU175" t="s">
        <v>60</v>
      </c>
      <c r="AV175" t="s">
        <v>60</v>
      </c>
      <c r="AW175" t="s">
        <v>60</v>
      </c>
      <c r="AX175" s="1">
        <v>40787</v>
      </c>
      <c r="AY175" t="s">
        <v>536</v>
      </c>
      <c r="AZ175" t="s">
        <v>62</v>
      </c>
      <c r="BA175" t="s">
        <v>537</v>
      </c>
    </row>
    <row r="176" spans="1:53" x14ac:dyDescent="0.25">
      <c r="A176">
        <v>602</v>
      </c>
      <c r="B176" t="s">
        <v>73</v>
      </c>
      <c r="C176" t="s">
        <v>58</v>
      </c>
      <c r="D176" t="s">
        <v>59</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60</v>
      </c>
      <c r="AP176" t="s">
        <v>60</v>
      </c>
      <c r="AQ176" t="s">
        <v>60</v>
      </c>
      <c r="AR176" t="s">
        <v>60</v>
      </c>
      <c r="AS176">
        <v>0</v>
      </c>
      <c r="AT176">
        <v>0</v>
      </c>
      <c r="AU176" t="s">
        <v>60</v>
      </c>
      <c r="AV176" t="s">
        <v>60</v>
      </c>
      <c r="AW176" t="s">
        <v>60</v>
      </c>
      <c r="AX176" s="1">
        <v>41153</v>
      </c>
      <c r="AY176" t="s">
        <v>538</v>
      </c>
      <c r="AZ176" t="s">
        <v>62</v>
      </c>
      <c r="BA176" t="s">
        <v>539</v>
      </c>
    </row>
    <row r="177" spans="1:53" x14ac:dyDescent="0.25">
      <c r="A177">
        <v>523</v>
      </c>
      <c r="B177" t="s">
        <v>73</v>
      </c>
      <c r="C177" t="s">
        <v>70</v>
      </c>
      <c r="D177" t="s">
        <v>59</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60</v>
      </c>
      <c r="AP177" t="s">
        <v>60</v>
      </c>
      <c r="AQ177" t="s">
        <v>60</v>
      </c>
      <c r="AR177" t="s">
        <v>60</v>
      </c>
      <c r="AS177">
        <v>10.67</v>
      </c>
      <c r="AT177">
        <v>1</v>
      </c>
      <c r="AU177" t="s">
        <v>60</v>
      </c>
      <c r="AV177" t="s">
        <v>60</v>
      </c>
      <c r="AW177" t="s">
        <v>60</v>
      </c>
      <c r="AX177" s="1">
        <v>40787</v>
      </c>
      <c r="AY177" t="s">
        <v>540</v>
      </c>
      <c r="AZ177" t="s">
        <v>62</v>
      </c>
      <c r="BA177" t="s">
        <v>541</v>
      </c>
    </row>
    <row r="178" spans="1:53" x14ac:dyDescent="0.25">
      <c r="A178">
        <v>595</v>
      </c>
      <c r="B178" t="s">
        <v>73</v>
      </c>
      <c r="C178" t="s">
        <v>58</v>
      </c>
      <c r="D178" t="s">
        <v>59</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60</v>
      </c>
      <c r="AP178" t="s">
        <v>60</v>
      </c>
      <c r="AQ178" t="s">
        <v>60</v>
      </c>
      <c r="AR178" t="s">
        <v>60</v>
      </c>
      <c r="AS178">
        <v>0</v>
      </c>
      <c r="AT178">
        <v>0</v>
      </c>
      <c r="AU178" t="s">
        <v>60</v>
      </c>
      <c r="AV178" t="s">
        <v>60</v>
      </c>
      <c r="AW178" t="s">
        <v>60</v>
      </c>
      <c r="AX178" s="1">
        <v>41153</v>
      </c>
      <c r="AY178" t="s">
        <v>542</v>
      </c>
      <c r="AZ178" t="s">
        <v>62</v>
      </c>
      <c r="BA178" t="s">
        <v>543</v>
      </c>
    </row>
    <row r="179" spans="1:53" x14ac:dyDescent="0.25">
      <c r="A179">
        <v>724</v>
      </c>
      <c r="B179" t="s">
        <v>112</v>
      </c>
      <c r="C179" t="s">
        <v>78</v>
      </c>
      <c r="D179" t="s">
        <v>59</v>
      </c>
      <c r="E179" t="s">
        <v>544</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60</v>
      </c>
      <c r="AP179" t="s">
        <v>60</v>
      </c>
      <c r="AQ179">
        <v>42.5</v>
      </c>
      <c r="AR179">
        <v>0</v>
      </c>
      <c r="AS179">
        <v>67.330001999999993</v>
      </c>
      <c r="AT179">
        <v>1</v>
      </c>
      <c r="AU179">
        <v>6</v>
      </c>
      <c r="AV179">
        <v>6</v>
      </c>
      <c r="AW179">
        <v>6</v>
      </c>
      <c r="AX179" s="1">
        <v>41883</v>
      </c>
      <c r="AY179" t="s">
        <v>545</v>
      </c>
      <c r="AZ179" t="s">
        <v>62</v>
      </c>
      <c r="BA179" t="s">
        <v>546</v>
      </c>
    </row>
    <row r="180" spans="1:53" x14ac:dyDescent="0.25">
      <c r="A180">
        <v>613</v>
      </c>
      <c r="B180" t="s">
        <v>101</v>
      </c>
      <c r="C180" t="s">
        <v>58</v>
      </c>
      <c r="D180" t="s">
        <v>59</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60</v>
      </c>
      <c r="AP180" t="s">
        <v>60</v>
      </c>
      <c r="AQ180" t="s">
        <v>60</v>
      </c>
      <c r="AR180" t="s">
        <v>60</v>
      </c>
      <c r="AS180">
        <v>0</v>
      </c>
      <c r="AT180">
        <v>0</v>
      </c>
      <c r="AU180" t="s">
        <v>60</v>
      </c>
      <c r="AV180" t="s">
        <v>60</v>
      </c>
      <c r="AW180" t="s">
        <v>60</v>
      </c>
      <c r="AX180" s="1">
        <v>41153</v>
      </c>
      <c r="AY180" t="s">
        <v>547</v>
      </c>
      <c r="AZ180" t="s">
        <v>62</v>
      </c>
      <c r="BA180" t="s">
        <v>548</v>
      </c>
    </row>
    <row r="181" spans="1:53" x14ac:dyDescent="0.25">
      <c r="A181">
        <v>707</v>
      </c>
      <c r="B181" t="s">
        <v>190</v>
      </c>
      <c r="C181" t="s">
        <v>78</v>
      </c>
      <c r="D181" t="s">
        <v>59</v>
      </c>
      <c r="E181" t="s">
        <v>549</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550</v>
      </c>
      <c r="AZ181" t="s">
        <v>62</v>
      </c>
      <c r="BA181" t="s">
        <v>551</v>
      </c>
    </row>
    <row r="182" spans="1:53" x14ac:dyDescent="0.25">
      <c r="A182">
        <v>2943</v>
      </c>
      <c r="B182" t="s">
        <v>69</v>
      </c>
      <c r="C182" t="s">
        <v>65</v>
      </c>
      <c r="D182" t="s">
        <v>59</v>
      </c>
      <c r="E182" t="s">
        <v>552</v>
      </c>
      <c r="F182">
        <v>1508311708388840</v>
      </c>
      <c r="G182">
        <v>39.566777999999999</v>
      </c>
      <c r="H182">
        <v>-109.006968</v>
      </c>
      <c r="I182" s="1">
        <v>42242</v>
      </c>
      <c r="J182" s="1">
        <v>42242</v>
      </c>
      <c r="K182" t="s">
        <v>60</v>
      </c>
      <c r="L182" t="s">
        <v>60</v>
      </c>
      <c r="M182" t="s">
        <v>60</v>
      </c>
      <c r="N182" t="s">
        <v>60</v>
      </c>
      <c r="O182" t="s">
        <v>60</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60</v>
      </c>
      <c r="AP182">
        <v>72</v>
      </c>
      <c r="AQ182">
        <v>62.700001</v>
      </c>
      <c r="AR182">
        <v>0</v>
      </c>
      <c r="AS182">
        <v>0</v>
      </c>
      <c r="AT182">
        <v>0</v>
      </c>
      <c r="AU182">
        <v>5.78</v>
      </c>
      <c r="AV182">
        <v>5.78</v>
      </c>
      <c r="AW182">
        <v>0</v>
      </c>
      <c r="AX182" s="1">
        <v>42248</v>
      </c>
      <c r="AY182" t="s">
        <v>553</v>
      </c>
      <c r="AZ182" t="s">
        <v>62</v>
      </c>
      <c r="BA182" t="s">
        <v>554</v>
      </c>
    </row>
    <row r="183" spans="1:53" x14ac:dyDescent="0.25">
      <c r="A183">
        <v>2931</v>
      </c>
      <c r="B183" t="s">
        <v>87</v>
      </c>
      <c r="C183" t="s">
        <v>65</v>
      </c>
      <c r="D183" t="s">
        <v>59</v>
      </c>
      <c r="E183" t="s">
        <v>555</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556</v>
      </c>
      <c r="AZ183" t="s">
        <v>62</v>
      </c>
      <c r="BA183" t="s">
        <v>557</v>
      </c>
    </row>
    <row r="184" spans="1:53" x14ac:dyDescent="0.25">
      <c r="A184">
        <v>2954</v>
      </c>
      <c r="B184" t="s">
        <v>112</v>
      </c>
      <c r="C184" t="s">
        <v>65</v>
      </c>
      <c r="D184" t="s">
        <v>59</v>
      </c>
      <c r="E184" t="s">
        <v>558</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60</v>
      </c>
      <c r="AQ184">
        <v>55.16</v>
      </c>
      <c r="AR184">
        <v>0</v>
      </c>
      <c r="AS184">
        <v>0</v>
      </c>
      <c r="AT184">
        <v>0</v>
      </c>
      <c r="AU184">
        <v>5.39</v>
      </c>
      <c r="AV184">
        <v>5.53</v>
      </c>
      <c r="AW184">
        <v>3</v>
      </c>
      <c r="AX184" s="1">
        <v>42248</v>
      </c>
      <c r="AY184" t="s">
        <v>559</v>
      </c>
      <c r="AZ184" t="s">
        <v>62</v>
      </c>
      <c r="BA184" t="s">
        <v>560</v>
      </c>
    </row>
    <row r="185" spans="1:53" x14ac:dyDescent="0.25">
      <c r="A185">
        <v>560</v>
      </c>
      <c r="B185" t="s">
        <v>190</v>
      </c>
      <c r="C185" t="s">
        <v>70</v>
      </c>
      <c r="D185" t="s">
        <v>59</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60</v>
      </c>
      <c r="AP185" t="s">
        <v>60</v>
      </c>
      <c r="AQ185" t="s">
        <v>60</v>
      </c>
      <c r="AR185" t="s">
        <v>60</v>
      </c>
      <c r="AS185">
        <v>0</v>
      </c>
      <c r="AT185">
        <v>0</v>
      </c>
      <c r="AU185" t="s">
        <v>60</v>
      </c>
      <c r="AV185" t="s">
        <v>60</v>
      </c>
      <c r="AW185" t="s">
        <v>60</v>
      </c>
      <c r="AX185" s="1">
        <v>40787</v>
      </c>
      <c r="AY185" t="s">
        <v>561</v>
      </c>
      <c r="AZ185" t="s">
        <v>62</v>
      </c>
      <c r="BA185" t="s">
        <v>562</v>
      </c>
    </row>
    <row r="186" spans="1:53" x14ac:dyDescent="0.25">
      <c r="A186">
        <v>726</v>
      </c>
      <c r="B186" t="s">
        <v>190</v>
      </c>
      <c r="C186" t="s">
        <v>78</v>
      </c>
      <c r="D186" t="s">
        <v>59</v>
      </c>
      <c r="E186" t="s">
        <v>563</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60</v>
      </c>
      <c r="AQ186">
        <v>45.540000999999997</v>
      </c>
      <c r="AR186">
        <v>0</v>
      </c>
      <c r="AS186">
        <v>0.67</v>
      </c>
      <c r="AT186">
        <v>1</v>
      </c>
      <c r="AU186">
        <v>4.4400000000000004</v>
      </c>
      <c r="AV186">
        <v>4.67</v>
      </c>
      <c r="AW186">
        <v>3.33</v>
      </c>
      <c r="AX186" s="1">
        <v>41883</v>
      </c>
      <c r="AY186" t="s">
        <v>564</v>
      </c>
      <c r="AZ186" t="s">
        <v>62</v>
      </c>
      <c r="BA186" t="s">
        <v>565</v>
      </c>
    </row>
    <row r="187" spans="1:53" x14ac:dyDescent="0.25">
      <c r="A187">
        <v>624</v>
      </c>
      <c r="B187" t="s">
        <v>57</v>
      </c>
      <c r="C187" t="s">
        <v>58</v>
      </c>
      <c r="D187" t="s">
        <v>59</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60</v>
      </c>
      <c r="AP187" t="s">
        <v>60</v>
      </c>
      <c r="AQ187" t="s">
        <v>60</v>
      </c>
      <c r="AR187" t="s">
        <v>60</v>
      </c>
      <c r="AS187">
        <v>0</v>
      </c>
      <c r="AT187">
        <v>0</v>
      </c>
      <c r="AU187" t="s">
        <v>60</v>
      </c>
      <c r="AV187" t="s">
        <v>60</v>
      </c>
      <c r="AW187" t="s">
        <v>60</v>
      </c>
      <c r="AX187" s="1">
        <v>41153</v>
      </c>
      <c r="AY187" t="s">
        <v>566</v>
      </c>
      <c r="AZ187" t="s">
        <v>62</v>
      </c>
      <c r="BA187" t="s">
        <v>567</v>
      </c>
    </row>
    <row r="188" spans="1:53" x14ac:dyDescent="0.25">
      <c r="A188">
        <v>720</v>
      </c>
      <c r="B188" t="s">
        <v>112</v>
      </c>
      <c r="C188" t="s">
        <v>78</v>
      </c>
      <c r="D188" t="s">
        <v>59</v>
      </c>
      <c r="E188" t="s">
        <v>568</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60</v>
      </c>
      <c r="AP188">
        <v>23.379999000000002</v>
      </c>
      <c r="AQ188">
        <v>36.43</v>
      </c>
      <c r="AR188">
        <v>0</v>
      </c>
      <c r="AS188">
        <v>24</v>
      </c>
      <c r="AT188">
        <v>1</v>
      </c>
      <c r="AU188">
        <v>2.67</v>
      </c>
      <c r="AV188">
        <v>2.77</v>
      </c>
      <c r="AW188">
        <v>2.4</v>
      </c>
      <c r="AX188" s="1">
        <v>41883</v>
      </c>
      <c r="AY188" t="s">
        <v>569</v>
      </c>
      <c r="AZ188" t="s">
        <v>62</v>
      </c>
      <c r="BA188" t="s">
        <v>570</v>
      </c>
    </row>
    <row r="189" spans="1:53" x14ac:dyDescent="0.25">
      <c r="A189">
        <v>2922</v>
      </c>
      <c r="B189" t="s">
        <v>112</v>
      </c>
      <c r="C189" t="s">
        <v>65</v>
      </c>
      <c r="D189" t="s">
        <v>59</v>
      </c>
      <c r="E189" t="s">
        <v>571</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60</v>
      </c>
      <c r="AQ189">
        <v>39.349997999999999</v>
      </c>
      <c r="AR189">
        <v>0</v>
      </c>
      <c r="AS189">
        <v>0.67</v>
      </c>
      <c r="AT189">
        <v>1</v>
      </c>
      <c r="AU189">
        <v>3.67</v>
      </c>
      <c r="AV189">
        <v>4.07</v>
      </c>
      <c r="AW189">
        <v>2.25</v>
      </c>
      <c r="AX189" s="1">
        <v>42248</v>
      </c>
      <c r="AY189" t="s">
        <v>572</v>
      </c>
      <c r="AZ189" t="s">
        <v>62</v>
      </c>
      <c r="BA189" t="s">
        <v>573</v>
      </c>
    </row>
    <row r="190" spans="1:53" x14ac:dyDescent="0.25">
      <c r="A190">
        <v>706</v>
      </c>
      <c r="B190" t="s">
        <v>236</v>
      </c>
      <c r="C190" t="s">
        <v>78</v>
      </c>
      <c r="D190" t="s">
        <v>59</v>
      </c>
      <c r="E190" t="s">
        <v>574</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575</v>
      </c>
      <c r="AZ190" t="s">
        <v>62</v>
      </c>
      <c r="BA190" t="s">
        <v>576</v>
      </c>
    </row>
    <row r="191" spans="1:53" x14ac:dyDescent="0.25">
      <c r="A191">
        <v>593</v>
      </c>
      <c r="B191" t="s">
        <v>116</v>
      </c>
      <c r="C191" t="s">
        <v>58</v>
      </c>
      <c r="D191" t="s">
        <v>59</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60</v>
      </c>
      <c r="AP191" t="s">
        <v>60</v>
      </c>
      <c r="AQ191" t="s">
        <v>60</v>
      </c>
      <c r="AR191" t="s">
        <v>60</v>
      </c>
      <c r="AS191">
        <v>2.67</v>
      </c>
      <c r="AT191">
        <v>1</v>
      </c>
      <c r="AU191" t="s">
        <v>60</v>
      </c>
      <c r="AV191" t="s">
        <v>60</v>
      </c>
      <c r="AW191" t="s">
        <v>60</v>
      </c>
      <c r="AX191" s="1">
        <v>41153</v>
      </c>
      <c r="AY191" t="s">
        <v>577</v>
      </c>
      <c r="AZ191" t="s">
        <v>62</v>
      </c>
      <c r="BA191" t="s">
        <v>578</v>
      </c>
    </row>
    <row r="192" spans="1:53" x14ac:dyDescent="0.25">
      <c r="A192">
        <v>2957</v>
      </c>
      <c r="B192" t="s">
        <v>138</v>
      </c>
      <c r="C192" t="s">
        <v>65</v>
      </c>
      <c r="D192" t="s">
        <v>59</v>
      </c>
      <c r="E192" t="s">
        <v>579</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60</v>
      </c>
      <c r="AP192">
        <v>300</v>
      </c>
      <c r="AQ192">
        <v>49</v>
      </c>
      <c r="AR192">
        <v>0</v>
      </c>
      <c r="AS192">
        <v>2.67</v>
      </c>
      <c r="AT192">
        <v>1</v>
      </c>
      <c r="AU192">
        <v>5.5</v>
      </c>
      <c r="AV192">
        <v>5.47</v>
      </c>
      <c r="AW192">
        <v>6</v>
      </c>
      <c r="AX192" s="1">
        <v>42248</v>
      </c>
      <c r="AY192" t="s">
        <v>580</v>
      </c>
      <c r="AZ192" t="s">
        <v>62</v>
      </c>
      <c r="BA192" t="s">
        <v>581</v>
      </c>
    </row>
    <row r="193" spans="1:53" x14ac:dyDescent="0.25">
      <c r="A193">
        <v>603</v>
      </c>
      <c r="B193" t="s">
        <v>73</v>
      </c>
      <c r="C193" t="s">
        <v>58</v>
      </c>
      <c r="D193" t="s">
        <v>59</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60</v>
      </c>
      <c r="AP193" t="s">
        <v>60</v>
      </c>
      <c r="AQ193" t="s">
        <v>60</v>
      </c>
      <c r="AR193" t="s">
        <v>60</v>
      </c>
      <c r="AS193">
        <v>0</v>
      </c>
      <c r="AT193">
        <v>0</v>
      </c>
      <c r="AU193" t="s">
        <v>60</v>
      </c>
      <c r="AV193" t="s">
        <v>60</v>
      </c>
      <c r="AW193" t="s">
        <v>60</v>
      </c>
      <c r="AX193" s="1">
        <v>41153</v>
      </c>
      <c r="AY193" t="s">
        <v>582</v>
      </c>
      <c r="AZ193" t="s">
        <v>62</v>
      </c>
      <c r="BA193" t="s">
        <v>583</v>
      </c>
    </row>
    <row r="194" spans="1:53" x14ac:dyDescent="0.25">
      <c r="A194">
        <v>2920</v>
      </c>
      <c r="B194" t="s">
        <v>112</v>
      </c>
      <c r="C194" t="s">
        <v>65</v>
      </c>
      <c r="D194" t="s">
        <v>59</v>
      </c>
      <c r="E194" t="s">
        <v>584</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60</v>
      </c>
      <c r="AP194" t="s">
        <v>60</v>
      </c>
      <c r="AQ194">
        <v>80.449996999999996</v>
      </c>
      <c r="AR194">
        <v>0</v>
      </c>
      <c r="AS194">
        <v>3</v>
      </c>
      <c r="AT194">
        <v>2</v>
      </c>
      <c r="AU194">
        <v>2.2200000000000002</v>
      </c>
      <c r="AV194">
        <v>2.2200000000000002</v>
      </c>
      <c r="AW194">
        <v>0</v>
      </c>
      <c r="AX194" s="1">
        <v>42248</v>
      </c>
      <c r="AY194" t="s">
        <v>585</v>
      </c>
      <c r="AZ194" t="s">
        <v>62</v>
      </c>
      <c r="BA194" t="s">
        <v>586</v>
      </c>
    </row>
    <row r="195" spans="1:53" x14ac:dyDescent="0.25">
      <c r="A195">
        <v>646</v>
      </c>
      <c r="B195" t="s">
        <v>186</v>
      </c>
      <c r="C195" t="s">
        <v>91</v>
      </c>
      <c r="D195" t="s">
        <v>59</v>
      </c>
      <c r="E195" t="s">
        <v>587</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60</v>
      </c>
      <c r="AP195" t="s">
        <v>60</v>
      </c>
      <c r="AQ195" t="s">
        <v>60</v>
      </c>
      <c r="AR195" t="s">
        <v>60</v>
      </c>
      <c r="AS195">
        <v>0</v>
      </c>
      <c r="AT195">
        <v>0</v>
      </c>
      <c r="AU195">
        <v>1</v>
      </c>
      <c r="AV195">
        <v>1</v>
      </c>
      <c r="AW195">
        <v>1</v>
      </c>
      <c r="AX195" s="1">
        <v>41518</v>
      </c>
      <c r="AY195" t="s">
        <v>588</v>
      </c>
      <c r="AZ195" t="s">
        <v>62</v>
      </c>
      <c r="BA195" t="s">
        <v>589</v>
      </c>
    </row>
    <row r="196" spans="1:53" x14ac:dyDescent="0.25">
      <c r="A196">
        <v>577</v>
      </c>
      <c r="B196" t="s">
        <v>186</v>
      </c>
      <c r="C196" t="s">
        <v>58</v>
      </c>
      <c r="D196" t="s">
        <v>59</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60</v>
      </c>
      <c r="AP196" t="s">
        <v>60</v>
      </c>
      <c r="AQ196" t="s">
        <v>60</v>
      </c>
      <c r="AR196" t="s">
        <v>60</v>
      </c>
      <c r="AS196">
        <v>0</v>
      </c>
      <c r="AT196">
        <v>0</v>
      </c>
      <c r="AU196" t="s">
        <v>60</v>
      </c>
      <c r="AV196" t="s">
        <v>60</v>
      </c>
      <c r="AW196" t="s">
        <v>60</v>
      </c>
      <c r="AX196" s="1">
        <v>41153</v>
      </c>
      <c r="AY196" t="s">
        <v>590</v>
      </c>
      <c r="AZ196" t="s">
        <v>62</v>
      </c>
      <c r="BA196" t="s">
        <v>591</v>
      </c>
    </row>
    <row r="197" spans="1:53" x14ac:dyDescent="0.25">
      <c r="A197">
        <v>605</v>
      </c>
      <c r="B197" t="s">
        <v>240</v>
      </c>
      <c r="C197" t="s">
        <v>58</v>
      </c>
      <c r="D197" t="s">
        <v>59</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60</v>
      </c>
      <c r="AP197" t="s">
        <v>60</v>
      </c>
      <c r="AQ197" t="s">
        <v>60</v>
      </c>
      <c r="AR197" t="s">
        <v>60</v>
      </c>
      <c r="AS197">
        <v>0</v>
      </c>
      <c r="AT197">
        <v>0</v>
      </c>
      <c r="AU197" t="s">
        <v>60</v>
      </c>
      <c r="AV197" t="s">
        <v>60</v>
      </c>
      <c r="AW197" t="s">
        <v>60</v>
      </c>
      <c r="AX197" s="1">
        <v>41153</v>
      </c>
      <c r="AY197" t="s">
        <v>592</v>
      </c>
      <c r="AZ197" t="s">
        <v>62</v>
      </c>
      <c r="BA197" t="s">
        <v>593</v>
      </c>
    </row>
    <row r="198" spans="1:53" x14ac:dyDescent="0.25">
      <c r="A198">
        <v>533</v>
      </c>
      <c r="B198" t="s">
        <v>240</v>
      </c>
      <c r="C198" t="s">
        <v>70</v>
      </c>
      <c r="D198" t="s">
        <v>59</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60</v>
      </c>
      <c r="AP198" t="s">
        <v>60</v>
      </c>
      <c r="AQ198" t="s">
        <v>60</v>
      </c>
      <c r="AR198" t="s">
        <v>60</v>
      </c>
      <c r="AS198">
        <v>7</v>
      </c>
      <c r="AT198">
        <v>1</v>
      </c>
      <c r="AU198" t="s">
        <v>60</v>
      </c>
      <c r="AV198" t="s">
        <v>60</v>
      </c>
      <c r="AW198" t="s">
        <v>60</v>
      </c>
      <c r="AX198" s="1">
        <v>40787</v>
      </c>
      <c r="AY198" t="s">
        <v>594</v>
      </c>
      <c r="AZ198" t="s">
        <v>62</v>
      </c>
      <c r="BA198" t="s">
        <v>595</v>
      </c>
    </row>
    <row r="199" spans="1:53" x14ac:dyDescent="0.25">
      <c r="A199">
        <v>653</v>
      </c>
      <c r="B199" t="s">
        <v>73</v>
      </c>
      <c r="C199" t="s">
        <v>91</v>
      </c>
      <c r="D199" t="s">
        <v>59</v>
      </c>
      <c r="E199" t="s">
        <v>596</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60</v>
      </c>
      <c r="AP199" t="s">
        <v>60</v>
      </c>
      <c r="AQ199" t="s">
        <v>60</v>
      </c>
      <c r="AR199" t="s">
        <v>60</v>
      </c>
      <c r="AS199">
        <v>0</v>
      </c>
      <c r="AT199">
        <v>0</v>
      </c>
      <c r="AU199">
        <v>1</v>
      </c>
      <c r="AV199">
        <v>1</v>
      </c>
      <c r="AW199">
        <v>1</v>
      </c>
      <c r="AX199" s="1">
        <v>41518</v>
      </c>
      <c r="AY199" t="s">
        <v>597</v>
      </c>
      <c r="AZ199" t="s">
        <v>62</v>
      </c>
      <c r="BA199" t="s">
        <v>598</v>
      </c>
    </row>
    <row r="200" spans="1:53" x14ac:dyDescent="0.25">
      <c r="A200">
        <v>531</v>
      </c>
      <c r="B200" t="s">
        <v>190</v>
      </c>
      <c r="C200" t="s">
        <v>70</v>
      </c>
      <c r="D200" t="s">
        <v>59</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60</v>
      </c>
      <c r="AP200" t="s">
        <v>60</v>
      </c>
      <c r="AQ200" t="s">
        <v>60</v>
      </c>
      <c r="AR200" t="s">
        <v>60</v>
      </c>
      <c r="AS200">
        <v>0</v>
      </c>
      <c r="AT200">
        <v>0</v>
      </c>
      <c r="AU200" t="s">
        <v>60</v>
      </c>
      <c r="AV200" t="s">
        <v>60</v>
      </c>
      <c r="AW200" t="s">
        <v>60</v>
      </c>
      <c r="AX200" s="1">
        <v>40787</v>
      </c>
      <c r="AY200" t="s">
        <v>599</v>
      </c>
      <c r="AZ200" t="s">
        <v>62</v>
      </c>
      <c r="BA200" t="s">
        <v>600</v>
      </c>
    </row>
    <row r="201" spans="1:53" x14ac:dyDescent="0.25">
      <c r="A201">
        <v>616</v>
      </c>
      <c r="B201" t="s">
        <v>101</v>
      </c>
      <c r="C201" t="s">
        <v>58</v>
      </c>
      <c r="D201" t="s">
        <v>59</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60</v>
      </c>
      <c r="AP201" t="s">
        <v>60</v>
      </c>
      <c r="AQ201" t="s">
        <v>60</v>
      </c>
      <c r="AR201" t="s">
        <v>60</v>
      </c>
      <c r="AS201">
        <v>0</v>
      </c>
      <c r="AT201">
        <v>0</v>
      </c>
      <c r="AU201" t="s">
        <v>60</v>
      </c>
      <c r="AV201" t="s">
        <v>60</v>
      </c>
      <c r="AW201" t="s">
        <v>60</v>
      </c>
      <c r="AX201" s="1">
        <v>41153</v>
      </c>
      <c r="AY201" t="s">
        <v>601</v>
      </c>
      <c r="AZ201" t="s">
        <v>62</v>
      </c>
      <c r="BA201" t="s">
        <v>602</v>
      </c>
    </row>
    <row r="202" spans="1:53" x14ac:dyDescent="0.25">
      <c r="A202">
        <v>661</v>
      </c>
      <c r="B202" t="s">
        <v>244</v>
      </c>
      <c r="C202" t="s">
        <v>91</v>
      </c>
      <c r="D202" t="s">
        <v>59</v>
      </c>
      <c r="E202" t="s">
        <v>603</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60</v>
      </c>
      <c r="AP202" t="s">
        <v>60</v>
      </c>
      <c r="AQ202" t="s">
        <v>60</v>
      </c>
      <c r="AR202" t="s">
        <v>60</v>
      </c>
      <c r="AS202">
        <v>10</v>
      </c>
      <c r="AT202">
        <v>1</v>
      </c>
      <c r="AU202" t="s">
        <v>60</v>
      </c>
      <c r="AV202" t="s">
        <v>60</v>
      </c>
      <c r="AW202" t="s">
        <v>60</v>
      </c>
      <c r="AX202" s="1">
        <v>41518</v>
      </c>
      <c r="AY202" t="s">
        <v>604</v>
      </c>
      <c r="AZ202" t="s">
        <v>62</v>
      </c>
      <c r="BA202" t="s">
        <v>605</v>
      </c>
    </row>
    <row r="203" spans="1:53" x14ac:dyDescent="0.25">
      <c r="A203">
        <v>659</v>
      </c>
      <c r="B203" t="s">
        <v>73</v>
      </c>
      <c r="C203" t="s">
        <v>91</v>
      </c>
      <c r="D203" t="s">
        <v>59</v>
      </c>
      <c r="E203" t="s">
        <v>606</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60</v>
      </c>
      <c r="AP203" t="s">
        <v>60</v>
      </c>
      <c r="AQ203" t="s">
        <v>60</v>
      </c>
      <c r="AR203" t="s">
        <v>60</v>
      </c>
      <c r="AS203">
        <v>2</v>
      </c>
      <c r="AT203">
        <v>1</v>
      </c>
      <c r="AU203">
        <v>1.22</v>
      </c>
      <c r="AV203">
        <v>1</v>
      </c>
      <c r="AW203">
        <v>1.25</v>
      </c>
      <c r="AX203" s="1">
        <v>41518</v>
      </c>
      <c r="AY203" t="s">
        <v>607</v>
      </c>
      <c r="AZ203" t="s">
        <v>62</v>
      </c>
      <c r="BA203" t="s">
        <v>608</v>
      </c>
    </row>
    <row r="204" spans="1:53" x14ac:dyDescent="0.25">
      <c r="A204">
        <v>695</v>
      </c>
      <c r="B204" t="s">
        <v>64</v>
      </c>
      <c r="C204" t="s">
        <v>78</v>
      </c>
      <c r="D204" t="s">
        <v>59</v>
      </c>
      <c r="E204" t="s">
        <v>609</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60</v>
      </c>
      <c r="AP204">
        <v>17.059999000000001</v>
      </c>
      <c r="AQ204">
        <v>36.419998</v>
      </c>
      <c r="AR204">
        <v>0</v>
      </c>
      <c r="AS204">
        <v>5.33</v>
      </c>
      <c r="AT204">
        <v>1</v>
      </c>
      <c r="AU204">
        <v>4.72</v>
      </c>
      <c r="AV204">
        <v>5.33</v>
      </c>
      <c r="AW204">
        <v>4.42</v>
      </c>
      <c r="AX204" s="1">
        <v>41883</v>
      </c>
      <c r="AY204" t="s">
        <v>610</v>
      </c>
      <c r="AZ204" t="s">
        <v>62</v>
      </c>
      <c r="BA204" t="s">
        <v>611</v>
      </c>
    </row>
    <row r="205" spans="1:53" x14ac:dyDescent="0.25">
      <c r="A205">
        <v>574</v>
      </c>
      <c r="B205" t="s">
        <v>101</v>
      </c>
      <c r="C205" t="s">
        <v>58</v>
      </c>
      <c r="D205" t="s">
        <v>59</v>
      </c>
      <c r="E205" t="s">
        <v>612</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60</v>
      </c>
      <c r="AP205" t="s">
        <v>60</v>
      </c>
      <c r="AQ205" t="s">
        <v>60</v>
      </c>
      <c r="AR205" t="s">
        <v>60</v>
      </c>
      <c r="AS205">
        <v>0</v>
      </c>
      <c r="AT205">
        <v>0</v>
      </c>
      <c r="AU205" t="s">
        <v>60</v>
      </c>
      <c r="AV205" t="s">
        <v>60</v>
      </c>
      <c r="AW205" t="s">
        <v>60</v>
      </c>
      <c r="AX205" s="1">
        <v>41153</v>
      </c>
      <c r="AY205" t="s">
        <v>613</v>
      </c>
      <c r="AZ205" t="s">
        <v>62</v>
      </c>
      <c r="BA205" t="s">
        <v>614</v>
      </c>
    </row>
    <row r="206" spans="1:53" x14ac:dyDescent="0.25">
      <c r="A206">
        <v>636</v>
      </c>
      <c r="B206" t="s">
        <v>244</v>
      </c>
      <c r="C206" t="s">
        <v>91</v>
      </c>
      <c r="D206" t="s">
        <v>59</v>
      </c>
      <c r="E206" t="s">
        <v>615</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60</v>
      </c>
      <c r="AP206" t="s">
        <v>60</v>
      </c>
      <c r="AQ206" t="s">
        <v>60</v>
      </c>
      <c r="AR206" t="s">
        <v>60</v>
      </c>
      <c r="AS206">
        <v>3</v>
      </c>
      <c r="AT206">
        <v>1</v>
      </c>
      <c r="AU206" t="s">
        <v>60</v>
      </c>
      <c r="AV206" t="s">
        <v>60</v>
      </c>
      <c r="AW206" t="s">
        <v>60</v>
      </c>
      <c r="AX206" s="1">
        <v>41518</v>
      </c>
      <c r="AY206" t="s">
        <v>616</v>
      </c>
      <c r="AZ206" t="s">
        <v>62</v>
      </c>
      <c r="BA206" t="s">
        <v>617</v>
      </c>
    </row>
    <row r="207" spans="1:53" x14ac:dyDescent="0.25">
      <c r="A207">
        <v>585</v>
      </c>
      <c r="B207" t="s">
        <v>101</v>
      </c>
      <c r="C207" t="s">
        <v>58</v>
      </c>
      <c r="D207" t="s">
        <v>59</v>
      </c>
      <c r="E207" t="s">
        <v>618</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60</v>
      </c>
      <c r="AP207" t="s">
        <v>60</v>
      </c>
      <c r="AQ207" t="s">
        <v>60</v>
      </c>
      <c r="AR207" t="s">
        <v>60</v>
      </c>
      <c r="AS207">
        <v>0</v>
      </c>
      <c r="AT207">
        <v>0</v>
      </c>
      <c r="AU207" t="s">
        <v>60</v>
      </c>
      <c r="AV207" t="s">
        <v>60</v>
      </c>
      <c r="AW207" t="s">
        <v>60</v>
      </c>
      <c r="AX207" s="1">
        <v>41153</v>
      </c>
      <c r="AY207" t="s">
        <v>619</v>
      </c>
      <c r="AZ207" t="s">
        <v>62</v>
      </c>
      <c r="BA207" t="s">
        <v>620</v>
      </c>
    </row>
    <row r="208" spans="1:53" x14ac:dyDescent="0.25">
      <c r="A208">
        <v>541</v>
      </c>
      <c r="B208" t="s">
        <v>240</v>
      </c>
      <c r="C208" t="s">
        <v>70</v>
      </c>
      <c r="D208" t="s">
        <v>59</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60</v>
      </c>
      <c r="AP208" t="s">
        <v>60</v>
      </c>
      <c r="AQ208" t="s">
        <v>60</v>
      </c>
      <c r="AR208" t="s">
        <v>60</v>
      </c>
      <c r="AS208">
        <v>0</v>
      </c>
      <c r="AT208">
        <v>0</v>
      </c>
      <c r="AU208" t="s">
        <v>60</v>
      </c>
      <c r="AV208" t="s">
        <v>60</v>
      </c>
      <c r="AW208" t="s">
        <v>60</v>
      </c>
      <c r="AX208" s="1">
        <v>40787</v>
      </c>
      <c r="AY208" t="s">
        <v>621</v>
      </c>
      <c r="AZ208" t="s">
        <v>62</v>
      </c>
      <c r="BA208" t="s">
        <v>622</v>
      </c>
    </row>
    <row r="209" spans="1:53" x14ac:dyDescent="0.25">
      <c r="A209">
        <v>558</v>
      </c>
      <c r="B209" t="s">
        <v>73</v>
      </c>
      <c r="C209" t="s">
        <v>70</v>
      </c>
      <c r="D209" t="s">
        <v>59</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60</v>
      </c>
      <c r="AP209" t="s">
        <v>60</v>
      </c>
      <c r="AQ209" t="s">
        <v>60</v>
      </c>
      <c r="AR209" t="s">
        <v>60</v>
      </c>
      <c r="AS209">
        <v>0.67</v>
      </c>
      <c r="AT209">
        <v>1</v>
      </c>
      <c r="AU209" t="s">
        <v>60</v>
      </c>
      <c r="AV209" t="s">
        <v>60</v>
      </c>
      <c r="AW209" t="s">
        <v>60</v>
      </c>
      <c r="AX209" s="1">
        <v>40787</v>
      </c>
      <c r="AY209" t="s">
        <v>623</v>
      </c>
      <c r="AZ209" t="s">
        <v>62</v>
      </c>
      <c r="BA209" t="s">
        <v>624</v>
      </c>
    </row>
    <row r="210" spans="1:53" x14ac:dyDescent="0.25">
      <c r="A210">
        <v>2927</v>
      </c>
      <c r="B210" t="s">
        <v>112</v>
      </c>
      <c r="C210" t="s">
        <v>65</v>
      </c>
      <c r="D210" t="s">
        <v>59</v>
      </c>
      <c r="E210" t="s">
        <v>625</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60</v>
      </c>
      <c r="AP210">
        <v>314.44000199999999</v>
      </c>
      <c r="AQ210">
        <v>29.469999000000001</v>
      </c>
      <c r="AR210">
        <v>0</v>
      </c>
      <c r="AS210">
        <v>0</v>
      </c>
      <c r="AT210">
        <v>0</v>
      </c>
      <c r="AU210">
        <v>2.72</v>
      </c>
      <c r="AV210">
        <v>2.57</v>
      </c>
      <c r="AW210">
        <v>3.25</v>
      </c>
      <c r="AX210" s="1">
        <v>42248</v>
      </c>
      <c r="AY210" t="s">
        <v>626</v>
      </c>
      <c r="AZ210" t="s">
        <v>62</v>
      </c>
      <c r="BA210" t="s">
        <v>627</v>
      </c>
    </row>
    <row r="211" spans="1:53" x14ac:dyDescent="0.25">
      <c r="A211">
        <v>639</v>
      </c>
      <c r="B211" t="s">
        <v>77</v>
      </c>
      <c r="C211" t="s">
        <v>91</v>
      </c>
      <c r="D211" t="s">
        <v>59</v>
      </c>
      <c r="E211" t="s">
        <v>628</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60</v>
      </c>
      <c r="AP211" t="s">
        <v>60</v>
      </c>
      <c r="AQ211" t="s">
        <v>60</v>
      </c>
      <c r="AR211" t="s">
        <v>60</v>
      </c>
      <c r="AS211">
        <v>0.67</v>
      </c>
      <c r="AT211">
        <v>1</v>
      </c>
      <c r="AU211">
        <v>1</v>
      </c>
      <c r="AV211">
        <v>1</v>
      </c>
      <c r="AW211">
        <v>1</v>
      </c>
      <c r="AX211" s="1">
        <v>41518</v>
      </c>
      <c r="AY211" t="s">
        <v>629</v>
      </c>
      <c r="AZ211" t="s">
        <v>62</v>
      </c>
      <c r="BA211" t="s">
        <v>630</v>
      </c>
    </row>
    <row r="212" spans="1:53" x14ac:dyDescent="0.25">
      <c r="A212">
        <v>691</v>
      </c>
      <c r="B212" t="s">
        <v>190</v>
      </c>
      <c r="C212" t="s">
        <v>78</v>
      </c>
      <c r="D212" t="s">
        <v>59</v>
      </c>
      <c r="E212" t="s">
        <v>631</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632</v>
      </c>
      <c r="AZ212" t="s">
        <v>62</v>
      </c>
      <c r="BA212" t="s">
        <v>633</v>
      </c>
    </row>
    <row r="213" spans="1:53" x14ac:dyDescent="0.25">
      <c r="A213">
        <v>701</v>
      </c>
      <c r="B213" t="s">
        <v>87</v>
      </c>
      <c r="C213" t="s">
        <v>78</v>
      </c>
      <c r="D213" t="s">
        <v>59</v>
      </c>
      <c r="E213" t="s">
        <v>634</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60</v>
      </c>
      <c r="AP213">
        <v>64</v>
      </c>
      <c r="AQ213">
        <v>57.130001</v>
      </c>
      <c r="AR213">
        <v>0</v>
      </c>
      <c r="AS213">
        <v>60</v>
      </c>
      <c r="AT213">
        <v>1</v>
      </c>
      <c r="AU213">
        <v>5.1100000000000003</v>
      </c>
      <c r="AV213">
        <v>5.56</v>
      </c>
      <c r="AW213">
        <v>4.67</v>
      </c>
      <c r="AX213" s="1">
        <v>41883</v>
      </c>
      <c r="AY213" t="s">
        <v>635</v>
      </c>
      <c r="AZ213" t="s">
        <v>62</v>
      </c>
      <c r="BA213" t="s">
        <v>636</v>
      </c>
    </row>
    <row r="214" spans="1:53" x14ac:dyDescent="0.25">
      <c r="A214">
        <v>567</v>
      </c>
      <c r="B214" t="s">
        <v>57</v>
      </c>
      <c r="C214" t="s">
        <v>70</v>
      </c>
      <c r="D214" t="s">
        <v>59</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60</v>
      </c>
      <c r="AP214" t="s">
        <v>60</v>
      </c>
      <c r="AQ214" t="s">
        <v>60</v>
      </c>
      <c r="AR214" t="s">
        <v>60</v>
      </c>
      <c r="AS214">
        <v>1.33</v>
      </c>
      <c r="AT214">
        <v>1</v>
      </c>
      <c r="AU214" t="s">
        <v>60</v>
      </c>
      <c r="AV214" t="s">
        <v>60</v>
      </c>
      <c r="AW214" t="s">
        <v>60</v>
      </c>
      <c r="AX214" s="1">
        <v>40787</v>
      </c>
      <c r="AY214" t="s">
        <v>637</v>
      </c>
      <c r="AZ214" t="s">
        <v>62</v>
      </c>
      <c r="BA214" t="s">
        <v>638</v>
      </c>
    </row>
    <row r="215" spans="1:53" x14ac:dyDescent="0.25">
      <c r="A215">
        <v>670</v>
      </c>
      <c r="B215" t="s">
        <v>87</v>
      </c>
      <c r="C215" t="s">
        <v>91</v>
      </c>
      <c r="D215" t="s">
        <v>59</v>
      </c>
      <c r="E215" t="s">
        <v>639</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60</v>
      </c>
      <c r="AP215" t="s">
        <v>60</v>
      </c>
      <c r="AQ215" t="s">
        <v>60</v>
      </c>
      <c r="AR215" t="s">
        <v>60</v>
      </c>
      <c r="AS215">
        <v>6</v>
      </c>
      <c r="AT215">
        <v>2</v>
      </c>
      <c r="AU215">
        <v>1.94</v>
      </c>
      <c r="AV215">
        <v>1</v>
      </c>
      <c r="AW215">
        <v>2.13</v>
      </c>
      <c r="AX215" s="1">
        <v>41518</v>
      </c>
      <c r="AY215" t="s">
        <v>640</v>
      </c>
      <c r="AZ215" t="s">
        <v>62</v>
      </c>
      <c r="BA215" t="s">
        <v>641</v>
      </c>
    </row>
    <row r="216" spans="1:53" x14ac:dyDescent="0.25">
      <c r="A216">
        <v>561</v>
      </c>
      <c r="B216" t="s">
        <v>84</v>
      </c>
      <c r="C216" t="s">
        <v>70</v>
      </c>
      <c r="D216" t="s">
        <v>59</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60</v>
      </c>
      <c r="AP216" t="s">
        <v>60</v>
      </c>
      <c r="AQ216" t="s">
        <v>60</v>
      </c>
      <c r="AR216" t="s">
        <v>60</v>
      </c>
      <c r="AS216">
        <v>0</v>
      </c>
      <c r="AT216">
        <v>0</v>
      </c>
      <c r="AU216" t="s">
        <v>60</v>
      </c>
      <c r="AV216" t="s">
        <v>60</v>
      </c>
      <c r="AW216" t="s">
        <v>60</v>
      </c>
      <c r="AX216" s="1">
        <v>40787</v>
      </c>
      <c r="AY216" t="s">
        <v>642</v>
      </c>
      <c r="AZ216" t="s">
        <v>62</v>
      </c>
      <c r="BA216" t="s">
        <v>643</v>
      </c>
    </row>
    <row r="217" spans="1:53" x14ac:dyDescent="0.25">
      <c r="A217">
        <v>2929</v>
      </c>
      <c r="B217" t="s">
        <v>73</v>
      </c>
      <c r="C217" t="s">
        <v>65</v>
      </c>
      <c r="D217" t="s">
        <v>59</v>
      </c>
      <c r="E217" t="s">
        <v>644</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60</v>
      </c>
      <c r="AP217">
        <v>240.55999800000001</v>
      </c>
      <c r="AQ217">
        <v>28</v>
      </c>
      <c r="AR217">
        <v>0</v>
      </c>
      <c r="AS217">
        <v>1.33</v>
      </c>
      <c r="AT217">
        <v>1</v>
      </c>
      <c r="AU217">
        <v>4.1100000000000003</v>
      </c>
      <c r="AV217">
        <v>4.67</v>
      </c>
      <c r="AW217">
        <v>3</v>
      </c>
      <c r="AX217" s="1">
        <v>42248</v>
      </c>
      <c r="AY217" t="s">
        <v>645</v>
      </c>
      <c r="AZ217" t="s">
        <v>62</v>
      </c>
      <c r="BA217" t="s">
        <v>646</v>
      </c>
    </row>
    <row r="218" spans="1:53" x14ac:dyDescent="0.25">
      <c r="A218">
        <v>671</v>
      </c>
      <c r="B218" t="s">
        <v>138</v>
      </c>
      <c r="C218" t="s">
        <v>91</v>
      </c>
      <c r="D218" t="s">
        <v>59</v>
      </c>
      <c r="E218" t="s">
        <v>319</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60</v>
      </c>
      <c r="AP218" t="s">
        <v>60</v>
      </c>
      <c r="AQ218" t="s">
        <v>60</v>
      </c>
      <c r="AR218" t="s">
        <v>60</v>
      </c>
      <c r="AS218">
        <v>0</v>
      </c>
      <c r="AT218">
        <v>0</v>
      </c>
      <c r="AU218">
        <v>1</v>
      </c>
      <c r="AV218">
        <v>1</v>
      </c>
      <c r="AW218">
        <v>1</v>
      </c>
      <c r="AX218" s="1">
        <v>41518</v>
      </c>
      <c r="AY218" t="s">
        <v>647</v>
      </c>
      <c r="AZ218" t="s">
        <v>62</v>
      </c>
      <c r="BA218" t="s">
        <v>648</v>
      </c>
    </row>
    <row r="219" spans="1:53" x14ac:dyDescent="0.25">
      <c r="A219">
        <v>2910</v>
      </c>
      <c r="B219" t="s">
        <v>649</v>
      </c>
      <c r="C219" t="s">
        <v>65</v>
      </c>
      <c r="D219" t="s">
        <v>59</v>
      </c>
      <c r="E219" t="s">
        <v>650</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651</v>
      </c>
      <c r="AZ219" t="s">
        <v>62</v>
      </c>
      <c r="BA219" t="s">
        <v>652</v>
      </c>
    </row>
    <row r="220" spans="1:53" x14ac:dyDescent="0.25">
      <c r="A220">
        <v>689</v>
      </c>
      <c r="B220" t="s">
        <v>236</v>
      </c>
      <c r="C220" t="s">
        <v>78</v>
      </c>
      <c r="D220" t="s">
        <v>59</v>
      </c>
      <c r="E220" t="s">
        <v>653</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60</v>
      </c>
      <c r="AR220" t="s">
        <v>60</v>
      </c>
      <c r="AS220">
        <v>30.67</v>
      </c>
      <c r="AT220">
        <v>1</v>
      </c>
      <c r="AU220">
        <v>4.78</v>
      </c>
      <c r="AV220">
        <v>5.14</v>
      </c>
      <c r="AW220">
        <v>4.55</v>
      </c>
      <c r="AX220" s="1">
        <v>41883</v>
      </c>
      <c r="AY220" t="s">
        <v>654</v>
      </c>
      <c r="AZ220" t="s">
        <v>62</v>
      </c>
      <c r="BA220" t="s">
        <v>655</v>
      </c>
    </row>
    <row r="221" spans="1:53" x14ac:dyDescent="0.25">
      <c r="A221">
        <v>2921</v>
      </c>
      <c r="B221" t="s">
        <v>69</v>
      </c>
      <c r="C221" t="s">
        <v>65</v>
      </c>
      <c r="D221" t="s">
        <v>59</v>
      </c>
      <c r="E221" t="s">
        <v>656</v>
      </c>
      <c r="F221">
        <v>1508030831513590</v>
      </c>
      <c r="G221">
        <v>40.061585999999998</v>
      </c>
      <c r="H221">
        <v>-107.646708</v>
      </c>
      <c r="I221" s="1">
        <v>42214</v>
      </c>
      <c r="J221" s="1">
        <v>42214</v>
      </c>
      <c r="K221" t="s">
        <v>60</v>
      </c>
      <c r="L221" t="s">
        <v>60</v>
      </c>
      <c r="M221" t="s">
        <v>60</v>
      </c>
      <c r="N221" t="s">
        <v>60</v>
      </c>
      <c r="O221" t="s">
        <v>60</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60</v>
      </c>
      <c r="AP221" t="s">
        <v>60</v>
      </c>
      <c r="AQ221">
        <v>98.800003000000004</v>
      </c>
      <c r="AR221">
        <v>0</v>
      </c>
      <c r="AS221">
        <v>0</v>
      </c>
      <c r="AT221">
        <v>0</v>
      </c>
      <c r="AU221">
        <v>4.17</v>
      </c>
      <c r="AV221">
        <v>4.17</v>
      </c>
      <c r="AW221">
        <v>0</v>
      </c>
      <c r="AX221" s="1">
        <v>42248</v>
      </c>
      <c r="AY221" t="s">
        <v>657</v>
      </c>
      <c r="AZ221" t="s">
        <v>62</v>
      </c>
      <c r="BA221" t="s">
        <v>658</v>
      </c>
    </row>
    <row r="222" spans="1:53" x14ac:dyDescent="0.25">
      <c r="A222">
        <v>547</v>
      </c>
      <c r="B222" t="s">
        <v>69</v>
      </c>
      <c r="C222" t="s">
        <v>70</v>
      </c>
      <c r="D222" t="s">
        <v>59</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60</v>
      </c>
      <c r="AP222" t="s">
        <v>60</v>
      </c>
      <c r="AQ222" t="s">
        <v>60</v>
      </c>
      <c r="AR222" t="s">
        <v>60</v>
      </c>
      <c r="AS222">
        <v>0</v>
      </c>
      <c r="AT222">
        <v>0</v>
      </c>
      <c r="AU222" t="s">
        <v>60</v>
      </c>
      <c r="AV222" t="s">
        <v>60</v>
      </c>
      <c r="AW222" t="s">
        <v>60</v>
      </c>
      <c r="AX222" s="1">
        <v>40787</v>
      </c>
      <c r="AY222" t="s">
        <v>659</v>
      </c>
      <c r="AZ222" t="s">
        <v>62</v>
      </c>
      <c r="BA222" t="s">
        <v>660</v>
      </c>
    </row>
    <row r="223" spans="1:53" x14ac:dyDescent="0.25">
      <c r="A223">
        <v>538</v>
      </c>
      <c r="B223" t="s">
        <v>240</v>
      </c>
      <c r="C223" t="s">
        <v>70</v>
      </c>
      <c r="D223" t="s">
        <v>59</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60</v>
      </c>
      <c r="AP223" t="s">
        <v>60</v>
      </c>
      <c r="AQ223" t="s">
        <v>60</v>
      </c>
      <c r="AR223" t="s">
        <v>60</v>
      </c>
      <c r="AS223">
        <v>0</v>
      </c>
      <c r="AT223">
        <v>0</v>
      </c>
      <c r="AU223" t="s">
        <v>60</v>
      </c>
      <c r="AV223" t="s">
        <v>60</v>
      </c>
      <c r="AW223" t="s">
        <v>60</v>
      </c>
      <c r="AX223" s="1">
        <v>40787</v>
      </c>
      <c r="AY223" t="s">
        <v>661</v>
      </c>
      <c r="AZ223" t="s">
        <v>62</v>
      </c>
      <c r="BA223" t="s">
        <v>662</v>
      </c>
    </row>
    <row r="224" spans="1:53" x14ac:dyDescent="0.25">
      <c r="A224">
        <v>589</v>
      </c>
      <c r="B224" t="s">
        <v>116</v>
      </c>
      <c r="C224" t="s">
        <v>58</v>
      </c>
      <c r="D224" t="s">
        <v>59</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60</v>
      </c>
      <c r="AP224" t="s">
        <v>60</v>
      </c>
      <c r="AQ224" t="s">
        <v>60</v>
      </c>
      <c r="AR224" t="s">
        <v>60</v>
      </c>
      <c r="AS224">
        <v>8</v>
      </c>
      <c r="AT224">
        <v>1</v>
      </c>
      <c r="AU224" t="s">
        <v>60</v>
      </c>
      <c r="AV224" t="s">
        <v>60</v>
      </c>
      <c r="AW224" t="s">
        <v>60</v>
      </c>
      <c r="AX224" s="1">
        <v>41153</v>
      </c>
      <c r="AY224" t="s">
        <v>663</v>
      </c>
      <c r="AZ224" t="s">
        <v>62</v>
      </c>
      <c r="BA224" t="s">
        <v>664</v>
      </c>
    </row>
    <row r="225" spans="1:53" x14ac:dyDescent="0.25">
      <c r="A225">
        <v>674</v>
      </c>
      <c r="B225" t="s">
        <v>244</v>
      </c>
      <c r="C225" t="s">
        <v>91</v>
      </c>
      <c r="D225" t="s">
        <v>59</v>
      </c>
      <c r="E225" t="s">
        <v>665</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60</v>
      </c>
      <c r="AP225" t="s">
        <v>60</v>
      </c>
      <c r="AQ225" t="s">
        <v>60</v>
      </c>
      <c r="AR225" t="s">
        <v>60</v>
      </c>
      <c r="AS225">
        <v>6.67</v>
      </c>
      <c r="AT225">
        <v>2</v>
      </c>
      <c r="AU225" t="s">
        <v>60</v>
      </c>
      <c r="AV225" t="s">
        <v>60</v>
      </c>
      <c r="AW225" t="s">
        <v>60</v>
      </c>
      <c r="AX225" s="1">
        <v>41518</v>
      </c>
      <c r="AY225" t="s">
        <v>666</v>
      </c>
      <c r="AZ225" t="s">
        <v>62</v>
      </c>
      <c r="BA225" t="s">
        <v>667</v>
      </c>
    </row>
    <row r="226" spans="1:53" x14ac:dyDescent="0.25">
      <c r="A226">
        <v>725</v>
      </c>
      <c r="B226" t="s">
        <v>190</v>
      </c>
      <c r="C226" t="s">
        <v>78</v>
      </c>
      <c r="D226" t="s">
        <v>59</v>
      </c>
      <c r="E226" t="s">
        <v>668</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669</v>
      </c>
      <c r="AZ226" t="s">
        <v>62</v>
      </c>
      <c r="BA226" t="s">
        <v>670</v>
      </c>
    </row>
    <row r="227" spans="1:53" x14ac:dyDescent="0.25">
      <c r="A227">
        <v>588</v>
      </c>
      <c r="B227" t="s">
        <v>57</v>
      </c>
      <c r="C227" t="s">
        <v>58</v>
      </c>
      <c r="D227" t="s">
        <v>59</v>
      </c>
      <c r="E227" t="s">
        <v>671</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60</v>
      </c>
      <c r="AP227" t="s">
        <v>60</v>
      </c>
      <c r="AQ227" t="s">
        <v>60</v>
      </c>
      <c r="AR227" t="s">
        <v>60</v>
      </c>
      <c r="AS227">
        <v>0</v>
      </c>
      <c r="AT227">
        <v>0</v>
      </c>
      <c r="AU227" t="s">
        <v>60</v>
      </c>
      <c r="AV227" t="s">
        <v>60</v>
      </c>
      <c r="AW227" t="s">
        <v>60</v>
      </c>
      <c r="AX227" s="1">
        <v>41153</v>
      </c>
      <c r="AY227" t="s">
        <v>672</v>
      </c>
      <c r="AZ227" t="s">
        <v>62</v>
      </c>
      <c r="BA227" t="s">
        <v>673</v>
      </c>
    </row>
    <row r="228" spans="1:53" x14ac:dyDescent="0.25">
      <c r="A228">
        <v>2955</v>
      </c>
      <c r="B228" t="s">
        <v>138</v>
      </c>
      <c r="C228" t="s">
        <v>65</v>
      </c>
      <c r="D228" t="s">
        <v>59</v>
      </c>
      <c r="E228" t="s">
        <v>674</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675</v>
      </c>
      <c r="AZ228" t="s">
        <v>62</v>
      </c>
      <c r="BA228" t="s">
        <v>676</v>
      </c>
    </row>
    <row r="229" spans="1:53" x14ac:dyDescent="0.25">
      <c r="A229">
        <v>682</v>
      </c>
      <c r="B229" t="s">
        <v>77</v>
      </c>
      <c r="C229" t="s">
        <v>78</v>
      </c>
      <c r="D229" t="s">
        <v>59</v>
      </c>
      <c r="E229" t="s">
        <v>677</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60</v>
      </c>
      <c r="AP229">
        <v>30</v>
      </c>
      <c r="AQ229">
        <v>22.5</v>
      </c>
      <c r="AR229">
        <v>0</v>
      </c>
      <c r="AS229">
        <v>66</v>
      </c>
      <c r="AT229">
        <v>1</v>
      </c>
      <c r="AU229">
        <v>4.8899999999999997</v>
      </c>
      <c r="AV229">
        <v>5.5</v>
      </c>
      <c r="AW229">
        <v>4.58</v>
      </c>
      <c r="AX229" s="1">
        <v>41883</v>
      </c>
      <c r="AY229" t="s">
        <v>678</v>
      </c>
      <c r="AZ229" t="s">
        <v>62</v>
      </c>
      <c r="BA229" t="s">
        <v>679</v>
      </c>
    </row>
    <row r="230" spans="1:53" x14ac:dyDescent="0.25">
      <c r="A230">
        <v>632</v>
      </c>
      <c r="B230" t="s">
        <v>116</v>
      </c>
      <c r="C230" t="s">
        <v>91</v>
      </c>
      <c r="D230" t="s">
        <v>59</v>
      </c>
      <c r="E230" t="s">
        <v>680</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60</v>
      </c>
      <c r="AP230" t="s">
        <v>60</v>
      </c>
      <c r="AQ230" t="s">
        <v>60</v>
      </c>
      <c r="AR230" t="s">
        <v>60</v>
      </c>
      <c r="AS230">
        <v>0</v>
      </c>
      <c r="AT230">
        <v>0</v>
      </c>
      <c r="AU230">
        <v>1</v>
      </c>
      <c r="AV230">
        <v>1</v>
      </c>
      <c r="AW230">
        <v>1</v>
      </c>
      <c r="AX230" s="1">
        <v>41518</v>
      </c>
      <c r="AY230" t="s">
        <v>681</v>
      </c>
      <c r="AZ230" t="s">
        <v>62</v>
      </c>
      <c r="BA230" t="s">
        <v>682</v>
      </c>
    </row>
    <row r="231" spans="1:53" x14ac:dyDescent="0.25">
      <c r="A231">
        <v>665</v>
      </c>
      <c r="B231" t="s">
        <v>116</v>
      </c>
      <c r="C231" t="s">
        <v>91</v>
      </c>
      <c r="D231" t="s">
        <v>59</v>
      </c>
      <c r="E231" t="s">
        <v>683</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60</v>
      </c>
      <c r="AP231" t="s">
        <v>60</v>
      </c>
      <c r="AQ231" t="s">
        <v>60</v>
      </c>
      <c r="AR231" t="s">
        <v>60</v>
      </c>
      <c r="AS231">
        <v>19.329999999999998</v>
      </c>
      <c r="AT231">
        <v>1</v>
      </c>
      <c r="AU231">
        <v>1.83</v>
      </c>
      <c r="AV231">
        <v>1</v>
      </c>
      <c r="AW231">
        <v>2.0699999999999998</v>
      </c>
      <c r="AX231" s="1">
        <v>41518</v>
      </c>
      <c r="AY231" t="s">
        <v>684</v>
      </c>
      <c r="AZ231" t="s">
        <v>62</v>
      </c>
      <c r="BA231" t="s">
        <v>685</v>
      </c>
    </row>
    <row r="232" spans="1:53" x14ac:dyDescent="0.25">
      <c r="A232">
        <v>2933</v>
      </c>
      <c r="B232" t="s">
        <v>73</v>
      </c>
      <c r="C232" t="s">
        <v>65</v>
      </c>
      <c r="D232" t="s">
        <v>59</v>
      </c>
      <c r="E232" t="s">
        <v>686</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687</v>
      </c>
      <c r="AZ232" t="s">
        <v>62</v>
      </c>
      <c r="BA232" t="s">
        <v>688</v>
      </c>
    </row>
    <row r="233" spans="1:53" x14ac:dyDescent="0.25">
      <c r="A233">
        <v>601</v>
      </c>
      <c r="B233" t="s">
        <v>73</v>
      </c>
      <c r="C233" t="s">
        <v>58</v>
      </c>
      <c r="D233" t="s">
        <v>59</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60</v>
      </c>
      <c r="AP233" t="s">
        <v>60</v>
      </c>
      <c r="AQ233" t="s">
        <v>60</v>
      </c>
      <c r="AR233" t="s">
        <v>60</v>
      </c>
      <c r="AS233">
        <v>0</v>
      </c>
      <c r="AT233">
        <v>0</v>
      </c>
      <c r="AU233" t="s">
        <v>60</v>
      </c>
      <c r="AV233" t="s">
        <v>60</v>
      </c>
      <c r="AW233" t="s">
        <v>60</v>
      </c>
      <c r="AX233" s="1">
        <v>41153</v>
      </c>
      <c r="AY233" t="s">
        <v>689</v>
      </c>
      <c r="AZ233" t="s">
        <v>62</v>
      </c>
      <c r="BA233" t="s">
        <v>690</v>
      </c>
    </row>
    <row r="234" spans="1:53" x14ac:dyDescent="0.25">
      <c r="A234">
        <v>685</v>
      </c>
      <c r="B234" t="s">
        <v>64</v>
      </c>
      <c r="C234" t="s">
        <v>78</v>
      </c>
      <c r="D234" t="s">
        <v>59</v>
      </c>
      <c r="E234" t="s">
        <v>691</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692</v>
      </c>
      <c r="AZ234" t="s">
        <v>62</v>
      </c>
      <c r="BA234" t="s">
        <v>693</v>
      </c>
    </row>
    <row r="235" spans="1:53" x14ac:dyDescent="0.25">
      <c r="A235">
        <v>2946</v>
      </c>
      <c r="B235" t="s">
        <v>138</v>
      </c>
      <c r="C235" t="s">
        <v>65</v>
      </c>
      <c r="D235" t="s">
        <v>59</v>
      </c>
      <c r="E235" t="s">
        <v>694</v>
      </c>
      <c r="F235">
        <v>1509090748585190</v>
      </c>
      <c r="G235">
        <v>39.658681999999999</v>
      </c>
      <c r="H235">
        <v>-108.900379</v>
      </c>
      <c r="I235" s="1">
        <v>42256</v>
      </c>
      <c r="J235" s="1">
        <v>42256</v>
      </c>
      <c r="K235" t="s">
        <v>60</v>
      </c>
      <c r="L235" t="s">
        <v>60</v>
      </c>
      <c r="M235" t="s">
        <v>60</v>
      </c>
      <c r="N235" t="s">
        <v>60</v>
      </c>
      <c r="O235" t="s">
        <v>60</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60</v>
      </c>
      <c r="AP235" t="s">
        <v>60</v>
      </c>
      <c r="AQ235">
        <v>30</v>
      </c>
      <c r="AR235">
        <v>0</v>
      </c>
      <c r="AS235">
        <v>0</v>
      </c>
      <c r="AT235">
        <v>0</v>
      </c>
      <c r="AU235">
        <v>5.39</v>
      </c>
      <c r="AV235">
        <v>5.35</v>
      </c>
      <c r="AW235">
        <v>6</v>
      </c>
      <c r="AX235" s="1">
        <v>42248</v>
      </c>
      <c r="AY235" t="s">
        <v>695</v>
      </c>
      <c r="AZ235" t="s">
        <v>62</v>
      </c>
      <c r="BA235" t="s">
        <v>696</v>
      </c>
    </row>
    <row r="236" spans="1:53" x14ac:dyDescent="0.25">
      <c r="A236">
        <v>662</v>
      </c>
      <c r="B236" t="s">
        <v>138</v>
      </c>
      <c r="C236" t="s">
        <v>91</v>
      </c>
      <c r="D236" t="s">
        <v>59</v>
      </c>
      <c r="E236" t="s">
        <v>697</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60</v>
      </c>
      <c r="AP236" t="s">
        <v>60</v>
      </c>
      <c r="AQ236" t="s">
        <v>60</v>
      </c>
      <c r="AR236" t="s">
        <v>60</v>
      </c>
      <c r="AS236">
        <v>1.33</v>
      </c>
      <c r="AT236">
        <v>1</v>
      </c>
      <c r="AU236">
        <v>1.28</v>
      </c>
      <c r="AV236">
        <v>1</v>
      </c>
      <c r="AW236">
        <v>1.31</v>
      </c>
      <c r="AX236" s="1">
        <v>41518</v>
      </c>
      <c r="AY236" t="s">
        <v>698</v>
      </c>
      <c r="AZ236" t="s">
        <v>62</v>
      </c>
      <c r="BA236" t="s">
        <v>699</v>
      </c>
    </row>
    <row r="237" spans="1:53" x14ac:dyDescent="0.25">
      <c r="A237">
        <v>643</v>
      </c>
      <c r="B237" t="s">
        <v>244</v>
      </c>
      <c r="C237" t="s">
        <v>91</v>
      </c>
      <c r="D237" t="s">
        <v>59</v>
      </c>
      <c r="E237" t="s">
        <v>700</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60</v>
      </c>
      <c r="AP237">
        <v>49</v>
      </c>
      <c r="AQ237" t="s">
        <v>60</v>
      </c>
      <c r="AR237" t="s">
        <v>60</v>
      </c>
      <c r="AS237">
        <v>1.98</v>
      </c>
      <c r="AT237">
        <v>2</v>
      </c>
      <c r="AU237" t="s">
        <v>60</v>
      </c>
      <c r="AV237" t="s">
        <v>60</v>
      </c>
      <c r="AW237" t="s">
        <v>60</v>
      </c>
      <c r="AX237" s="1">
        <v>41518</v>
      </c>
      <c r="AY237" t="s">
        <v>701</v>
      </c>
      <c r="AZ237" t="s">
        <v>62</v>
      </c>
      <c r="BA237" t="s">
        <v>702</v>
      </c>
    </row>
    <row r="238" spans="1:53" x14ac:dyDescent="0.25">
      <c r="A238">
        <v>622</v>
      </c>
      <c r="B238" t="s">
        <v>57</v>
      </c>
      <c r="C238" t="s">
        <v>58</v>
      </c>
      <c r="D238" t="s">
        <v>59</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60</v>
      </c>
      <c r="AP238" t="s">
        <v>60</v>
      </c>
      <c r="AQ238" t="s">
        <v>60</v>
      </c>
      <c r="AR238" t="s">
        <v>60</v>
      </c>
      <c r="AS238">
        <v>0</v>
      </c>
      <c r="AT238">
        <v>0</v>
      </c>
      <c r="AU238" t="s">
        <v>60</v>
      </c>
      <c r="AV238" t="s">
        <v>60</v>
      </c>
      <c r="AW238" t="s">
        <v>60</v>
      </c>
      <c r="AX238" s="1">
        <v>41153</v>
      </c>
      <c r="AY238" t="s">
        <v>703</v>
      </c>
      <c r="AZ238" t="s">
        <v>62</v>
      </c>
      <c r="BA238" t="s">
        <v>704</v>
      </c>
    </row>
    <row r="239" spans="1:53" x14ac:dyDescent="0.25">
      <c r="A239">
        <v>552</v>
      </c>
      <c r="B239" t="s">
        <v>73</v>
      </c>
      <c r="C239" t="s">
        <v>70</v>
      </c>
      <c r="D239" t="s">
        <v>59</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60</v>
      </c>
      <c r="AP239" t="s">
        <v>60</v>
      </c>
      <c r="AQ239" t="s">
        <v>60</v>
      </c>
      <c r="AR239" t="s">
        <v>60</v>
      </c>
      <c r="AS239">
        <v>3.33</v>
      </c>
      <c r="AT239">
        <v>1</v>
      </c>
      <c r="AU239" t="s">
        <v>60</v>
      </c>
      <c r="AV239" t="s">
        <v>60</v>
      </c>
      <c r="AW239" t="s">
        <v>60</v>
      </c>
      <c r="AX239" s="1">
        <v>40787</v>
      </c>
      <c r="AY239" t="s">
        <v>705</v>
      </c>
      <c r="AZ239" t="s">
        <v>62</v>
      </c>
      <c r="BA239" t="s">
        <v>706</v>
      </c>
    </row>
    <row r="240" spans="1:53" x14ac:dyDescent="0.25">
      <c r="A240">
        <v>696</v>
      </c>
      <c r="B240" t="s">
        <v>64</v>
      </c>
      <c r="C240" t="s">
        <v>78</v>
      </c>
      <c r="D240" t="s">
        <v>59</v>
      </c>
      <c r="E240" t="s">
        <v>707</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60</v>
      </c>
      <c r="AP240">
        <v>20.700001</v>
      </c>
      <c r="AQ240">
        <v>33.110000999999997</v>
      </c>
      <c r="AR240">
        <v>0</v>
      </c>
      <c r="AS240">
        <v>0.67</v>
      </c>
      <c r="AT240">
        <v>1</v>
      </c>
      <c r="AU240">
        <v>3.89</v>
      </c>
      <c r="AV240">
        <v>6</v>
      </c>
      <c r="AW240">
        <v>3.08</v>
      </c>
      <c r="AX240" s="1">
        <v>41883</v>
      </c>
      <c r="AY240" t="s">
        <v>708</v>
      </c>
      <c r="AZ240" t="s">
        <v>62</v>
      </c>
      <c r="BA240" t="s">
        <v>709</v>
      </c>
    </row>
    <row r="241" spans="1:53" x14ac:dyDescent="0.25">
      <c r="A241">
        <v>546</v>
      </c>
      <c r="B241" t="s">
        <v>240</v>
      </c>
      <c r="C241" t="s">
        <v>70</v>
      </c>
      <c r="D241" t="s">
        <v>59</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60</v>
      </c>
      <c r="AP241" t="s">
        <v>60</v>
      </c>
      <c r="AQ241" t="s">
        <v>60</v>
      </c>
      <c r="AR241" t="s">
        <v>60</v>
      </c>
      <c r="AS241">
        <v>0.67</v>
      </c>
      <c r="AT241">
        <v>1</v>
      </c>
      <c r="AU241" t="s">
        <v>60</v>
      </c>
      <c r="AV241" t="s">
        <v>60</v>
      </c>
      <c r="AW241" t="s">
        <v>60</v>
      </c>
      <c r="AX241" s="1">
        <v>40787</v>
      </c>
      <c r="AY241" t="s">
        <v>710</v>
      </c>
      <c r="AZ241" t="s">
        <v>62</v>
      </c>
      <c r="BA241" t="s">
        <v>711</v>
      </c>
    </row>
    <row r="242" spans="1:53" x14ac:dyDescent="0.25">
      <c r="A242">
        <v>2932</v>
      </c>
      <c r="B242" t="s">
        <v>138</v>
      </c>
      <c r="C242" t="s">
        <v>65</v>
      </c>
      <c r="D242" t="s">
        <v>59</v>
      </c>
      <c r="E242" t="s">
        <v>712</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60</v>
      </c>
      <c r="AR242" t="s">
        <v>60</v>
      </c>
      <c r="AS242">
        <v>26.67</v>
      </c>
      <c r="AT242">
        <v>1</v>
      </c>
      <c r="AU242">
        <v>4.4400000000000004</v>
      </c>
      <c r="AV242">
        <v>3.5</v>
      </c>
      <c r="AW242">
        <v>4.71</v>
      </c>
      <c r="AX242" s="1">
        <v>42248</v>
      </c>
      <c r="AY242" t="s">
        <v>713</v>
      </c>
      <c r="AZ242" t="s">
        <v>62</v>
      </c>
      <c r="BA242" t="s">
        <v>714</v>
      </c>
    </row>
    <row r="243" spans="1:53" x14ac:dyDescent="0.25">
      <c r="A243">
        <v>2956</v>
      </c>
      <c r="B243" t="s">
        <v>69</v>
      </c>
      <c r="C243" t="s">
        <v>65</v>
      </c>
      <c r="D243" t="s">
        <v>59</v>
      </c>
      <c r="E243" t="s">
        <v>715</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60</v>
      </c>
      <c r="AP243" t="s">
        <v>60</v>
      </c>
      <c r="AQ243" t="s">
        <v>60</v>
      </c>
      <c r="AR243" t="s">
        <v>60</v>
      </c>
      <c r="AS243">
        <v>0</v>
      </c>
      <c r="AT243">
        <v>0</v>
      </c>
      <c r="AU243">
        <v>6</v>
      </c>
      <c r="AV243">
        <v>6</v>
      </c>
      <c r="AW243">
        <v>6</v>
      </c>
      <c r="AX243" s="1">
        <v>42248</v>
      </c>
      <c r="AY243" t="s">
        <v>716</v>
      </c>
      <c r="AZ243" t="s">
        <v>62</v>
      </c>
      <c r="BA243" t="s">
        <v>717</v>
      </c>
    </row>
    <row r="244" spans="1:53" x14ac:dyDescent="0.25">
      <c r="A244">
        <v>2909</v>
      </c>
      <c r="B244" t="s">
        <v>190</v>
      </c>
      <c r="C244" t="s">
        <v>65</v>
      </c>
      <c r="D244" t="s">
        <v>59</v>
      </c>
      <c r="E244" t="s">
        <v>718</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719</v>
      </c>
      <c r="AZ244" t="s">
        <v>62</v>
      </c>
      <c r="BA244" t="s">
        <v>720</v>
      </c>
    </row>
    <row r="245" spans="1:53" x14ac:dyDescent="0.25">
      <c r="A245">
        <v>582</v>
      </c>
      <c r="B245" t="s">
        <v>57</v>
      </c>
      <c r="C245" t="s">
        <v>58</v>
      </c>
      <c r="D245" t="s">
        <v>59</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60</v>
      </c>
      <c r="AP245" t="s">
        <v>60</v>
      </c>
      <c r="AQ245" t="s">
        <v>60</v>
      </c>
      <c r="AR245" t="s">
        <v>60</v>
      </c>
      <c r="AS245">
        <v>0</v>
      </c>
      <c r="AT245">
        <v>0</v>
      </c>
      <c r="AU245" t="s">
        <v>60</v>
      </c>
      <c r="AV245" t="s">
        <v>60</v>
      </c>
      <c r="AW245" t="s">
        <v>60</v>
      </c>
      <c r="AX245" s="1">
        <v>41153</v>
      </c>
      <c r="AY245" t="s">
        <v>721</v>
      </c>
      <c r="AZ245" t="s">
        <v>62</v>
      </c>
      <c r="BA245" t="s">
        <v>722</v>
      </c>
    </row>
    <row r="246" spans="1:53" x14ac:dyDescent="0.25">
      <c r="A246">
        <v>628</v>
      </c>
      <c r="B246" t="s">
        <v>57</v>
      </c>
      <c r="C246" t="s">
        <v>58</v>
      </c>
      <c r="D246" t="s">
        <v>59</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60</v>
      </c>
      <c r="AP246" t="s">
        <v>60</v>
      </c>
      <c r="AQ246" t="s">
        <v>60</v>
      </c>
      <c r="AR246" t="s">
        <v>60</v>
      </c>
      <c r="AS246">
        <v>2</v>
      </c>
      <c r="AT246">
        <v>1</v>
      </c>
      <c r="AU246" t="s">
        <v>60</v>
      </c>
      <c r="AV246" t="s">
        <v>60</v>
      </c>
      <c r="AW246" t="s">
        <v>60</v>
      </c>
      <c r="AX246" s="1">
        <v>41153</v>
      </c>
      <c r="AY246" t="s">
        <v>723</v>
      </c>
      <c r="AZ246" t="s">
        <v>62</v>
      </c>
      <c r="BA246" t="s">
        <v>724</v>
      </c>
    </row>
    <row r="247" spans="1:53" x14ac:dyDescent="0.25">
      <c r="A247">
        <v>694</v>
      </c>
      <c r="B247" t="s">
        <v>64</v>
      </c>
      <c r="C247" t="s">
        <v>78</v>
      </c>
      <c r="D247" t="s">
        <v>59</v>
      </c>
      <c r="E247" t="s">
        <v>725</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60</v>
      </c>
      <c r="AP247">
        <v>32.5</v>
      </c>
      <c r="AQ247">
        <v>51.889999000000003</v>
      </c>
      <c r="AR247">
        <v>0</v>
      </c>
      <c r="AS247">
        <v>3.33</v>
      </c>
      <c r="AT247">
        <v>1</v>
      </c>
      <c r="AU247">
        <v>3.56</v>
      </c>
      <c r="AV247">
        <v>4.75</v>
      </c>
      <c r="AW247">
        <v>3.21</v>
      </c>
      <c r="AX247" s="1">
        <v>41883</v>
      </c>
      <c r="AY247" t="s">
        <v>726</v>
      </c>
      <c r="AZ247" t="s">
        <v>62</v>
      </c>
      <c r="BA247" t="s">
        <v>727</v>
      </c>
    </row>
    <row r="248" spans="1:53" x14ac:dyDescent="0.25">
      <c r="A248">
        <v>693</v>
      </c>
      <c r="B248" t="s">
        <v>64</v>
      </c>
      <c r="C248" t="s">
        <v>78</v>
      </c>
      <c r="D248" t="s">
        <v>59</v>
      </c>
      <c r="E248" t="s">
        <v>728</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60</v>
      </c>
      <c r="AP248">
        <v>180.88999899999999</v>
      </c>
      <c r="AQ248">
        <v>34.669998</v>
      </c>
      <c r="AR248">
        <v>0</v>
      </c>
      <c r="AS248">
        <v>50</v>
      </c>
      <c r="AT248">
        <v>1</v>
      </c>
      <c r="AU248">
        <v>5.5</v>
      </c>
      <c r="AV248">
        <v>5.7</v>
      </c>
      <c r="AW248">
        <v>5.25</v>
      </c>
      <c r="AX248" s="1">
        <v>41883</v>
      </c>
      <c r="AY248" t="s">
        <v>729</v>
      </c>
      <c r="AZ248" t="s">
        <v>62</v>
      </c>
      <c r="BA248" t="s">
        <v>730</v>
      </c>
    </row>
    <row r="249" spans="1:53" x14ac:dyDescent="0.25">
      <c r="A249">
        <v>610</v>
      </c>
      <c r="B249" t="s">
        <v>186</v>
      </c>
      <c r="C249" t="s">
        <v>58</v>
      </c>
      <c r="D249" t="s">
        <v>59</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60</v>
      </c>
      <c r="AP249" t="s">
        <v>60</v>
      </c>
      <c r="AQ249" t="s">
        <v>60</v>
      </c>
      <c r="AR249" t="s">
        <v>60</v>
      </c>
      <c r="AS249">
        <v>0.67</v>
      </c>
      <c r="AT249">
        <v>1</v>
      </c>
      <c r="AU249" t="s">
        <v>60</v>
      </c>
      <c r="AV249" t="s">
        <v>60</v>
      </c>
      <c r="AW249" t="s">
        <v>60</v>
      </c>
      <c r="AX249" s="1">
        <v>41153</v>
      </c>
      <c r="AY249" t="s">
        <v>731</v>
      </c>
      <c r="AZ249" t="s">
        <v>62</v>
      </c>
      <c r="BA249" t="s">
        <v>732</v>
      </c>
    </row>
    <row r="250" spans="1:53" x14ac:dyDescent="0.25">
      <c r="A250">
        <v>660</v>
      </c>
      <c r="B250" t="s">
        <v>87</v>
      </c>
      <c r="C250" t="s">
        <v>91</v>
      </c>
      <c r="D250" t="s">
        <v>59</v>
      </c>
      <c r="E250" t="s">
        <v>733</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60</v>
      </c>
      <c r="AP250" t="s">
        <v>60</v>
      </c>
      <c r="AQ250" t="s">
        <v>60</v>
      </c>
      <c r="AR250" t="s">
        <v>60</v>
      </c>
      <c r="AS250">
        <v>0</v>
      </c>
      <c r="AT250">
        <v>0</v>
      </c>
      <c r="AU250">
        <v>1</v>
      </c>
      <c r="AV250">
        <v>0</v>
      </c>
      <c r="AW250">
        <v>1</v>
      </c>
      <c r="AX250" s="1">
        <v>41518</v>
      </c>
      <c r="AY250" t="s">
        <v>734</v>
      </c>
      <c r="AZ250" t="s">
        <v>62</v>
      </c>
      <c r="BA250" t="s">
        <v>735</v>
      </c>
    </row>
    <row r="251" spans="1:53" x14ac:dyDescent="0.25">
      <c r="A251">
        <v>728</v>
      </c>
      <c r="B251" t="s">
        <v>236</v>
      </c>
      <c r="C251" t="s">
        <v>78</v>
      </c>
      <c r="D251" t="s">
        <v>59</v>
      </c>
      <c r="E251" t="s">
        <v>736</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60</v>
      </c>
      <c r="AP251">
        <v>268.16000400000001</v>
      </c>
      <c r="AQ251">
        <v>28</v>
      </c>
      <c r="AR251">
        <v>0</v>
      </c>
      <c r="AS251">
        <v>0</v>
      </c>
      <c r="AT251">
        <v>0</v>
      </c>
      <c r="AU251">
        <v>3.72</v>
      </c>
      <c r="AV251">
        <v>3.77</v>
      </c>
      <c r="AW251">
        <v>3.6</v>
      </c>
      <c r="AX251" s="1">
        <v>41883</v>
      </c>
      <c r="AY251" t="s">
        <v>737</v>
      </c>
      <c r="AZ251" t="s">
        <v>62</v>
      </c>
      <c r="BA251" t="s">
        <v>738</v>
      </c>
    </row>
    <row r="252" spans="1:53" x14ac:dyDescent="0.25">
      <c r="A252">
        <v>565</v>
      </c>
      <c r="B252" t="s">
        <v>73</v>
      </c>
      <c r="C252" t="s">
        <v>70</v>
      </c>
      <c r="D252" t="s">
        <v>59</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60</v>
      </c>
      <c r="AP252" t="s">
        <v>60</v>
      </c>
      <c r="AQ252" t="s">
        <v>60</v>
      </c>
      <c r="AR252" t="s">
        <v>60</v>
      </c>
      <c r="AS252">
        <v>2.67</v>
      </c>
      <c r="AT252">
        <v>1</v>
      </c>
      <c r="AU252" t="s">
        <v>60</v>
      </c>
      <c r="AV252" t="s">
        <v>60</v>
      </c>
      <c r="AW252" t="s">
        <v>60</v>
      </c>
      <c r="AX252" s="1">
        <v>40787</v>
      </c>
      <c r="AY252" t="s">
        <v>739</v>
      </c>
      <c r="AZ252" t="s">
        <v>62</v>
      </c>
      <c r="BA252" t="s">
        <v>740</v>
      </c>
    </row>
    <row r="253" spans="1:53" x14ac:dyDescent="0.25">
      <c r="A253">
        <v>2930</v>
      </c>
      <c r="B253" t="s">
        <v>138</v>
      </c>
      <c r="C253" t="s">
        <v>65</v>
      </c>
      <c r="D253" t="s">
        <v>59</v>
      </c>
      <c r="E253" t="s">
        <v>741</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60</v>
      </c>
      <c r="AP253">
        <v>3</v>
      </c>
      <c r="AQ253">
        <v>15.4</v>
      </c>
      <c r="AR253">
        <v>0</v>
      </c>
      <c r="AS253">
        <v>0</v>
      </c>
      <c r="AT253">
        <v>0</v>
      </c>
      <c r="AU253">
        <v>3.56</v>
      </c>
      <c r="AV253">
        <v>3.6</v>
      </c>
      <c r="AW253">
        <v>3.54</v>
      </c>
      <c r="AX253" s="1">
        <v>42248</v>
      </c>
      <c r="AY253" t="s">
        <v>742</v>
      </c>
      <c r="AZ253" t="s">
        <v>62</v>
      </c>
      <c r="BA253" t="s">
        <v>743</v>
      </c>
    </row>
    <row r="254" spans="1:53" x14ac:dyDescent="0.25">
      <c r="A254">
        <v>598</v>
      </c>
      <c r="B254" t="s">
        <v>240</v>
      </c>
      <c r="C254" t="s">
        <v>58</v>
      </c>
      <c r="D254" t="s">
        <v>60</v>
      </c>
      <c r="E254" t="s">
        <v>744</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60</v>
      </c>
      <c r="AP254" t="s">
        <v>60</v>
      </c>
      <c r="AQ254" t="s">
        <v>60</v>
      </c>
      <c r="AR254" t="s">
        <v>60</v>
      </c>
      <c r="AS254">
        <v>1.33</v>
      </c>
      <c r="AT254">
        <v>1</v>
      </c>
      <c r="AU254" t="s">
        <v>60</v>
      </c>
      <c r="AV254" t="s">
        <v>60</v>
      </c>
      <c r="AW254" t="s">
        <v>60</v>
      </c>
      <c r="AX254" s="1">
        <v>41153</v>
      </c>
      <c r="AY254" t="s">
        <v>745</v>
      </c>
      <c r="AZ254" t="s">
        <v>62</v>
      </c>
      <c r="BA254" t="s">
        <v>746</v>
      </c>
    </row>
    <row r="255" spans="1:53" x14ac:dyDescent="0.25">
      <c r="A255">
        <v>729</v>
      </c>
      <c r="B255" t="s">
        <v>138</v>
      </c>
      <c r="C255" t="s">
        <v>78</v>
      </c>
      <c r="D255" t="s">
        <v>59</v>
      </c>
      <c r="E255" t="s">
        <v>747</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60</v>
      </c>
      <c r="AP255">
        <v>146.66999799999999</v>
      </c>
      <c r="AQ255">
        <v>22</v>
      </c>
      <c r="AR255">
        <v>0</v>
      </c>
      <c r="AS255">
        <v>32</v>
      </c>
      <c r="AT255">
        <v>1</v>
      </c>
      <c r="AU255">
        <v>4.6500000000000004</v>
      </c>
      <c r="AV255">
        <v>6</v>
      </c>
      <c r="AW255">
        <v>4.5599999999999996</v>
      </c>
      <c r="AX255" s="1">
        <v>41883</v>
      </c>
      <c r="AY255" t="s">
        <v>748</v>
      </c>
      <c r="AZ255" t="s">
        <v>62</v>
      </c>
      <c r="BA255" t="s">
        <v>749</v>
      </c>
    </row>
    <row r="256" spans="1:53" x14ac:dyDescent="0.25">
      <c r="A256">
        <v>535</v>
      </c>
      <c r="B256" t="s">
        <v>84</v>
      </c>
      <c r="C256" t="s">
        <v>70</v>
      </c>
      <c r="D256" t="s">
        <v>59</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60</v>
      </c>
      <c r="AP256" t="s">
        <v>60</v>
      </c>
      <c r="AQ256" t="s">
        <v>60</v>
      </c>
      <c r="AR256" t="s">
        <v>60</v>
      </c>
      <c r="AS256">
        <v>0</v>
      </c>
      <c r="AT256">
        <v>0</v>
      </c>
      <c r="AU256" t="s">
        <v>60</v>
      </c>
      <c r="AV256" t="s">
        <v>60</v>
      </c>
      <c r="AW256" t="s">
        <v>60</v>
      </c>
      <c r="AX256" s="1">
        <v>40787</v>
      </c>
      <c r="AY256" t="s">
        <v>750</v>
      </c>
      <c r="AZ256" t="s">
        <v>62</v>
      </c>
      <c r="BA256" t="s">
        <v>751</v>
      </c>
    </row>
    <row r="257" spans="1:53" x14ac:dyDescent="0.25">
      <c r="A257">
        <v>2939</v>
      </c>
      <c r="B257" t="s">
        <v>87</v>
      </c>
      <c r="C257" t="s">
        <v>65</v>
      </c>
      <c r="D257" t="s">
        <v>59</v>
      </c>
      <c r="E257" t="s">
        <v>752</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60</v>
      </c>
      <c r="AP257">
        <v>39</v>
      </c>
      <c r="AQ257">
        <v>33.849997999999999</v>
      </c>
      <c r="AR257">
        <v>0</v>
      </c>
      <c r="AS257">
        <v>44</v>
      </c>
      <c r="AT257">
        <v>1</v>
      </c>
      <c r="AU257">
        <v>4.0599999999999996</v>
      </c>
      <c r="AV257">
        <v>4</v>
      </c>
      <c r="AW257">
        <v>4.13</v>
      </c>
      <c r="AX257" s="1">
        <v>42248</v>
      </c>
      <c r="AY257" t="s">
        <v>753</v>
      </c>
      <c r="AZ257" t="s">
        <v>62</v>
      </c>
      <c r="BA257" t="s">
        <v>754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2" sqref="A2"/>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8" customFormat="1" x14ac:dyDescent="0.25">
      <c r="A1" s="38" t="s">
        <v>4</v>
      </c>
      <c r="B1" s="38" t="s">
        <v>5</v>
      </c>
      <c r="C1" s="38" t="s">
        <v>6</v>
      </c>
      <c r="D1" s="38" t="s">
        <v>7</v>
      </c>
      <c r="E1" s="38" t="s">
        <v>8</v>
      </c>
      <c r="F1" s="38" t="s">
        <v>9</v>
      </c>
      <c r="G1" s="38" t="s">
        <v>10</v>
      </c>
      <c r="H1" s="38" t="s">
        <v>11</v>
      </c>
      <c r="I1" s="38" t="s">
        <v>755</v>
      </c>
      <c r="J1" s="38" t="s">
        <v>756</v>
      </c>
      <c r="K1" s="38" t="s">
        <v>13</v>
      </c>
      <c r="L1" s="38" t="s">
        <v>757</v>
      </c>
      <c r="M1" s="38" t="s">
        <v>19</v>
      </c>
      <c r="N1" s="38" t="s">
        <v>20</v>
      </c>
      <c r="O1" s="38" t="s">
        <v>14</v>
      </c>
      <c r="P1" s="38" t="s">
        <v>15</v>
      </c>
      <c r="Q1" s="38" t="s">
        <v>16</v>
      </c>
      <c r="R1" s="38" t="s">
        <v>17</v>
      </c>
      <c r="S1" s="38" t="s">
        <v>18</v>
      </c>
      <c r="T1" s="38" t="s">
        <v>758</v>
      </c>
      <c r="U1" s="38" t="s">
        <v>21</v>
      </c>
      <c r="V1" s="38" t="s">
        <v>22</v>
      </c>
      <c r="W1" s="38" t="s">
        <v>23</v>
      </c>
      <c r="X1" s="38" t="s">
        <v>24</v>
      </c>
      <c r="Y1" s="38" t="s">
        <v>26</v>
      </c>
      <c r="Z1" s="38" t="s">
        <v>25</v>
      </c>
      <c r="AA1" s="38" t="s">
        <v>41</v>
      </c>
      <c r="AB1" s="38" t="s">
        <v>28</v>
      </c>
      <c r="AC1" s="38" t="s">
        <v>29</v>
      </c>
      <c r="AD1" s="38" t="s">
        <v>30</v>
      </c>
      <c r="AE1" s="38" t="s">
        <v>49</v>
      </c>
      <c r="AF1" s="38" t="s">
        <v>48</v>
      </c>
      <c r="AG1" s="38" t="s">
        <v>31</v>
      </c>
      <c r="AH1" s="38" t="s">
        <v>32</v>
      </c>
      <c r="AI1" s="38" t="s">
        <v>33</v>
      </c>
      <c r="AJ1" s="38" t="s">
        <v>34</v>
      </c>
      <c r="AK1" s="38" t="s">
        <v>36</v>
      </c>
      <c r="AL1" s="38" t="s">
        <v>35</v>
      </c>
      <c r="AM1" s="38" t="s">
        <v>38</v>
      </c>
      <c r="AN1" s="38" t="s">
        <v>39</v>
      </c>
      <c r="AO1" s="38" t="s">
        <v>40</v>
      </c>
      <c r="AP1" s="38" t="s">
        <v>42</v>
      </c>
      <c r="AQ1" s="38" t="s">
        <v>43</v>
      </c>
      <c r="AR1" s="38" t="s">
        <v>44</v>
      </c>
      <c r="AS1" s="38" t="s">
        <v>45</v>
      </c>
      <c r="AT1" s="38" t="s">
        <v>46</v>
      </c>
      <c r="AU1" s="38" t="s">
        <v>50</v>
      </c>
      <c r="AV1" s="38" t="s">
        <v>51</v>
      </c>
      <c r="AW1" s="38" t="s">
        <v>52</v>
      </c>
      <c r="AX1" s="38" t="s">
        <v>759</v>
      </c>
      <c r="AY1" s="38" t="s">
        <v>56</v>
      </c>
      <c r="AZ1" s="38" t="s">
        <v>55</v>
      </c>
      <c r="BB1" s="38" t="s">
        <v>909</v>
      </c>
    </row>
    <row r="2" spans="1:54" x14ac:dyDescent="0.25">
      <c r="A2">
        <v>111</v>
      </c>
      <c r="F2" t="s">
        <v>912</v>
      </c>
      <c r="G2">
        <v>1880264.8547149999</v>
      </c>
      <c r="H2">
        <v>-998360.11485500005</v>
      </c>
      <c r="I2" t="s">
        <v>761</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913</v>
      </c>
      <c r="AZ2" t="s">
        <v>763</v>
      </c>
      <c r="BB2" t="s">
        <v>37</v>
      </c>
    </row>
    <row r="3" spans="1:54" x14ac:dyDescent="0.25">
      <c r="A3">
        <v>120</v>
      </c>
      <c r="F3" t="s">
        <v>760</v>
      </c>
      <c r="G3">
        <v>1986189.7316399999</v>
      </c>
      <c r="H3">
        <v>-1075493.6729260001</v>
      </c>
      <c r="I3" t="s">
        <v>761</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762</v>
      </c>
      <c r="AZ3" t="s">
        <v>763</v>
      </c>
      <c r="BB3" t="s">
        <v>47</v>
      </c>
    </row>
    <row r="4" spans="1:54" x14ac:dyDescent="0.25">
      <c r="A4">
        <v>121</v>
      </c>
      <c r="F4" t="s">
        <v>764</v>
      </c>
      <c r="G4">
        <v>1986261.0134010001</v>
      </c>
      <c r="H4">
        <v>-1075087.409673</v>
      </c>
      <c r="I4" t="s">
        <v>761</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765</v>
      </c>
      <c r="AZ4" t="s">
        <v>763</v>
      </c>
      <c r="BB4" t="s">
        <v>12</v>
      </c>
    </row>
    <row r="5" spans="1:54" x14ac:dyDescent="0.25">
      <c r="A5">
        <v>122</v>
      </c>
      <c r="F5" t="s">
        <v>914</v>
      </c>
      <c r="G5">
        <v>2003934.7601139999</v>
      </c>
      <c r="H5">
        <v>-1049658.6486259999</v>
      </c>
      <c r="I5" t="s">
        <v>761</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915</v>
      </c>
      <c r="AZ5" t="s">
        <v>763</v>
      </c>
    </row>
    <row r="6" spans="1:54" x14ac:dyDescent="0.25">
      <c r="A6">
        <v>123</v>
      </c>
      <c r="F6" t="s">
        <v>916</v>
      </c>
      <c r="G6">
        <v>2003881.3635869999</v>
      </c>
      <c r="H6">
        <v>-1050200.654258</v>
      </c>
      <c r="I6" t="s">
        <v>761</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917</v>
      </c>
      <c r="AZ6" t="s">
        <v>763</v>
      </c>
    </row>
    <row r="7" spans="1:54" x14ac:dyDescent="0.25">
      <c r="A7">
        <v>124</v>
      </c>
      <c r="F7" t="s">
        <v>918</v>
      </c>
      <c r="G7">
        <v>2030160.5050880001</v>
      </c>
      <c r="H7">
        <v>-1063230.9664330001</v>
      </c>
      <c r="I7" t="s">
        <v>761</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919</v>
      </c>
      <c r="AZ7" t="s">
        <v>763</v>
      </c>
    </row>
    <row r="8" spans="1:54" x14ac:dyDescent="0.25">
      <c r="A8">
        <v>125</v>
      </c>
      <c r="F8" t="s">
        <v>920</v>
      </c>
      <c r="G8">
        <v>2029918.393068</v>
      </c>
      <c r="H8">
        <v>-1063533.7638129999</v>
      </c>
      <c r="I8" t="s">
        <v>761</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921</v>
      </c>
      <c r="AZ8" t="s">
        <v>763</v>
      </c>
    </row>
    <row r="9" spans="1:54" x14ac:dyDescent="0.25">
      <c r="A9">
        <v>126</v>
      </c>
      <c r="F9" t="s">
        <v>922</v>
      </c>
      <c r="G9">
        <v>2037104.236576</v>
      </c>
      <c r="H9">
        <v>-1014745.711219</v>
      </c>
      <c r="I9" t="s">
        <v>761</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923</v>
      </c>
      <c r="AZ9" t="s">
        <v>763</v>
      </c>
    </row>
    <row r="10" spans="1:54" x14ac:dyDescent="0.25">
      <c r="A10">
        <v>127</v>
      </c>
      <c r="F10" t="s">
        <v>924</v>
      </c>
      <c r="G10">
        <v>2036764.4575370001</v>
      </c>
      <c r="H10">
        <v>-1014246.6723109999</v>
      </c>
      <c r="I10" t="s">
        <v>761</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925</v>
      </c>
      <c r="AZ10" t="s">
        <v>763</v>
      </c>
    </row>
    <row r="11" spans="1:54" x14ac:dyDescent="0.25">
      <c r="A11">
        <v>130</v>
      </c>
      <c r="F11" t="s">
        <v>766</v>
      </c>
      <c r="G11">
        <v>1964405.1374909999</v>
      </c>
      <c r="H11">
        <v>-1054263.8446539999</v>
      </c>
      <c r="I11" t="s">
        <v>767</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768</v>
      </c>
      <c r="AZ11" t="s">
        <v>763</v>
      </c>
    </row>
    <row r="12" spans="1:54" x14ac:dyDescent="0.25">
      <c r="A12">
        <v>131</v>
      </c>
      <c r="F12" t="s">
        <v>769</v>
      </c>
      <c r="G12">
        <v>1975516.4709000001</v>
      </c>
      <c r="H12">
        <v>-1047965.6859789999</v>
      </c>
      <c r="I12" t="s">
        <v>761</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770</v>
      </c>
      <c r="AZ12" t="s">
        <v>763</v>
      </c>
    </row>
    <row r="13" spans="1:54" x14ac:dyDescent="0.25">
      <c r="A13">
        <v>132</v>
      </c>
      <c r="F13" t="s">
        <v>771</v>
      </c>
      <c r="G13">
        <v>1975314.1477280001</v>
      </c>
      <c r="H13">
        <v>-1047475.511996</v>
      </c>
      <c r="I13" t="s">
        <v>761</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772</v>
      </c>
      <c r="AZ13" t="s">
        <v>763</v>
      </c>
    </row>
    <row r="14" spans="1:54" x14ac:dyDescent="0.25">
      <c r="A14">
        <v>133</v>
      </c>
      <c r="F14" t="s">
        <v>773</v>
      </c>
      <c r="G14">
        <v>1949737.061026</v>
      </c>
      <c r="H14">
        <v>-1022433.169769</v>
      </c>
      <c r="I14" t="s">
        <v>761</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774</v>
      </c>
      <c r="AZ14" t="s">
        <v>763</v>
      </c>
    </row>
    <row r="15" spans="1:54" x14ac:dyDescent="0.25">
      <c r="A15">
        <v>1012</v>
      </c>
      <c r="F15" t="s">
        <v>926</v>
      </c>
      <c r="G15">
        <v>1907509.525226</v>
      </c>
      <c r="H15">
        <v>-921901.77827600006</v>
      </c>
      <c r="I15" t="s">
        <v>761</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927</v>
      </c>
      <c r="AZ15" t="s">
        <v>763</v>
      </c>
    </row>
    <row r="16" spans="1:54" x14ac:dyDescent="0.25">
      <c r="A16">
        <v>1014</v>
      </c>
      <c r="F16" t="s">
        <v>928</v>
      </c>
      <c r="G16">
        <v>1909205.306471</v>
      </c>
      <c r="H16">
        <v>-1012598.125209</v>
      </c>
      <c r="I16" t="s">
        <v>761</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929</v>
      </c>
      <c r="AZ16" t="s">
        <v>763</v>
      </c>
    </row>
    <row r="17" spans="1:52" x14ac:dyDescent="0.25">
      <c r="A17">
        <v>1015</v>
      </c>
      <c r="F17" t="s">
        <v>930</v>
      </c>
      <c r="G17">
        <v>1943289.396222</v>
      </c>
      <c r="H17">
        <v>-851691.25130600005</v>
      </c>
      <c r="I17" t="s">
        <v>761</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931</v>
      </c>
      <c r="AZ17" t="s">
        <v>763</v>
      </c>
    </row>
    <row r="18" spans="1:52" x14ac:dyDescent="0.25">
      <c r="A18">
        <v>1016</v>
      </c>
      <c r="F18" t="s">
        <v>932</v>
      </c>
      <c r="G18">
        <v>1943490.972474</v>
      </c>
      <c r="H18">
        <v>-852218.24182500003</v>
      </c>
      <c r="I18" t="s">
        <v>761</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933</v>
      </c>
      <c r="AZ18" t="s">
        <v>763</v>
      </c>
    </row>
    <row r="19" spans="1:52" x14ac:dyDescent="0.25">
      <c r="A19">
        <v>1017</v>
      </c>
      <c r="F19" t="s">
        <v>934</v>
      </c>
      <c r="G19">
        <v>1955596.809319</v>
      </c>
      <c r="H19">
        <v>-874250.66659200005</v>
      </c>
      <c r="I19" t="s">
        <v>761</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935</v>
      </c>
      <c r="AZ19" t="s">
        <v>763</v>
      </c>
    </row>
    <row r="20" spans="1:52" x14ac:dyDescent="0.25">
      <c r="A20">
        <v>1018</v>
      </c>
      <c r="F20" t="s">
        <v>936</v>
      </c>
      <c r="G20">
        <v>1955346.0171670001</v>
      </c>
      <c r="H20">
        <v>-874524.92003599997</v>
      </c>
      <c r="I20" t="s">
        <v>761</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937</v>
      </c>
      <c r="AZ20" t="s">
        <v>763</v>
      </c>
    </row>
    <row r="21" spans="1:52" x14ac:dyDescent="0.25">
      <c r="A21">
        <v>1020</v>
      </c>
      <c r="F21" t="s">
        <v>938</v>
      </c>
      <c r="G21">
        <v>2006741.3670910001</v>
      </c>
      <c r="H21">
        <v>-846308.66767700005</v>
      </c>
      <c r="I21" t="s">
        <v>761</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939</v>
      </c>
      <c r="AZ21" t="s">
        <v>763</v>
      </c>
    </row>
    <row r="22" spans="1:52" x14ac:dyDescent="0.25">
      <c r="A22">
        <v>1021</v>
      </c>
      <c r="F22" t="s">
        <v>940</v>
      </c>
      <c r="G22">
        <v>2006660.2210319999</v>
      </c>
      <c r="H22">
        <v>-846854.25556299998</v>
      </c>
      <c r="I22" t="s">
        <v>761</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941</v>
      </c>
      <c r="AZ22" t="s">
        <v>763</v>
      </c>
    </row>
    <row r="23" spans="1:52" x14ac:dyDescent="0.25">
      <c r="A23">
        <v>1022</v>
      </c>
      <c r="F23" t="s">
        <v>942</v>
      </c>
      <c r="G23">
        <v>2023204.069898</v>
      </c>
      <c r="H23">
        <v>-878427.66853899998</v>
      </c>
      <c r="I23" t="s">
        <v>761</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943</v>
      </c>
      <c r="AZ23" t="s">
        <v>763</v>
      </c>
    </row>
    <row r="24" spans="1:52" x14ac:dyDescent="0.25">
      <c r="A24">
        <v>1023</v>
      </c>
      <c r="F24" t="s">
        <v>944</v>
      </c>
      <c r="G24">
        <v>2022831.4967449999</v>
      </c>
      <c r="H24">
        <v>-878743.62504499999</v>
      </c>
      <c r="I24" t="s">
        <v>761</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945</v>
      </c>
      <c r="AZ24" t="s">
        <v>763</v>
      </c>
    </row>
    <row r="25" spans="1:52" x14ac:dyDescent="0.25">
      <c r="A25">
        <v>1024</v>
      </c>
      <c r="F25" t="s">
        <v>946</v>
      </c>
      <c r="G25">
        <v>2015563.4531479999</v>
      </c>
      <c r="H25">
        <v>-851382.70255799999</v>
      </c>
      <c r="I25" t="s">
        <v>761</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947</v>
      </c>
      <c r="AZ25" t="s">
        <v>763</v>
      </c>
    </row>
    <row r="26" spans="1:52" x14ac:dyDescent="0.25">
      <c r="A26">
        <v>1025</v>
      </c>
      <c r="F26" t="s">
        <v>948</v>
      </c>
      <c r="G26">
        <v>2015466.9960090001</v>
      </c>
      <c r="H26">
        <v>-851822.00447599997</v>
      </c>
      <c r="I26" t="s">
        <v>761</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949</v>
      </c>
      <c r="AZ26" t="s">
        <v>763</v>
      </c>
    </row>
    <row r="27" spans="1:52" x14ac:dyDescent="0.25">
      <c r="A27">
        <v>1026</v>
      </c>
      <c r="F27" t="s">
        <v>950</v>
      </c>
      <c r="G27">
        <v>2028839.8409299999</v>
      </c>
      <c r="H27">
        <v>-851974.94490600005</v>
      </c>
      <c r="I27" t="s">
        <v>761</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951</v>
      </c>
      <c r="AZ27" t="s">
        <v>763</v>
      </c>
    </row>
    <row r="28" spans="1:52" x14ac:dyDescent="0.25">
      <c r="A28">
        <v>1029</v>
      </c>
      <c r="F28" t="s">
        <v>775</v>
      </c>
      <c r="G28">
        <v>2003831.8333129999</v>
      </c>
      <c r="H28">
        <v>-1057718.0311499999</v>
      </c>
      <c r="I28" t="s">
        <v>761</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776</v>
      </c>
      <c r="AZ28" t="s">
        <v>763</v>
      </c>
    </row>
    <row r="29" spans="1:52" x14ac:dyDescent="0.25">
      <c r="A29">
        <v>1030</v>
      </c>
      <c r="F29" t="s">
        <v>777</v>
      </c>
      <c r="G29">
        <v>2004123.8775909999</v>
      </c>
      <c r="H29">
        <v>-1057944.205421</v>
      </c>
      <c r="I29" t="s">
        <v>761</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778</v>
      </c>
      <c r="AZ29" t="s">
        <v>763</v>
      </c>
    </row>
    <row r="30" spans="1:52" x14ac:dyDescent="0.25">
      <c r="A30">
        <v>1031</v>
      </c>
      <c r="F30" t="s">
        <v>952</v>
      </c>
      <c r="G30">
        <v>1994141.894905</v>
      </c>
      <c r="H30">
        <v>-1001663.125212</v>
      </c>
      <c r="I30" t="s">
        <v>761</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953</v>
      </c>
      <c r="AZ30" t="s">
        <v>763</v>
      </c>
    </row>
    <row r="31" spans="1:52" x14ac:dyDescent="0.25">
      <c r="A31">
        <v>1032</v>
      </c>
      <c r="F31" t="s">
        <v>954</v>
      </c>
      <c r="G31">
        <v>1994088.120784</v>
      </c>
      <c r="H31">
        <v>-1002192.2769309999</v>
      </c>
      <c r="I31" t="s">
        <v>761</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955</v>
      </c>
      <c r="AZ31" t="s">
        <v>763</v>
      </c>
    </row>
    <row r="32" spans="1:52" x14ac:dyDescent="0.25">
      <c r="A32">
        <v>1033</v>
      </c>
      <c r="F32" t="s">
        <v>956</v>
      </c>
      <c r="G32">
        <v>2005002.27079</v>
      </c>
      <c r="H32">
        <v>-1010672.779834</v>
      </c>
      <c r="I32" t="s">
        <v>761</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957</v>
      </c>
      <c r="AZ32" t="s">
        <v>763</v>
      </c>
    </row>
    <row r="33" spans="1:52" x14ac:dyDescent="0.25">
      <c r="A33">
        <v>1034</v>
      </c>
      <c r="F33" t="s">
        <v>958</v>
      </c>
      <c r="G33">
        <v>2007074.9437460001</v>
      </c>
      <c r="H33">
        <v>-1001166.403794</v>
      </c>
      <c r="I33" t="s">
        <v>761</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959</v>
      </c>
      <c r="AZ33" t="s">
        <v>763</v>
      </c>
    </row>
    <row r="34" spans="1:52" x14ac:dyDescent="0.25">
      <c r="A34">
        <v>1035</v>
      </c>
      <c r="F34" t="s">
        <v>960</v>
      </c>
      <c r="G34">
        <v>2007553.930136</v>
      </c>
      <c r="H34">
        <v>-1000836.427729</v>
      </c>
      <c r="I34" t="s">
        <v>761</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961</v>
      </c>
      <c r="AZ34" t="s">
        <v>763</v>
      </c>
    </row>
    <row r="35" spans="1:52" x14ac:dyDescent="0.25">
      <c r="A35">
        <v>1036</v>
      </c>
      <c r="F35" t="s">
        <v>962</v>
      </c>
      <c r="G35">
        <v>2030802.0655080001</v>
      </c>
      <c r="H35">
        <v>-1048714.8363040001</v>
      </c>
      <c r="I35" t="s">
        <v>761</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963</v>
      </c>
      <c r="AZ35" t="s">
        <v>763</v>
      </c>
    </row>
    <row r="36" spans="1:52" x14ac:dyDescent="0.25">
      <c r="A36">
        <v>1037</v>
      </c>
      <c r="F36" t="s">
        <v>964</v>
      </c>
      <c r="G36">
        <v>2030548.0984430001</v>
      </c>
      <c r="H36">
        <v>-1049020.381945</v>
      </c>
      <c r="I36" t="s">
        <v>767</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965</v>
      </c>
      <c r="AZ36" t="s">
        <v>763</v>
      </c>
    </row>
    <row r="37" spans="1:52" x14ac:dyDescent="0.25">
      <c r="A37">
        <v>1038</v>
      </c>
      <c r="F37" t="s">
        <v>966</v>
      </c>
      <c r="G37">
        <v>2044489.604028</v>
      </c>
      <c r="H37">
        <v>-1064095.223307</v>
      </c>
      <c r="I37" t="s">
        <v>761</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967</v>
      </c>
      <c r="AZ37" t="s">
        <v>763</v>
      </c>
    </row>
    <row r="38" spans="1:52" x14ac:dyDescent="0.25">
      <c r="A38">
        <v>1039</v>
      </c>
      <c r="F38" t="s">
        <v>968</v>
      </c>
      <c r="G38">
        <v>2044040.1938110001</v>
      </c>
      <c r="H38">
        <v>-1063885.816537</v>
      </c>
      <c r="I38" t="s">
        <v>761</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969</v>
      </c>
      <c r="AZ38" t="s">
        <v>763</v>
      </c>
    </row>
    <row r="39" spans="1:52" x14ac:dyDescent="0.25">
      <c r="A39">
        <v>1040</v>
      </c>
      <c r="F39" t="s">
        <v>970</v>
      </c>
      <c r="G39">
        <v>2037196.9655170001</v>
      </c>
      <c r="H39">
        <v>-1055925.087022</v>
      </c>
      <c r="I39" t="s">
        <v>767</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971</v>
      </c>
      <c r="AZ39" t="s">
        <v>763</v>
      </c>
    </row>
    <row r="40" spans="1:52" x14ac:dyDescent="0.25">
      <c r="A40">
        <v>1041</v>
      </c>
      <c r="F40" t="s">
        <v>972</v>
      </c>
      <c r="G40">
        <v>2037111.8987080001</v>
      </c>
      <c r="H40">
        <v>-1056481.0385380001</v>
      </c>
      <c r="I40" t="s">
        <v>767</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973</v>
      </c>
      <c r="AZ40" t="s">
        <v>763</v>
      </c>
    </row>
    <row r="41" spans="1:52" x14ac:dyDescent="0.25">
      <c r="A41">
        <v>1042</v>
      </c>
      <c r="F41" t="s">
        <v>974</v>
      </c>
      <c r="G41">
        <v>2041632.3399809999</v>
      </c>
      <c r="H41">
        <v>-1039797.503965</v>
      </c>
      <c r="I41" t="s">
        <v>761</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975</v>
      </c>
      <c r="AZ41" t="s">
        <v>763</v>
      </c>
    </row>
    <row r="42" spans="1:52" x14ac:dyDescent="0.25">
      <c r="A42">
        <v>1043</v>
      </c>
      <c r="F42" t="s">
        <v>976</v>
      </c>
      <c r="G42">
        <v>2041271.939666</v>
      </c>
      <c r="H42">
        <v>-1039318.52774</v>
      </c>
      <c r="I42" t="s">
        <v>761</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977</v>
      </c>
      <c r="AZ42" t="s">
        <v>763</v>
      </c>
    </row>
    <row r="43" spans="1:52" x14ac:dyDescent="0.25">
      <c r="A43">
        <v>1044</v>
      </c>
      <c r="F43" t="s">
        <v>978</v>
      </c>
      <c r="G43">
        <v>2044031.866041</v>
      </c>
      <c r="H43">
        <v>-982729.078415</v>
      </c>
      <c r="I43" t="s">
        <v>761</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979</v>
      </c>
      <c r="AZ43" t="s">
        <v>763</v>
      </c>
    </row>
    <row r="44" spans="1:52" x14ac:dyDescent="0.25">
      <c r="A44">
        <v>1045</v>
      </c>
      <c r="F44" t="s">
        <v>980</v>
      </c>
      <c r="G44">
        <v>2035977.8008679999</v>
      </c>
      <c r="H44">
        <v>-979453.85197099997</v>
      </c>
      <c r="I44" t="s">
        <v>761</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981</v>
      </c>
      <c r="AZ44" t="s">
        <v>763</v>
      </c>
    </row>
    <row r="45" spans="1:52" x14ac:dyDescent="0.25">
      <c r="A45">
        <v>1046</v>
      </c>
      <c r="F45" t="s">
        <v>982</v>
      </c>
      <c r="G45">
        <v>2035544.9243660001</v>
      </c>
      <c r="H45">
        <v>-979370.350355</v>
      </c>
      <c r="I45" t="s">
        <v>761</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983</v>
      </c>
      <c r="AZ45" t="s">
        <v>763</v>
      </c>
    </row>
    <row r="46" spans="1:52" x14ac:dyDescent="0.25">
      <c r="A46">
        <v>1047</v>
      </c>
      <c r="F46" t="s">
        <v>984</v>
      </c>
      <c r="G46">
        <v>2061742.7249360001</v>
      </c>
      <c r="H46">
        <v>-1071536.3104600001</v>
      </c>
      <c r="I46" t="s">
        <v>761</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985</v>
      </c>
      <c r="AZ46" t="s">
        <v>763</v>
      </c>
    </row>
    <row r="47" spans="1:52" x14ac:dyDescent="0.25">
      <c r="A47">
        <v>1048</v>
      </c>
      <c r="F47" t="s">
        <v>986</v>
      </c>
      <c r="G47">
        <v>2052759.5334590001</v>
      </c>
      <c r="H47">
        <v>-1034735.7081169999</v>
      </c>
      <c r="I47" t="s">
        <v>767</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987</v>
      </c>
      <c r="AZ47" t="s">
        <v>763</v>
      </c>
    </row>
    <row r="48" spans="1:52" x14ac:dyDescent="0.25">
      <c r="A48">
        <v>1049</v>
      </c>
      <c r="F48" t="s">
        <v>988</v>
      </c>
      <c r="G48">
        <v>2052657.23159</v>
      </c>
      <c r="H48">
        <v>-1035245.626619</v>
      </c>
      <c r="I48" t="s">
        <v>761</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989</v>
      </c>
      <c r="AZ48" t="s">
        <v>763</v>
      </c>
    </row>
    <row r="49" spans="1:52" x14ac:dyDescent="0.25">
      <c r="A49">
        <v>1050</v>
      </c>
      <c r="F49" t="s">
        <v>990</v>
      </c>
      <c r="G49">
        <v>2058792.389678</v>
      </c>
      <c r="H49">
        <v>-995462.66667199996</v>
      </c>
      <c r="I49" t="s">
        <v>761</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991</v>
      </c>
      <c r="AZ49" t="s">
        <v>763</v>
      </c>
    </row>
    <row r="50" spans="1:52" x14ac:dyDescent="0.25">
      <c r="A50">
        <v>1051</v>
      </c>
      <c r="F50" t="s">
        <v>992</v>
      </c>
      <c r="G50">
        <v>2058586.3911989999</v>
      </c>
      <c r="H50">
        <v>-996028.160363</v>
      </c>
      <c r="I50" t="s">
        <v>761</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993</v>
      </c>
      <c r="AZ50" t="s">
        <v>763</v>
      </c>
    </row>
    <row r="51" spans="1:52" x14ac:dyDescent="0.25">
      <c r="A51">
        <v>1052</v>
      </c>
      <c r="F51" t="s">
        <v>994</v>
      </c>
      <c r="G51">
        <v>2058514.2463680001</v>
      </c>
      <c r="H51">
        <v>-987281.96859800001</v>
      </c>
      <c r="I51" t="s">
        <v>761</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995</v>
      </c>
      <c r="AZ51" t="s">
        <v>763</v>
      </c>
    </row>
    <row r="52" spans="1:52" x14ac:dyDescent="0.25">
      <c r="A52">
        <v>1053</v>
      </c>
      <c r="F52" t="s">
        <v>996</v>
      </c>
      <c r="G52">
        <v>2058689.374912</v>
      </c>
      <c r="H52">
        <v>-987677.569242</v>
      </c>
      <c r="I52" t="s">
        <v>761</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997</v>
      </c>
      <c r="AZ52" t="s">
        <v>763</v>
      </c>
    </row>
    <row r="53" spans="1:52" x14ac:dyDescent="0.25">
      <c r="A53">
        <v>1058</v>
      </c>
      <c r="F53" t="s">
        <v>779</v>
      </c>
      <c r="G53">
        <v>1932631.6566939999</v>
      </c>
      <c r="H53">
        <v>-1057114.7662480001</v>
      </c>
      <c r="I53" t="s">
        <v>761</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780</v>
      </c>
      <c r="AZ53" t="s">
        <v>763</v>
      </c>
    </row>
    <row r="54" spans="1:52" x14ac:dyDescent="0.25">
      <c r="A54">
        <v>1059</v>
      </c>
      <c r="F54" t="s">
        <v>781</v>
      </c>
      <c r="G54">
        <v>1932185.0954199999</v>
      </c>
      <c r="H54">
        <v>-1057708.2312779999</v>
      </c>
      <c r="I54" t="s">
        <v>761</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782</v>
      </c>
      <c r="AZ54" t="s">
        <v>763</v>
      </c>
    </row>
    <row r="55" spans="1:52" x14ac:dyDescent="0.25">
      <c r="A55">
        <v>1060</v>
      </c>
      <c r="F55" t="s">
        <v>783</v>
      </c>
      <c r="G55">
        <v>1942514.9320439999</v>
      </c>
      <c r="H55">
        <v>-1082701.629193</v>
      </c>
      <c r="I55" t="s">
        <v>767</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784</v>
      </c>
      <c r="AZ55" t="s">
        <v>763</v>
      </c>
    </row>
    <row r="56" spans="1:52" x14ac:dyDescent="0.25">
      <c r="A56">
        <v>1061</v>
      </c>
      <c r="F56" t="s">
        <v>785</v>
      </c>
      <c r="G56">
        <v>1939342.4928369999</v>
      </c>
      <c r="H56">
        <v>-1045013.596822</v>
      </c>
      <c r="I56" t="s">
        <v>767</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786</v>
      </c>
      <c r="AZ56" t="s">
        <v>763</v>
      </c>
    </row>
    <row r="57" spans="1:52" x14ac:dyDescent="0.25">
      <c r="A57">
        <v>1062</v>
      </c>
      <c r="F57" t="s">
        <v>787</v>
      </c>
      <c r="G57">
        <v>1950331.911536</v>
      </c>
      <c r="H57">
        <v>-1032916.9774110001</v>
      </c>
      <c r="I57" t="s">
        <v>761</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788</v>
      </c>
      <c r="AZ57" t="s">
        <v>763</v>
      </c>
    </row>
    <row r="58" spans="1:52" x14ac:dyDescent="0.25">
      <c r="A58">
        <v>1063</v>
      </c>
      <c r="F58" t="s">
        <v>789</v>
      </c>
      <c r="G58">
        <v>1949882.6890670001</v>
      </c>
      <c r="H58">
        <v>-1032669.945398</v>
      </c>
      <c r="I58" t="s">
        <v>761</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790</v>
      </c>
      <c r="AZ58" t="s">
        <v>763</v>
      </c>
    </row>
    <row r="59" spans="1:52" x14ac:dyDescent="0.25">
      <c r="A59">
        <v>1064</v>
      </c>
      <c r="F59" t="s">
        <v>791</v>
      </c>
      <c r="G59">
        <v>1958493.204196</v>
      </c>
      <c r="H59">
        <v>-1044792.17733</v>
      </c>
      <c r="I59" t="s">
        <v>761</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792</v>
      </c>
      <c r="AZ59" t="s">
        <v>763</v>
      </c>
    </row>
    <row r="60" spans="1:52" x14ac:dyDescent="0.25">
      <c r="A60">
        <v>1065</v>
      </c>
      <c r="F60" t="s">
        <v>793</v>
      </c>
      <c r="G60">
        <v>1958550.695324</v>
      </c>
      <c r="H60">
        <v>-1044256.487734</v>
      </c>
      <c r="I60" t="s">
        <v>761</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794</v>
      </c>
      <c r="AZ60" t="s">
        <v>763</v>
      </c>
    </row>
    <row r="61" spans="1:52" x14ac:dyDescent="0.25">
      <c r="A61">
        <v>1066</v>
      </c>
      <c r="F61" t="s">
        <v>795</v>
      </c>
      <c r="G61">
        <v>1973686.862097</v>
      </c>
      <c r="H61">
        <v>-1076733.815248</v>
      </c>
      <c r="I61" t="s">
        <v>761</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796</v>
      </c>
      <c r="AZ61" t="s">
        <v>763</v>
      </c>
    </row>
    <row r="62" spans="1:52" x14ac:dyDescent="0.25">
      <c r="A62">
        <v>1067</v>
      </c>
      <c r="F62" t="s">
        <v>797</v>
      </c>
      <c r="G62">
        <v>1973630.297971</v>
      </c>
      <c r="H62">
        <v>-1077277.236609</v>
      </c>
      <c r="I62" t="s">
        <v>761</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798</v>
      </c>
      <c r="AZ62" t="s">
        <v>763</v>
      </c>
    </row>
    <row r="63" spans="1:52" x14ac:dyDescent="0.25">
      <c r="A63">
        <v>1068</v>
      </c>
      <c r="F63" t="s">
        <v>799</v>
      </c>
      <c r="G63">
        <v>1964351.93603</v>
      </c>
      <c r="H63">
        <v>-1033755.0700459999</v>
      </c>
      <c r="I63" t="s">
        <v>761</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800</v>
      </c>
      <c r="AZ63" t="s">
        <v>763</v>
      </c>
    </row>
    <row r="64" spans="1:52" x14ac:dyDescent="0.25">
      <c r="A64">
        <v>3071</v>
      </c>
      <c r="F64" t="s">
        <v>998</v>
      </c>
      <c r="G64">
        <v>1882625.8888620001</v>
      </c>
      <c r="H64">
        <v>-1025262.905485</v>
      </c>
      <c r="I64" t="s">
        <v>761</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999</v>
      </c>
      <c r="AZ64" t="s">
        <v>763</v>
      </c>
    </row>
    <row r="65" spans="1:52" x14ac:dyDescent="0.25">
      <c r="A65">
        <v>3072</v>
      </c>
      <c r="F65" t="s">
        <v>1000</v>
      </c>
      <c r="G65">
        <v>1882967.472505</v>
      </c>
      <c r="H65">
        <v>-1024883.114637</v>
      </c>
      <c r="I65" t="s">
        <v>761</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1001</v>
      </c>
      <c r="AZ65" t="s">
        <v>763</v>
      </c>
    </row>
    <row r="66" spans="1:52" x14ac:dyDescent="0.25">
      <c r="A66">
        <v>3073</v>
      </c>
      <c r="F66" t="s">
        <v>1002</v>
      </c>
      <c r="G66">
        <v>1893880.3363979999</v>
      </c>
      <c r="H66">
        <v>-960477.85636400001</v>
      </c>
      <c r="I66" t="s">
        <v>761</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1003</v>
      </c>
      <c r="AZ66" t="s">
        <v>763</v>
      </c>
    </row>
    <row r="67" spans="1:52" x14ac:dyDescent="0.25">
      <c r="A67">
        <v>3074</v>
      </c>
      <c r="F67" t="s">
        <v>1004</v>
      </c>
      <c r="G67">
        <v>1925818.3926289999</v>
      </c>
      <c r="H67">
        <v>-874085.28875299997</v>
      </c>
      <c r="I67" t="s">
        <v>761</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1005</v>
      </c>
      <c r="AZ67" t="s">
        <v>763</v>
      </c>
    </row>
    <row r="68" spans="1:52" x14ac:dyDescent="0.25">
      <c r="A68">
        <v>3075</v>
      </c>
      <c r="F68" t="s">
        <v>1006</v>
      </c>
      <c r="G68">
        <v>1950728.413094</v>
      </c>
      <c r="H68">
        <v>-874413.19214599999</v>
      </c>
      <c r="I68" t="s">
        <v>761</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1007</v>
      </c>
      <c r="AZ68" t="s">
        <v>763</v>
      </c>
    </row>
    <row r="69" spans="1:52" x14ac:dyDescent="0.25">
      <c r="A69">
        <v>3076</v>
      </c>
      <c r="F69" t="s">
        <v>1008</v>
      </c>
      <c r="G69">
        <v>1951031.6546829999</v>
      </c>
      <c r="H69">
        <v>-874922.55581199995</v>
      </c>
      <c r="I69" t="s">
        <v>761</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1009</v>
      </c>
      <c r="AZ69" t="s">
        <v>763</v>
      </c>
    </row>
    <row r="70" spans="1:52" x14ac:dyDescent="0.25">
      <c r="A70">
        <v>3077</v>
      </c>
      <c r="F70" t="s">
        <v>1010</v>
      </c>
      <c r="G70">
        <v>1946687.5849639999</v>
      </c>
      <c r="H70">
        <v>-875845.79968099995</v>
      </c>
      <c r="I70" t="s">
        <v>761</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1011</v>
      </c>
      <c r="AZ70" t="s">
        <v>763</v>
      </c>
    </row>
    <row r="71" spans="1:52" x14ac:dyDescent="0.25">
      <c r="A71">
        <v>3078</v>
      </c>
      <c r="F71" t="s">
        <v>1012</v>
      </c>
      <c r="G71">
        <v>1947149.2988519999</v>
      </c>
      <c r="H71">
        <v>-875583.48749600002</v>
      </c>
      <c r="I71" t="s">
        <v>761</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1013</v>
      </c>
      <c r="AZ71" t="s">
        <v>763</v>
      </c>
    </row>
    <row r="72" spans="1:52" x14ac:dyDescent="0.25">
      <c r="A72">
        <v>3080</v>
      </c>
      <c r="F72" t="s">
        <v>1014</v>
      </c>
      <c r="G72">
        <v>2015071.330198</v>
      </c>
      <c r="H72">
        <v>-868425.46233200002</v>
      </c>
      <c r="I72" t="s">
        <v>761</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1015</v>
      </c>
      <c r="AZ72" t="s">
        <v>763</v>
      </c>
    </row>
    <row r="73" spans="1:52" x14ac:dyDescent="0.25">
      <c r="A73">
        <v>3081</v>
      </c>
      <c r="F73" t="s">
        <v>1016</v>
      </c>
      <c r="G73">
        <v>2015395.8474650001</v>
      </c>
      <c r="H73">
        <v>-869026.126239</v>
      </c>
      <c r="I73" t="s">
        <v>761</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1017</v>
      </c>
      <c r="AZ73" t="s">
        <v>763</v>
      </c>
    </row>
    <row r="74" spans="1:52" x14ac:dyDescent="0.25">
      <c r="A74">
        <v>3082</v>
      </c>
      <c r="F74" t="s">
        <v>1018</v>
      </c>
      <c r="G74">
        <v>1999862.519349</v>
      </c>
      <c r="H74">
        <v>-852286.19643400004</v>
      </c>
      <c r="I74" t="s">
        <v>761</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1019</v>
      </c>
      <c r="AZ74" t="s">
        <v>763</v>
      </c>
    </row>
    <row r="75" spans="1:52" x14ac:dyDescent="0.25">
      <c r="A75">
        <v>3083</v>
      </c>
      <c r="F75" t="s">
        <v>1020</v>
      </c>
      <c r="G75">
        <v>2000109.8913120001</v>
      </c>
      <c r="H75">
        <v>-851922.02369399997</v>
      </c>
      <c r="I75" t="s">
        <v>761</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1021</v>
      </c>
      <c r="AZ75" t="s">
        <v>763</v>
      </c>
    </row>
    <row r="76" spans="1:52" x14ac:dyDescent="0.25">
      <c r="A76">
        <v>3084</v>
      </c>
      <c r="F76" t="s">
        <v>1022</v>
      </c>
      <c r="G76">
        <v>2002197.4486450001</v>
      </c>
      <c r="H76">
        <v>-857432.87392699998</v>
      </c>
      <c r="I76" t="s">
        <v>761</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1023</v>
      </c>
      <c r="AZ76" t="s">
        <v>763</v>
      </c>
    </row>
    <row r="77" spans="1:52" x14ac:dyDescent="0.25">
      <c r="A77">
        <v>3085</v>
      </c>
      <c r="F77" t="s">
        <v>1024</v>
      </c>
      <c r="G77">
        <v>2003165.6845259999</v>
      </c>
      <c r="H77">
        <v>-857649.832972</v>
      </c>
      <c r="I77" t="s">
        <v>767</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1025</v>
      </c>
      <c r="AZ77" t="s">
        <v>763</v>
      </c>
    </row>
    <row r="78" spans="1:52" x14ac:dyDescent="0.25">
      <c r="A78">
        <v>3093</v>
      </c>
      <c r="F78" t="s">
        <v>1026</v>
      </c>
      <c r="G78">
        <v>2054846.0005600001</v>
      </c>
      <c r="H78">
        <v>-1046611.811534</v>
      </c>
      <c r="I78" t="s">
        <v>761</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1027</v>
      </c>
      <c r="AZ78" t="s">
        <v>763</v>
      </c>
    </row>
    <row r="79" spans="1:52" x14ac:dyDescent="0.25">
      <c r="A79">
        <v>3094</v>
      </c>
      <c r="F79" t="s">
        <v>1028</v>
      </c>
      <c r="G79">
        <v>2057941.8420820001</v>
      </c>
      <c r="H79">
        <v>-1040872.5906080001</v>
      </c>
      <c r="I79" t="s">
        <v>761</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1029</v>
      </c>
      <c r="AZ79" t="s">
        <v>763</v>
      </c>
    </row>
    <row r="80" spans="1:52" x14ac:dyDescent="0.25">
      <c r="A80">
        <v>3095</v>
      </c>
      <c r="F80" t="s">
        <v>1030</v>
      </c>
      <c r="G80">
        <v>2058131.575188</v>
      </c>
      <c r="H80">
        <v>-1040311.269402</v>
      </c>
      <c r="I80" t="s">
        <v>761</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1031</v>
      </c>
      <c r="AZ80" t="s">
        <v>763</v>
      </c>
    </row>
    <row r="81" spans="1:52" x14ac:dyDescent="0.25">
      <c r="A81">
        <v>3096</v>
      </c>
      <c r="F81" t="s">
        <v>1032</v>
      </c>
      <c r="G81">
        <v>2056295.698817</v>
      </c>
      <c r="H81">
        <v>-964693.24403499998</v>
      </c>
      <c r="I81" t="s">
        <v>761</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1033</v>
      </c>
      <c r="AZ81" t="s">
        <v>763</v>
      </c>
    </row>
    <row r="82" spans="1:52" x14ac:dyDescent="0.25">
      <c r="A82">
        <v>3097</v>
      </c>
      <c r="F82" t="s">
        <v>1034</v>
      </c>
      <c r="G82">
        <v>2046844.0663089999</v>
      </c>
      <c r="H82">
        <v>-978766.69243099994</v>
      </c>
      <c r="I82" t="s">
        <v>761</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1035</v>
      </c>
      <c r="AZ82" t="s">
        <v>763</v>
      </c>
    </row>
    <row r="83" spans="1:52" x14ac:dyDescent="0.25">
      <c r="A83">
        <v>3098</v>
      </c>
      <c r="F83" t="s">
        <v>1036</v>
      </c>
      <c r="G83">
        <v>2047256.299201</v>
      </c>
      <c r="H83">
        <v>-978816.41790500004</v>
      </c>
      <c r="I83" t="s">
        <v>761</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1037</v>
      </c>
      <c r="AZ83" t="s">
        <v>763</v>
      </c>
    </row>
    <row r="84" spans="1:52" x14ac:dyDescent="0.25">
      <c r="A84">
        <v>3099</v>
      </c>
      <c r="F84" t="s">
        <v>1038</v>
      </c>
      <c r="G84">
        <v>2064081.3695650001</v>
      </c>
      <c r="H84">
        <v>-1069169.499148</v>
      </c>
      <c r="I84" t="s">
        <v>761</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1039</v>
      </c>
      <c r="AZ84" t="s">
        <v>763</v>
      </c>
    </row>
    <row r="85" spans="1:52" x14ac:dyDescent="0.25">
      <c r="A85">
        <v>3100</v>
      </c>
      <c r="F85" t="s">
        <v>1040</v>
      </c>
      <c r="G85">
        <v>2064445.8762650001</v>
      </c>
      <c r="H85">
        <v>-1069719.781071</v>
      </c>
      <c r="I85" t="s">
        <v>761</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1041</v>
      </c>
      <c r="AZ85" t="s">
        <v>763</v>
      </c>
    </row>
    <row r="86" spans="1:52" x14ac:dyDescent="0.25">
      <c r="A86">
        <v>3101</v>
      </c>
      <c r="F86" t="s">
        <v>1042</v>
      </c>
      <c r="G86">
        <v>2054681.6769359999</v>
      </c>
      <c r="H86">
        <v>-1071988.161905</v>
      </c>
      <c r="I86" t="s">
        <v>761</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1043</v>
      </c>
      <c r="AZ86" t="s">
        <v>763</v>
      </c>
    </row>
    <row r="87" spans="1:52" x14ac:dyDescent="0.25">
      <c r="A87">
        <v>3102</v>
      </c>
      <c r="F87" t="s">
        <v>1044</v>
      </c>
      <c r="G87">
        <v>2054985.2643889999</v>
      </c>
      <c r="H87">
        <v>-1072546.575001</v>
      </c>
      <c r="I87" t="s">
        <v>761</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1045</v>
      </c>
      <c r="AZ87" t="s">
        <v>763</v>
      </c>
    </row>
    <row r="88" spans="1:52" x14ac:dyDescent="0.25">
      <c r="A88">
        <v>3103</v>
      </c>
      <c r="F88" t="s">
        <v>1046</v>
      </c>
      <c r="G88">
        <v>1995808.324788</v>
      </c>
      <c r="H88">
        <v>-994874.13893599994</v>
      </c>
      <c r="I88" t="s">
        <v>761</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1047</v>
      </c>
      <c r="AZ88" t="s">
        <v>763</v>
      </c>
    </row>
    <row r="89" spans="1:52" x14ac:dyDescent="0.25">
      <c r="A89">
        <v>3104</v>
      </c>
      <c r="F89" t="s">
        <v>1048</v>
      </c>
      <c r="G89">
        <v>1996027.4364450001</v>
      </c>
      <c r="H89">
        <v>-994442.64860900003</v>
      </c>
      <c r="I89" t="s">
        <v>761</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1049</v>
      </c>
      <c r="AZ89" t="s">
        <v>763</v>
      </c>
    </row>
    <row r="90" spans="1:52" x14ac:dyDescent="0.25">
      <c r="A90">
        <v>3105</v>
      </c>
      <c r="F90" t="s">
        <v>1050</v>
      </c>
      <c r="G90">
        <v>2015009.1962309999</v>
      </c>
      <c r="H90">
        <v>-1013728.689257</v>
      </c>
      <c r="I90" t="s">
        <v>761</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1051</v>
      </c>
      <c r="AZ90" t="s">
        <v>763</v>
      </c>
    </row>
    <row r="91" spans="1:52" x14ac:dyDescent="0.25">
      <c r="A91">
        <v>3106</v>
      </c>
      <c r="F91" t="s">
        <v>1052</v>
      </c>
      <c r="G91">
        <v>2015660.8582890001</v>
      </c>
      <c r="H91">
        <v>-1014155.287936</v>
      </c>
      <c r="I91" t="s">
        <v>761</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1053</v>
      </c>
      <c r="AZ91" t="s">
        <v>763</v>
      </c>
    </row>
    <row r="92" spans="1:52" x14ac:dyDescent="0.25">
      <c r="A92">
        <v>3107</v>
      </c>
      <c r="F92" t="s">
        <v>1054</v>
      </c>
      <c r="G92">
        <v>2064652.7567739999</v>
      </c>
      <c r="H92">
        <v>-1059624.7852469999</v>
      </c>
      <c r="I92" t="s">
        <v>761</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1055</v>
      </c>
      <c r="AZ92" t="s">
        <v>763</v>
      </c>
    </row>
    <row r="93" spans="1:52" x14ac:dyDescent="0.25">
      <c r="A93">
        <v>3108</v>
      </c>
      <c r="F93" t="s">
        <v>1056</v>
      </c>
      <c r="G93">
        <v>2064998.286384</v>
      </c>
      <c r="H93">
        <v>-1060124.7408370001</v>
      </c>
      <c r="I93" t="s">
        <v>761</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1057</v>
      </c>
      <c r="AZ93" t="s">
        <v>763</v>
      </c>
    </row>
    <row r="94" spans="1:52" x14ac:dyDescent="0.25">
      <c r="A94">
        <v>3109</v>
      </c>
      <c r="F94" t="s">
        <v>1058</v>
      </c>
      <c r="G94">
        <v>2067174.1512</v>
      </c>
      <c r="H94">
        <v>-1053995.1429979999</v>
      </c>
      <c r="I94" t="s">
        <v>761</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1059</v>
      </c>
      <c r="AZ94" t="s">
        <v>763</v>
      </c>
    </row>
    <row r="95" spans="1:52" x14ac:dyDescent="0.25">
      <c r="A95">
        <v>3110</v>
      </c>
      <c r="F95" t="s">
        <v>1060</v>
      </c>
      <c r="G95">
        <v>2067501.942821</v>
      </c>
      <c r="H95">
        <v>-1053489.166529</v>
      </c>
      <c r="I95" t="s">
        <v>761</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1061</v>
      </c>
      <c r="AZ95" t="s">
        <v>763</v>
      </c>
    </row>
    <row r="96" spans="1:52" x14ac:dyDescent="0.25">
      <c r="A96">
        <v>3111</v>
      </c>
      <c r="F96" t="s">
        <v>1062</v>
      </c>
      <c r="G96">
        <v>2042715.9674229999</v>
      </c>
      <c r="H96">
        <v>-1029573.727581</v>
      </c>
      <c r="I96" t="s">
        <v>761</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1063</v>
      </c>
      <c r="AZ96" t="s">
        <v>763</v>
      </c>
    </row>
    <row r="97" spans="1:52" x14ac:dyDescent="0.25">
      <c r="A97">
        <v>3112</v>
      </c>
      <c r="F97" t="s">
        <v>1064</v>
      </c>
      <c r="G97">
        <v>2042988.6464869999</v>
      </c>
      <c r="H97">
        <v>-1029762.055317</v>
      </c>
      <c r="I97" t="s">
        <v>761</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1065</v>
      </c>
      <c r="AZ97" t="s">
        <v>763</v>
      </c>
    </row>
    <row r="98" spans="1:52" x14ac:dyDescent="0.25">
      <c r="A98">
        <v>3113</v>
      </c>
      <c r="F98" t="s">
        <v>1066</v>
      </c>
      <c r="G98">
        <v>2060870.0429189999</v>
      </c>
      <c r="H98">
        <v>-1085725.849197</v>
      </c>
      <c r="I98" t="s">
        <v>761</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1067</v>
      </c>
      <c r="AZ98" t="s">
        <v>763</v>
      </c>
    </row>
    <row r="99" spans="1:52" x14ac:dyDescent="0.25">
      <c r="A99">
        <v>3114</v>
      </c>
      <c r="F99" t="s">
        <v>1068</v>
      </c>
      <c r="G99">
        <v>2061221.9990069999</v>
      </c>
      <c r="H99">
        <v>-1086194.1693480001</v>
      </c>
      <c r="I99" t="s">
        <v>761</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1069</v>
      </c>
      <c r="AZ99" t="s">
        <v>763</v>
      </c>
    </row>
    <row r="100" spans="1:52" x14ac:dyDescent="0.25">
      <c r="A100">
        <v>3115</v>
      </c>
      <c r="F100" t="s">
        <v>1070</v>
      </c>
      <c r="G100">
        <v>2062574.174721</v>
      </c>
      <c r="H100">
        <v>-1026790.910044</v>
      </c>
      <c r="I100" t="s">
        <v>761</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1071</v>
      </c>
      <c r="AZ100" t="s">
        <v>763</v>
      </c>
    </row>
    <row r="101" spans="1:52" x14ac:dyDescent="0.25">
      <c r="A101">
        <v>3116</v>
      </c>
      <c r="F101" t="s">
        <v>1072</v>
      </c>
      <c r="G101">
        <v>2062916.7380220001</v>
      </c>
      <c r="H101">
        <v>-1027232.204608</v>
      </c>
      <c r="I101" t="s">
        <v>761</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1073</v>
      </c>
      <c r="AZ101" t="s">
        <v>763</v>
      </c>
    </row>
    <row r="102" spans="1:52" x14ac:dyDescent="0.25">
      <c r="A102">
        <v>3117</v>
      </c>
      <c r="F102" t="s">
        <v>1074</v>
      </c>
      <c r="G102">
        <v>2060128.5009580001</v>
      </c>
      <c r="H102">
        <v>-1027264.948314</v>
      </c>
      <c r="I102" t="s">
        <v>761</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1075</v>
      </c>
      <c r="AZ102" t="s">
        <v>763</v>
      </c>
    </row>
    <row r="103" spans="1:52" x14ac:dyDescent="0.25">
      <c r="A103">
        <v>3118</v>
      </c>
      <c r="F103" t="s">
        <v>1076</v>
      </c>
      <c r="G103">
        <v>2060624.271772</v>
      </c>
      <c r="H103">
        <v>-1027370.3235300001</v>
      </c>
      <c r="I103" t="s">
        <v>761</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1077</v>
      </c>
      <c r="AZ103" t="s">
        <v>763</v>
      </c>
    </row>
    <row r="104" spans="1:52" x14ac:dyDescent="0.25">
      <c r="A104">
        <v>3119</v>
      </c>
      <c r="F104" t="s">
        <v>1078</v>
      </c>
      <c r="G104">
        <v>2036106.0216270001</v>
      </c>
      <c r="H104">
        <v>-1049656.180768</v>
      </c>
      <c r="I104" t="s">
        <v>761</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1079</v>
      </c>
      <c r="AZ104" t="s">
        <v>763</v>
      </c>
    </row>
    <row r="105" spans="1:52" x14ac:dyDescent="0.25">
      <c r="A105">
        <v>3120</v>
      </c>
      <c r="F105" t="s">
        <v>1080</v>
      </c>
      <c r="G105">
        <v>2036574.008622</v>
      </c>
      <c r="H105">
        <v>-1049731.5636440001</v>
      </c>
      <c r="I105" t="s">
        <v>761</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1081</v>
      </c>
      <c r="AZ105" t="s">
        <v>763</v>
      </c>
    </row>
    <row r="106" spans="1:52" x14ac:dyDescent="0.25">
      <c r="A106">
        <v>3121</v>
      </c>
      <c r="F106" t="s">
        <v>1082</v>
      </c>
      <c r="G106">
        <v>2030809.2224369999</v>
      </c>
      <c r="H106">
        <v>-1045705.4363619999</v>
      </c>
      <c r="I106" t="s">
        <v>761</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1083</v>
      </c>
      <c r="AZ106" t="s">
        <v>763</v>
      </c>
    </row>
    <row r="107" spans="1:52" x14ac:dyDescent="0.25">
      <c r="A107">
        <v>3122</v>
      </c>
      <c r="F107" t="s">
        <v>1084</v>
      </c>
      <c r="G107">
        <v>2031391.324306</v>
      </c>
      <c r="H107">
        <v>-1045511.11621</v>
      </c>
      <c r="I107" t="s">
        <v>761</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1085</v>
      </c>
      <c r="AZ107" t="s">
        <v>763</v>
      </c>
    </row>
    <row r="108" spans="1:52" x14ac:dyDescent="0.25">
      <c r="A108">
        <v>3123</v>
      </c>
      <c r="F108" t="s">
        <v>1086</v>
      </c>
      <c r="G108">
        <v>2029819.4665000001</v>
      </c>
      <c r="H108">
        <v>-981870.21511400002</v>
      </c>
      <c r="I108" t="s">
        <v>761</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1087</v>
      </c>
      <c r="AZ108" t="s">
        <v>763</v>
      </c>
    </row>
    <row r="109" spans="1:52" x14ac:dyDescent="0.25">
      <c r="A109">
        <v>3124</v>
      </c>
      <c r="F109" t="s">
        <v>1088</v>
      </c>
      <c r="G109">
        <v>2030060.539078</v>
      </c>
      <c r="H109">
        <v>-981308.10402600002</v>
      </c>
      <c r="I109" t="s">
        <v>761</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1089</v>
      </c>
      <c r="AZ109" t="s">
        <v>763</v>
      </c>
    </row>
    <row r="110" spans="1:52" x14ac:dyDescent="0.25">
      <c r="A110">
        <v>3125</v>
      </c>
      <c r="F110" t="s">
        <v>1090</v>
      </c>
      <c r="G110">
        <v>2039855.566141</v>
      </c>
      <c r="H110">
        <v>-989225.34684500005</v>
      </c>
      <c r="I110" t="s">
        <v>761</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1091</v>
      </c>
      <c r="AZ110" t="s">
        <v>763</v>
      </c>
    </row>
    <row r="111" spans="1:52" x14ac:dyDescent="0.25">
      <c r="A111">
        <v>3126</v>
      </c>
      <c r="F111" t="s">
        <v>1092</v>
      </c>
      <c r="G111">
        <v>2040122.861763</v>
      </c>
      <c r="H111">
        <v>-988889.13600399997</v>
      </c>
      <c r="I111" t="s">
        <v>761</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1093</v>
      </c>
      <c r="AZ111" t="s">
        <v>763</v>
      </c>
    </row>
    <row r="112" spans="1:52" x14ac:dyDescent="0.25">
      <c r="A112">
        <v>3127</v>
      </c>
      <c r="F112" t="s">
        <v>801</v>
      </c>
      <c r="G112">
        <v>1999444.0058619999</v>
      </c>
      <c r="H112">
        <v>-1091042.790328</v>
      </c>
      <c r="I112" t="s">
        <v>761</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802</v>
      </c>
      <c r="AZ112" t="s">
        <v>763</v>
      </c>
    </row>
    <row r="113" spans="1:52" x14ac:dyDescent="0.25">
      <c r="A113">
        <v>3128</v>
      </c>
      <c r="F113" t="s">
        <v>803</v>
      </c>
      <c r="G113">
        <v>1999722.0677100001</v>
      </c>
      <c r="H113">
        <v>-1090481.5435339999</v>
      </c>
      <c r="I113" t="s">
        <v>761</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804</v>
      </c>
      <c r="AZ113" t="s">
        <v>763</v>
      </c>
    </row>
    <row r="114" spans="1:52" x14ac:dyDescent="0.25">
      <c r="A114">
        <v>3129</v>
      </c>
      <c r="F114" t="s">
        <v>805</v>
      </c>
      <c r="G114">
        <v>1990303.629429</v>
      </c>
      <c r="H114">
        <v>-1081038.510209</v>
      </c>
      <c r="I114" t="s">
        <v>761</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806</v>
      </c>
      <c r="AZ114" t="s">
        <v>763</v>
      </c>
    </row>
    <row r="115" spans="1:52" x14ac:dyDescent="0.25">
      <c r="A115">
        <v>3130</v>
      </c>
      <c r="F115" t="s">
        <v>807</v>
      </c>
      <c r="G115">
        <v>1990586.1447360001</v>
      </c>
      <c r="H115">
        <v>-1081224.2291319999</v>
      </c>
      <c r="I115" t="s">
        <v>761</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808</v>
      </c>
      <c r="AZ115" t="s">
        <v>763</v>
      </c>
    </row>
    <row r="116" spans="1:52" x14ac:dyDescent="0.25">
      <c r="A116">
        <v>3131</v>
      </c>
      <c r="F116" t="s">
        <v>809</v>
      </c>
      <c r="G116">
        <v>1992260.363316</v>
      </c>
      <c r="H116">
        <v>-1071684.9828230001</v>
      </c>
      <c r="I116" t="s">
        <v>761</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810</v>
      </c>
      <c r="AZ116" t="s">
        <v>763</v>
      </c>
    </row>
    <row r="117" spans="1:52" x14ac:dyDescent="0.25">
      <c r="A117">
        <v>3132</v>
      </c>
      <c r="F117" t="s">
        <v>811</v>
      </c>
      <c r="G117">
        <v>2002299.6473340001</v>
      </c>
      <c r="H117">
        <v>-1053892.8569660001</v>
      </c>
      <c r="I117" t="s">
        <v>761</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812</v>
      </c>
      <c r="AZ117" t="s">
        <v>763</v>
      </c>
    </row>
    <row r="118" spans="1:52" x14ac:dyDescent="0.25">
      <c r="A118">
        <v>3133</v>
      </c>
      <c r="F118" t="s">
        <v>813</v>
      </c>
      <c r="G118">
        <v>2002671.0361599999</v>
      </c>
      <c r="H118">
        <v>-1054064.0306180001</v>
      </c>
      <c r="I118" t="s">
        <v>761</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814</v>
      </c>
      <c r="AZ118" t="s">
        <v>763</v>
      </c>
    </row>
    <row r="119" spans="1:52" x14ac:dyDescent="0.25">
      <c r="A119">
        <v>3134</v>
      </c>
      <c r="F119" t="s">
        <v>1094</v>
      </c>
      <c r="G119">
        <v>2007883.8748319999</v>
      </c>
      <c r="H119">
        <v>-1022560.290651</v>
      </c>
      <c r="I119" t="s">
        <v>761</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1095</v>
      </c>
      <c r="AZ119" t="s">
        <v>763</v>
      </c>
    </row>
    <row r="120" spans="1:52" x14ac:dyDescent="0.25">
      <c r="A120">
        <v>3135</v>
      </c>
      <c r="F120" t="s">
        <v>1096</v>
      </c>
      <c r="G120">
        <v>2008271.2400450001</v>
      </c>
      <c r="H120">
        <v>-1023042.561868</v>
      </c>
      <c r="I120" t="s">
        <v>761</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1097</v>
      </c>
      <c r="AZ120" t="s">
        <v>763</v>
      </c>
    </row>
    <row r="121" spans="1:52" x14ac:dyDescent="0.25">
      <c r="A121">
        <v>3136</v>
      </c>
      <c r="F121" t="s">
        <v>1098</v>
      </c>
      <c r="G121">
        <v>2004786.024373</v>
      </c>
      <c r="H121">
        <v>-1023002.726455</v>
      </c>
      <c r="I121" t="s">
        <v>761</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1099</v>
      </c>
      <c r="AZ121" t="s">
        <v>763</v>
      </c>
    </row>
    <row r="122" spans="1:52" x14ac:dyDescent="0.25">
      <c r="A122">
        <v>3137</v>
      </c>
      <c r="F122" t="s">
        <v>1100</v>
      </c>
      <c r="G122">
        <v>2005121.757825</v>
      </c>
      <c r="H122">
        <v>-1023399.9061659999</v>
      </c>
      <c r="I122" t="s">
        <v>761</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1101</v>
      </c>
      <c r="AZ122" t="s">
        <v>763</v>
      </c>
    </row>
    <row r="123" spans="1:52" x14ac:dyDescent="0.25">
      <c r="A123">
        <v>3138</v>
      </c>
      <c r="F123" t="s">
        <v>1102</v>
      </c>
      <c r="G123">
        <v>2045116.1950069999</v>
      </c>
      <c r="H123">
        <v>-1068289.9112569999</v>
      </c>
      <c r="I123" t="s">
        <v>761</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1103</v>
      </c>
      <c r="AZ123" t="s">
        <v>763</v>
      </c>
    </row>
    <row r="124" spans="1:52" x14ac:dyDescent="0.25">
      <c r="A124">
        <v>3139</v>
      </c>
      <c r="F124" t="s">
        <v>1104</v>
      </c>
      <c r="G124">
        <v>2045497.378482</v>
      </c>
      <c r="H124">
        <v>-1068073.950585</v>
      </c>
      <c r="I124" t="s">
        <v>761</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1105</v>
      </c>
      <c r="AZ124" t="s">
        <v>763</v>
      </c>
    </row>
    <row r="125" spans="1:52" x14ac:dyDescent="0.25">
      <c r="A125">
        <v>3140</v>
      </c>
      <c r="F125" t="s">
        <v>1106</v>
      </c>
      <c r="G125">
        <v>2018107.2976180001</v>
      </c>
      <c r="H125">
        <v>-1048470.662454</v>
      </c>
      <c r="I125" t="s">
        <v>761</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1107</v>
      </c>
      <c r="AZ125" t="s">
        <v>763</v>
      </c>
    </row>
    <row r="126" spans="1:52" x14ac:dyDescent="0.25">
      <c r="A126">
        <v>3141</v>
      </c>
      <c r="F126" t="s">
        <v>1108</v>
      </c>
      <c r="G126">
        <v>2018318.9154699999</v>
      </c>
      <c r="H126">
        <v>-1048809.8041419999</v>
      </c>
      <c r="I126" t="s">
        <v>761</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1109</v>
      </c>
      <c r="AZ126" t="s">
        <v>763</v>
      </c>
    </row>
    <row r="127" spans="1:52" x14ac:dyDescent="0.25">
      <c r="A127">
        <v>3142</v>
      </c>
      <c r="F127" t="s">
        <v>1110</v>
      </c>
      <c r="G127">
        <v>2021736.2550600001</v>
      </c>
      <c r="H127">
        <v>-1038947.6999069999</v>
      </c>
      <c r="I127" t="s">
        <v>761</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1111</v>
      </c>
      <c r="AZ127" t="s">
        <v>763</v>
      </c>
    </row>
    <row r="128" spans="1:52" x14ac:dyDescent="0.25">
      <c r="A128">
        <v>3143</v>
      </c>
      <c r="F128" t="s">
        <v>1112</v>
      </c>
      <c r="G128">
        <v>2021888.7023440001</v>
      </c>
      <c r="H128">
        <v>-1038373.853301</v>
      </c>
      <c r="I128" t="s">
        <v>761</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1113</v>
      </c>
      <c r="AZ128" t="s">
        <v>763</v>
      </c>
    </row>
    <row r="129" spans="1:52" x14ac:dyDescent="0.25">
      <c r="A129">
        <v>3144</v>
      </c>
      <c r="F129" t="s">
        <v>1114</v>
      </c>
      <c r="G129">
        <v>2027999.180675</v>
      </c>
      <c r="H129">
        <v>-1030980.53813</v>
      </c>
      <c r="I129" t="s">
        <v>761</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1115</v>
      </c>
      <c r="AZ129" t="s">
        <v>763</v>
      </c>
    </row>
    <row r="130" spans="1:52" x14ac:dyDescent="0.25">
      <c r="A130">
        <v>3145</v>
      </c>
      <c r="F130" t="s">
        <v>1116</v>
      </c>
      <c r="G130">
        <v>2028135.982629</v>
      </c>
      <c r="H130">
        <v>-1030538.513612</v>
      </c>
      <c r="I130" t="s">
        <v>761</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1117</v>
      </c>
      <c r="AZ130" t="s">
        <v>763</v>
      </c>
    </row>
    <row r="131" spans="1:52" x14ac:dyDescent="0.25">
      <c r="A131">
        <v>3146</v>
      </c>
      <c r="F131" t="s">
        <v>1118</v>
      </c>
      <c r="G131">
        <v>2032237.4740589999</v>
      </c>
      <c r="H131">
        <v>-1026015.736009</v>
      </c>
      <c r="I131" t="s">
        <v>761</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1119</v>
      </c>
      <c r="AZ131" t="s">
        <v>763</v>
      </c>
    </row>
    <row r="132" spans="1:52" x14ac:dyDescent="0.25">
      <c r="A132">
        <v>3147</v>
      </c>
      <c r="F132" t="s">
        <v>1120</v>
      </c>
      <c r="G132">
        <v>2032793.976915</v>
      </c>
      <c r="H132">
        <v>-1026197.461242</v>
      </c>
      <c r="I132" t="s">
        <v>761</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1121</v>
      </c>
      <c r="AZ132" t="s">
        <v>763</v>
      </c>
    </row>
    <row r="133" spans="1:52" x14ac:dyDescent="0.25">
      <c r="A133">
        <v>3148</v>
      </c>
      <c r="F133" t="s">
        <v>1122</v>
      </c>
      <c r="G133">
        <v>2058408.583842</v>
      </c>
      <c r="H133">
        <v>-993409.73431800003</v>
      </c>
      <c r="I133" t="s">
        <v>761</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1123</v>
      </c>
      <c r="AZ133" t="s">
        <v>763</v>
      </c>
    </row>
    <row r="134" spans="1:52" x14ac:dyDescent="0.25">
      <c r="A134">
        <v>3149</v>
      </c>
      <c r="F134" t="s">
        <v>1124</v>
      </c>
      <c r="G134">
        <v>2058572.6221950001</v>
      </c>
      <c r="H134">
        <v>-992931.33100200002</v>
      </c>
      <c r="I134" t="s">
        <v>761</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1125</v>
      </c>
      <c r="AZ134" t="s">
        <v>763</v>
      </c>
    </row>
    <row r="135" spans="1:52" x14ac:dyDescent="0.25">
      <c r="A135">
        <v>3150</v>
      </c>
      <c r="F135" t="s">
        <v>1126</v>
      </c>
      <c r="G135">
        <v>2053152.509631</v>
      </c>
      <c r="H135">
        <v>-991011.15088099998</v>
      </c>
      <c r="I135" t="s">
        <v>761</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1127</v>
      </c>
      <c r="AZ135" t="s">
        <v>763</v>
      </c>
    </row>
    <row r="136" spans="1:52" x14ac:dyDescent="0.25">
      <c r="A136">
        <v>3151</v>
      </c>
      <c r="F136" t="s">
        <v>1128</v>
      </c>
      <c r="G136">
        <v>2053337.5564309999</v>
      </c>
      <c r="H136">
        <v>-990563.72389999998</v>
      </c>
      <c r="I136" t="s">
        <v>761</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1129</v>
      </c>
      <c r="AZ136" t="s">
        <v>763</v>
      </c>
    </row>
    <row r="137" spans="1:52" x14ac:dyDescent="0.25">
      <c r="A137">
        <v>3162</v>
      </c>
      <c r="F137" t="s">
        <v>815</v>
      </c>
      <c r="G137">
        <v>1934952.500913</v>
      </c>
      <c r="H137">
        <v>-1052419.0308729999</v>
      </c>
      <c r="I137" t="s">
        <v>761</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816</v>
      </c>
      <c r="AZ137" t="s">
        <v>763</v>
      </c>
    </row>
    <row r="138" spans="1:52" x14ac:dyDescent="0.25">
      <c r="A138">
        <v>3163</v>
      </c>
      <c r="F138" t="s">
        <v>817</v>
      </c>
      <c r="G138">
        <v>1935229.026293</v>
      </c>
      <c r="H138">
        <v>-1052084.1152659999</v>
      </c>
      <c r="I138" t="s">
        <v>761</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818</v>
      </c>
      <c r="AZ138" t="s">
        <v>763</v>
      </c>
    </row>
    <row r="139" spans="1:52" x14ac:dyDescent="0.25">
      <c r="A139">
        <v>3164</v>
      </c>
      <c r="F139" t="s">
        <v>819</v>
      </c>
      <c r="G139">
        <v>1939933.3575220001</v>
      </c>
      <c r="H139">
        <v>-1053426.3226389999</v>
      </c>
      <c r="I139" t="s">
        <v>761</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820</v>
      </c>
      <c r="AZ139" t="s">
        <v>763</v>
      </c>
    </row>
    <row r="140" spans="1:52" x14ac:dyDescent="0.25">
      <c r="A140">
        <v>3165</v>
      </c>
      <c r="F140" t="s">
        <v>821</v>
      </c>
      <c r="G140">
        <v>1940412.288711</v>
      </c>
      <c r="H140">
        <v>-1053408.352252</v>
      </c>
      <c r="I140" t="s">
        <v>761</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822</v>
      </c>
      <c r="AZ140" t="s">
        <v>763</v>
      </c>
    </row>
    <row r="141" spans="1:52" x14ac:dyDescent="0.25">
      <c r="A141">
        <v>3166</v>
      </c>
      <c r="F141" t="s">
        <v>823</v>
      </c>
      <c r="G141">
        <v>1938806.135187</v>
      </c>
      <c r="H141">
        <v>-1055185.1279430001</v>
      </c>
      <c r="I141" t="s">
        <v>761</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824</v>
      </c>
      <c r="AZ141" t="s">
        <v>763</v>
      </c>
    </row>
    <row r="142" spans="1:52" x14ac:dyDescent="0.25">
      <c r="A142">
        <v>3167</v>
      </c>
      <c r="F142" t="s">
        <v>825</v>
      </c>
      <c r="G142">
        <v>1939133.9389770001</v>
      </c>
      <c r="H142">
        <v>-1055198.1489039999</v>
      </c>
      <c r="I142" t="s">
        <v>761</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826</v>
      </c>
      <c r="AZ142" t="s">
        <v>763</v>
      </c>
    </row>
    <row r="143" spans="1:52" x14ac:dyDescent="0.25">
      <c r="A143">
        <v>3168</v>
      </c>
      <c r="F143" t="s">
        <v>827</v>
      </c>
      <c r="G143">
        <v>1948459.28691</v>
      </c>
      <c r="H143">
        <v>-1040994.890046</v>
      </c>
      <c r="I143" t="s">
        <v>761</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828</v>
      </c>
      <c r="AZ143" t="s">
        <v>763</v>
      </c>
    </row>
    <row r="144" spans="1:52" x14ac:dyDescent="0.25">
      <c r="A144">
        <v>3169</v>
      </c>
      <c r="F144" t="s">
        <v>829</v>
      </c>
      <c r="G144">
        <v>1948850.506974</v>
      </c>
      <c r="H144">
        <v>-1041429.790127</v>
      </c>
      <c r="I144" t="s">
        <v>761</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830</v>
      </c>
      <c r="AZ144" t="s">
        <v>763</v>
      </c>
    </row>
    <row r="145" spans="1:52" x14ac:dyDescent="0.25">
      <c r="A145">
        <v>3170</v>
      </c>
      <c r="F145" t="s">
        <v>831</v>
      </c>
      <c r="G145">
        <v>1951843.930034</v>
      </c>
      <c r="H145">
        <v>-1035074.0769240001</v>
      </c>
      <c r="I145" t="s">
        <v>761</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832</v>
      </c>
      <c r="AZ145" t="s">
        <v>763</v>
      </c>
    </row>
    <row r="146" spans="1:52" x14ac:dyDescent="0.25">
      <c r="A146">
        <v>3171</v>
      </c>
      <c r="F146" t="s">
        <v>833</v>
      </c>
      <c r="G146">
        <v>1952271.3338289999</v>
      </c>
      <c r="H146">
        <v>-1034925.588799</v>
      </c>
      <c r="I146" t="s">
        <v>761</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834</v>
      </c>
      <c r="AZ146" t="s">
        <v>763</v>
      </c>
    </row>
    <row r="147" spans="1:52" x14ac:dyDescent="0.25">
      <c r="A147">
        <v>3172</v>
      </c>
      <c r="F147" t="s">
        <v>835</v>
      </c>
      <c r="G147">
        <v>1966649.6850729999</v>
      </c>
      <c r="H147">
        <v>-1024932.008907</v>
      </c>
      <c r="I147" t="s">
        <v>761</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836</v>
      </c>
      <c r="AZ147" t="s">
        <v>763</v>
      </c>
    </row>
    <row r="148" spans="1:52" x14ac:dyDescent="0.25">
      <c r="A148">
        <v>3173</v>
      </c>
      <c r="F148" t="s">
        <v>837</v>
      </c>
      <c r="G148">
        <v>1966720.6157490001</v>
      </c>
      <c r="H148">
        <v>-1024473.736761</v>
      </c>
      <c r="I148" t="s">
        <v>761</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838</v>
      </c>
      <c r="AZ148" t="s">
        <v>763</v>
      </c>
    </row>
    <row r="149" spans="1:52" x14ac:dyDescent="0.25">
      <c r="A149">
        <v>3174</v>
      </c>
      <c r="F149" t="s">
        <v>839</v>
      </c>
      <c r="G149">
        <v>1955883.5965519999</v>
      </c>
      <c r="H149">
        <v>-1043999.288989</v>
      </c>
      <c r="I149" t="s">
        <v>761</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840</v>
      </c>
      <c r="AZ149" t="s">
        <v>763</v>
      </c>
    </row>
    <row r="150" spans="1:52" x14ac:dyDescent="0.25">
      <c r="A150">
        <v>3175</v>
      </c>
      <c r="F150" t="s">
        <v>841</v>
      </c>
      <c r="G150">
        <v>1958824.347757</v>
      </c>
      <c r="H150">
        <v>-1048033.742381</v>
      </c>
      <c r="I150" t="s">
        <v>761</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842</v>
      </c>
      <c r="AZ150" t="s">
        <v>763</v>
      </c>
    </row>
    <row r="151" spans="1:52" x14ac:dyDescent="0.25">
      <c r="A151">
        <v>3176</v>
      </c>
      <c r="F151" t="s">
        <v>843</v>
      </c>
      <c r="G151">
        <v>1959287.375767</v>
      </c>
      <c r="H151">
        <v>-1048503.9268200001</v>
      </c>
      <c r="I151" t="s">
        <v>761</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844</v>
      </c>
      <c r="AZ151" t="s">
        <v>763</v>
      </c>
    </row>
    <row r="152" spans="1:52" x14ac:dyDescent="0.25">
      <c r="A152">
        <v>3177</v>
      </c>
      <c r="F152" t="s">
        <v>845</v>
      </c>
      <c r="G152">
        <v>1972162.224191</v>
      </c>
      <c r="H152">
        <v>-1099352.551835</v>
      </c>
      <c r="I152" t="s">
        <v>761</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846</v>
      </c>
      <c r="AZ152" t="s">
        <v>763</v>
      </c>
    </row>
    <row r="153" spans="1:52" x14ac:dyDescent="0.25">
      <c r="A153">
        <v>3178</v>
      </c>
      <c r="F153" t="s">
        <v>847</v>
      </c>
      <c r="G153">
        <v>1972518.094574</v>
      </c>
      <c r="H153">
        <v>-1099147.672817</v>
      </c>
      <c r="I153" t="s">
        <v>761</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848</v>
      </c>
      <c r="AZ153" t="s">
        <v>763</v>
      </c>
    </row>
    <row r="154" spans="1:52" x14ac:dyDescent="0.25">
      <c r="A154">
        <v>3179</v>
      </c>
      <c r="F154" t="s">
        <v>849</v>
      </c>
      <c r="G154">
        <v>1984050.038799</v>
      </c>
      <c r="H154">
        <v>-1076950.0133120001</v>
      </c>
      <c r="I154" t="s">
        <v>761</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850</v>
      </c>
      <c r="AZ154" t="s">
        <v>763</v>
      </c>
    </row>
    <row r="155" spans="1:52" x14ac:dyDescent="0.25">
      <c r="A155">
        <v>3180</v>
      </c>
      <c r="F155" t="s">
        <v>851</v>
      </c>
      <c r="G155">
        <v>1984354.674111</v>
      </c>
      <c r="H155">
        <v>-1077448.47389</v>
      </c>
      <c r="I155" t="s">
        <v>761</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852</v>
      </c>
      <c r="AZ155" t="s">
        <v>763</v>
      </c>
    </row>
    <row r="156" spans="1:52" x14ac:dyDescent="0.25">
      <c r="A156">
        <v>5052</v>
      </c>
      <c r="F156" t="s">
        <v>1130</v>
      </c>
      <c r="G156">
        <v>2056334.0700360001</v>
      </c>
      <c r="H156">
        <v>-987265.24267800001</v>
      </c>
      <c r="I156" t="s">
        <v>761</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1131</v>
      </c>
      <c r="AZ156" t="s">
        <v>763</v>
      </c>
    </row>
    <row r="157" spans="1:52" x14ac:dyDescent="0.25">
      <c r="A157">
        <v>5061</v>
      </c>
      <c r="F157" t="s">
        <v>1132</v>
      </c>
      <c r="G157">
        <v>1932448.5067650001</v>
      </c>
      <c r="H157">
        <v>-927261.99308699998</v>
      </c>
      <c r="I157" t="s">
        <v>761</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1133</v>
      </c>
      <c r="AZ157" t="s">
        <v>763</v>
      </c>
    </row>
    <row r="158" spans="1:52" x14ac:dyDescent="0.25">
      <c r="A158">
        <v>5073</v>
      </c>
      <c r="F158" t="s">
        <v>853</v>
      </c>
      <c r="G158">
        <v>1928949.9784919999</v>
      </c>
      <c r="H158">
        <v>-1046628.108069</v>
      </c>
      <c r="I158" t="s">
        <v>761</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854</v>
      </c>
      <c r="AZ158" t="s">
        <v>763</v>
      </c>
    </row>
    <row r="159" spans="1:52" x14ac:dyDescent="0.25">
      <c r="A159">
        <v>5076</v>
      </c>
      <c r="F159" t="s">
        <v>855</v>
      </c>
      <c r="G159">
        <v>1960967.9065419999</v>
      </c>
      <c r="H159">
        <v>-1052009.7541120001</v>
      </c>
      <c r="I159" t="s">
        <v>761</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856</v>
      </c>
      <c r="AZ159" t="s">
        <v>763</v>
      </c>
    </row>
    <row r="160" spans="1:52" x14ac:dyDescent="0.25">
      <c r="A160">
        <v>5088</v>
      </c>
      <c r="F160" t="s">
        <v>1134</v>
      </c>
      <c r="G160">
        <v>2030380.8293959999</v>
      </c>
      <c r="H160">
        <v>-1019810.5586700001</v>
      </c>
      <c r="I160" t="s">
        <v>761</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1135</v>
      </c>
      <c r="AZ160" t="s">
        <v>763</v>
      </c>
    </row>
    <row r="161" spans="1:52" x14ac:dyDescent="0.25">
      <c r="A161">
        <v>5116</v>
      </c>
      <c r="F161" t="s">
        <v>1136</v>
      </c>
      <c r="G161">
        <v>1907645.4351619999</v>
      </c>
      <c r="H161">
        <v>-981862.71167700004</v>
      </c>
      <c r="I161" t="s">
        <v>761</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1137</v>
      </c>
      <c r="AZ161" t="s">
        <v>763</v>
      </c>
    </row>
    <row r="162" spans="1:52" x14ac:dyDescent="0.25">
      <c r="A162">
        <v>5118</v>
      </c>
      <c r="F162" t="s">
        <v>1138</v>
      </c>
      <c r="G162">
        <v>2003777.9002060001</v>
      </c>
      <c r="H162">
        <v>-865017.11721599998</v>
      </c>
      <c r="I162" t="s">
        <v>761</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1139</v>
      </c>
      <c r="AZ162" t="s">
        <v>763</v>
      </c>
    </row>
    <row r="163" spans="1:52" x14ac:dyDescent="0.25">
      <c r="A163">
        <v>5140</v>
      </c>
      <c r="F163" t="s">
        <v>1140</v>
      </c>
      <c r="G163">
        <v>2021875.694722</v>
      </c>
      <c r="H163">
        <v>-1062642.3629970001</v>
      </c>
      <c r="I163" t="s">
        <v>761</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1141</v>
      </c>
      <c r="AZ163" t="s">
        <v>763</v>
      </c>
    </row>
    <row r="164" spans="1:52" x14ac:dyDescent="0.25">
      <c r="A164">
        <v>5155</v>
      </c>
      <c r="F164" t="s">
        <v>1142</v>
      </c>
      <c r="G164">
        <v>1897504.409984</v>
      </c>
      <c r="H164">
        <v>-933628.92903799994</v>
      </c>
      <c r="I164" t="s">
        <v>761</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1143</v>
      </c>
      <c r="AZ164" t="s">
        <v>763</v>
      </c>
    </row>
    <row r="165" spans="1:52" x14ac:dyDescent="0.25">
      <c r="A165">
        <v>5168</v>
      </c>
      <c r="F165" t="s">
        <v>1144</v>
      </c>
      <c r="G165">
        <v>2044478.8761760001</v>
      </c>
      <c r="H165">
        <v>-1011757.169072</v>
      </c>
      <c r="I165" t="s">
        <v>761</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1145</v>
      </c>
      <c r="AZ165" t="s">
        <v>763</v>
      </c>
    </row>
    <row r="166" spans="1:52" x14ac:dyDescent="0.25">
      <c r="A166">
        <v>5254</v>
      </c>
      <c r="F166" t="s">
        <v>1146</v>
      </c>
      <c r="G166">
        <v>2047118.74067</v>
      </c>
      <c r="H166">
        <v>-1039957.682335</v>
      </c>
      <c r="I166" t="s">
        <v>761</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1147</v>
      </c>
      <c r="AZ166" t="s">
        <v>763</v>
      </c>
    </row>
    <row r="167" spans="1:52" x14ac:dyDescent="0.25">
      <c r="A167">
        <v>5262</v>
      </c>
      <c r="F167" t="s">
        <v>1148</v>
      </c>
      <c r="G167">
        <v>2056219.2977159999</v>
      </c>
      <c r="H167">
        <v>-1013481.186884</v>
      </c>
      <c r="I167" t="s">
        <v>761</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1149</v>
      </c>
      <c r="AZ167" t="s">
        <v>763</v>
      </c>
    </row>
    <row r="168" spans="1:52" x14ac:dyDescent="0.25">
      <c r="A168">
        <v>5270</v>
      </c>
      <c r="F168" t="s">
        <v>1150</v>
      </c>
      <c r="G168">
        <v>2064641.7376319999</v>
      </c>
      <c r="H168">
        <v>-1057721.592554</v>
      </c>
      <c r="I168" t="s">
        <v>761</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1151</v>
      </c>
      <c r="AZ168" t="s">
        <v>763</v>
      </c>
    </row>
    <row r="169" spans="1:52" x14ac:dyDescent="0.25">
      <c r="A169">
        <v>5274</v>
      </c>
      <c r="F169" t="s">
        <v>1152</v>
      </c>
      <c r="G169">
        <v>2025535.7032049999</v>
      </c>
      <c r="H169">
        <v>-854354.61735900003</v>
      </c>
      <c r="I169" t="s">
        <v>761</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1153</v>
      </c>
      <c r="AZ169" t="s">
        <v>763</v>
      </c>
    </row>
    <row r="170" spans="1:52" x14ac:dyDescent="0.25">
      <c r="A170">
        <v>5286</v>
      </c>
      <c r="F170" t="s">
        <v>857</v>
      </c>
      <c r="G170">
        <v>1940270.0364639999</v>
      </c>
      <c r="H170">
        <v>-1077766.960255</v>
      </c>
      <c r="I170" t="s">
        <v>761</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858</v>
      </c>
      <c r="AZ170" t="s">
        <v>763</v>
      </c>
    </row>
    <row r="171" spans="1:52" x14ac:dyDescent="0.25">
      <c r="A171">
        <v>5352</v>
      </c>
      <c r="F171" t="s">
        <v>1154</v>
      </c>
      <c r="G171">
        <v>2015233.6070960001</v>
      </c>
      <c r="H171">
        <v>-976041.230706</v>
      </c>
      <c r="I171" t="s">
        <v>761</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1155</v>
      </c>
      <c r="AZ171" t="s">
        <v>763</v>
      </c>
    </row>
    <row r="172" spans="1:52" x14ac:dyDescent="0.25">
      <c r="A172">
        <v>5355</v>
      </c>
      <c r="F172" t="s">
        <v>1156</v>
      </c>
      <c r="G172">
        <v>2056230.6291370001</v>
      </c>
      <c r="H172">
        <v>-1019473.298368</v>
      </c>
      <c r="I172" t="s">
        <v>761</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1157</v>
      </c>
      <c r="AZ172" t="s">
        <v>763</v>
      </c>
    </row>
    <row r="173" spans="1:52" x14ac:dyDescent="0.25">
      <c r="A173">
        <v>5391</v>
      </c>
      <c r="F173" t="s">
        <v>1158</v>
      </c>
      <c r="G173">
        <v>1995525.398855</v>
      </c>
      <c r="H173">
        <v>-854635.97997600003</v>
      </c>
      <c r="I173" t="s">
        <v>761</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1159</v>
      </c>
      <c r="AZ173" t="s">
        <v>763</v>
      </c>
    </row>
    <row r="174" spans="1:52" x14ac:dyDescent="0.25">
      <c r="A174">
        <v>5419</v>
      </c>
      <c r="F174" t="s">
        <v>1160</v>
      </c>
      <c r="G174">
        <v>1997704.08216</v>
      </c>
      <c r="H174">
        <v>-883500.35260999994</v>
      </c>
      <c r="I174" t="s">
        <v>761</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1161</v>
      </c>
      <c r="AZ174" t="s">
        <v>763</v>
      </c>
    </row>
    <row r="175" spans="1:52" x14ac:dyDescent="0.25">
      <c r="A175">
        <v>5423</v>
      </c>
      <c r="F175" t="s">
        <v>859</v>
      </c>
      <c r="G175">
        <v>1942972.8001840001</v>
      </c>
      <c r="H175">
        <v>-1055094.7162880001</v>
      </c>
      <c r="I175" t="s">
        <v>761</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860</v>
      </c>
      <c r="AZ175" t="s">
        <v>763</v>
      </c>
    </row>
    <row r="176" spans="1:52" x14ac:dyDescent="0.25">
      <c r="A176">
        <v>5427</v>
      </c>
      <c r="F176" t="s">
        <v>1162</v>
      </c>
      <c r="G176">
        <v>2056134.5320649999</v>
      </c>
      <c r="H176">
        <v>-1013975.9211180001</v>
      </c>
      <c r="I176" t="s">
        <v>761</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1163</v>
      </c>
      <c r="AZ176" t="s">
        <v>763</v>
      </c>
    </row>
    <row r="177" spans="1:52" x14ac:dyDescent="0.25">
      <c r="A177">
        <v>5434</v>
      </c>
      <c r="F177" t="s">
        <v>1164</v>
      </c>
      <c r="G177">
        <v>2004060.47829</v>
      </c>
      <c r="H177">
        <v>-865446.72732199996</v>
      </c>
      <c r="I177" t="s">
        <v>761</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1165</v>
      </c>
      <c r="AZ177" t="s">
        <v>763</v>
      </c>
    </row>
    <row r="178" spans="1:52" x14ac:dyDescent="0.25">
      <c r="A178">
        <v>5480</v>
      </c>
      <c r="F178" t="s">
        <v>1166</v>
      </c>
      <c r="G178">
        <v>2044694.229484</v>
      </c>
      <c r="H178">
        <v>-1011999.667094</v>
      </c>
      <c r="I178" t="s">
        <v>761</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1167</v>
      </c>
      <c r="AZ178" t="s">
        <v>763</v>
      </c>
    </row>
    <row r="179" spans="1:52" x14ac:dyDescent="0.25">
      <c r="A179">
        <v>5494</v>
      </c>
      <c r="F179" t="s">
        <v>1168</v>
      </c>
      <c r="G179">
        <v>2049127.5368079999</v>
      </c>
      <c r="H179">
        <v>-978493.24361500004</v>
      </c>
      <c r="I179" t="s">
        <v>761</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1169</v>
      </c>
      <c r="AZ179" t="s">
        <v>763</v>
      </c>
    </row>
    <row r="180" spans="1:52" x14ac:dyDescent="0.25">
      <c r="A180">
        <v>5498</v>
      </c>
      <c r="F180" t="s">
        <v>861</v>
      </c>
      <c r="G180">
        <v>1944717.395909</v>
      </c>
      <c r="H180">
        <v>-1036650.193384</v>
      </c>
      <c r="I180" t="s">
        <v>761</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862</v>
      </c>
      <c r="AZ180" t="s">
        <v>763</v>
      </c>
    </row>
    <row r="181" spans="1:52" x14ac:dyDescent="0.25">
      <c r="A181">
        <v>5500</v>
      </c>
      <c r="F181" t="s">
        <v>863</v>
      </c>
      <c r="G181">
        <v>1943568.7429190001</v>
      </c>
      <c r="H181">
        <v>-1046252.5411030001</v>
      </c>
      <c r="I181" t="s">
        <v>761</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864</v>
      </c>
      <c r="AZ181" t="s">
        <v>763</v>
      </c>
    </row>
    <row r="182" spans="1:52" x14ac:dyDescent="0.25">
      <c r="A182">
        <v>5540</v>
      </c>
      <c r="F182" t="s">
        <v>1170</v>
      </c>
      <c r="G182">
        <v>2030281.389254</v>
      </c>
      <c r="H182">
        <v>-1020302.661468</v>
      </c>
      <c r="I182" t="s">
        <v>761</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1171</v>
      </c>
      <c r="AZ182" t="s">
        <v>763</v>
      </c>
    </row>
    <row r="183" spans="1:52" x14ac:dyDescent="0.25">
      <c r="A183">
        <v>5561</v>
      </c>
      <c r="F183" t="s">
        <v>865</v>
      </c>
      <c r="G183">
        <v>1967520.6180700001</v>
      </c>
      <c r="H183">
        <v>-1022480.833501</v>
      </c>
      <c r="I183" t="s">
        <v>761</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866</v>
      </c>
      <c r="AZ183" t="s">
        <v>763</v>
      </c>
    </row>
    <row r="184" spans="1:52" x14ac:dyDescent="0.25">
      <c r="A184">
        <v>5582</v>
      </c>
      <c r="F184" t="s">
        <v>867</v>
      </c>
      <c r="G184">
        <v>1981401.866007</v>
      </c>
      <c r="H184">
        <v>-1063003.2816610001</v>
      </c>
      <c r="I184" t="s">
        <v>761</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868</v>
      </c>
      <c r="AZ184" t="s">
        <v>763</v>
      </c>
    </row>
    <row r="185" spans="1:52" x14ac:dyDescent="0.25">
      <c r="A185">
        <v>5603</v>
      </c>
      <c r="F185" t="s">
        <v>1172</v>
      </c>
      <c r="G185">
        <v>1894125.0713559999</v>
      </c>
      <c r="H185">
        <v>-1016464.947825</v>
      </c>
      <c r="I185" t="s">
        <v>761</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1173</v>
      </c>
      <c r="AZ185" t="s">
        <v>763</v>
      </c>
    </row>
    <row r="186" spans="1:52" x14ac:dyDescent="0.25">
      <c r="A186">
        <v>5613</v>
      </c>
      <c r="F186" t="s">
        <v>1174</v>
      </c>
      <c r="G186">
        <v>2049405.871172</v>
      </c>
      <c r="H186">
        <v>-978122.04935099999</v>
      </c>
      <c r="I186" t="s">
        <v>761</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1175</v>
      </c>
      <c r="AZ186" t="s">
        <v>763</v>
      </c>
    </row>
    <row r="187" spans="1:52" x14ac:dyDescent="0.25">
      <c r="A187">
        <v>5614</v>
      </c>
      <c r="F187" t="s">
        <v>1176</v>
      </c>
      <c r="G187">
        <v>2047318.5982900001</v>
      </c>
      <c r="H187">
        <v>-1039361.901128</v>
      </c>
      <c r="I187" t="s">
        <v>761</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1177</v>
      </c>
      <c r="AZ187" t="s">
        <v>763</v>
      </c>
    </row>
    <row r="188" spans="1:52" x14ac:dyDescent="0.25">
      <c r="A188">
        <v>5665</v>
      </c>
      <c r="F188" t="s">
        <v>869</v>
      </c>
      <c r="G188">
        <v>1930631.292324</v>
      </c>
      <c r="H188">
        <v>-1008212.934819</v>
      </c>
      <c r="I188" t="s">
        <v>761</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870</v>
      </c>
      <c r="AZ188" t="s">
        <v>763</v>
      </c>
    </row>
    <row r="189" spans="1:52" x14ac:dyDescent="0.25">
      <c r="A189">
        <v>5667</v>
      </c>
      <c r="F189" t="s">
        <v>1178</v>
      </c>
      <c r="G189">
        <v>1995882.110998</v>
      </c>
      <c r="H189">
        <v>-855013.73582199996</v>
      </c>
      <c r="I189" t="s">
        <v>761</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1179</v>
      </c>
      <c r="AZ189" t="s">
        <v>763</v>
      </c>
    </row>
    <row r="190" spans="1:52" x14ac:dyDescent="0.25">
      <c r="A190">
        <v>5676</v>
      </c>
      <c r="F190" t="s">
        <v>1180</v>
      </c>
      <c r="G190">
        <v>2022255.2882660001</v>
      </c>
      <c r="H190">
        <v>-1063152.7916339999</v>
      </c>
      <c r="I190" t="s">
        <v>761</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1181</v>
      </c>
      <c r="AZ190" t="s">
        <v>763</v>
      </c>
    </row>
    <row r="191" spans="1:52" x14ac:dyDescent="0.25">
      <c r="A191">
        <v>5682</v>
      </c>
      <c r="F191" t="s">
        <v>1182</v>
      </c>
      <c r="G191">
        <v>2055867.895248</v>
      </c>
      <c r="H191">
        <v>-1019128.1605</v>
      </c>
      <c r="I191" t="s">
        <v>761</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1183</v>
      </c>
      <c r="AZ191" t="s">
        <v>763</v>
      </c>
    </row>
    <row r="192" spans="1:52" x14ac:dyDescent="0.25">
      <c r="A192">
        <v>5709</v>
      </c>
      <c r="F192" t="s">
        <v>871</v>
      </c>
      <c r="G192">
        <v>1925789.3761779999</v>
      </c>
      <c r="H192">
        <v>-1026395.834347</v>
      </c>
      <c r="I192" t="s">
        <v>761</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872</v>
      </c>
      <c r="AZ192" t="s">
        <v>763</v>
      </c>
    </row>
    <row r="193" spans="1:52" x14ac:dyDescent="0.25">
      <c r="A193">
        <v>5726</v>
      </c>
      <c r="F193" t="s">
        <v>873</v>
      </c>
      <c r="G193">
        <v>1943722.6089600001</v>
      </c>
      <c r="H193">
        <v>-1046723.826011</v>
      </c>
      <c r="I193" t="s">
        <v>761</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874</v>
      </c>
      <c r="AZ193" t="s">
        <v>763</v>
      </c>
    </row>
    <row r="194" spans="1:52" x14ac:dyDescent="0.25">
      <c r="A194">
        <v>5728</v>
      </c>
      <c r="F194" t="s">
        <v>1184</v>
      </c>
      <c r="G194">
        <v>2063206.058189</v>
      </c>
      <c r="H194">
        <v>-1009385.447435</v>
      </c>
      <c r="I194" t="s">
        <v>761</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1185</v>
      </c>
      <c r="AZ194" t="s">
        <v>763</v>
      </c>
    </row>
    <row r="195" spans="1:52" x14ac:dyDescent="0.25">
      <c r="A195">
        <v>5753</v>
      </c>
      <c r="F195" t="s">
        <v>1186</v>
      </c>
      <c r="G195">
        <v>2025555.889369</v>
      </c>
      <c r="H195">
        <v>-854796.53423300001</v>
      </c>
      <c r="I195" t="s">
        <v>761</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1187</v>
      </c>
      <c r="AZ195" t="s">
        <v>763</v>
      </c>
    </row>
    <row r="196" spans="1:52" x14ac:dyDescent="0.25">
      <c r="A196">
        <v>5767</v>
      </c>
      <c r="F196" t="s">
        <v>1188</v>
      </c>
      <c r="G196">
        <v>2055921.4667479999</v>
      </c>
      <c r="H196">
        <v>-987091.74777599995</v>
      </c>
      <c r="I196" t="s">
        <v>761</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1189</v>
      </c>
      <c r="AZ196" t="s">
        <v>763</v>
      </c>
    </row>
    <row r="197" spans="1:52" x14ac:dyDescent="0.25">
      <c r="A197">
        <v>5773</v>
      </c>
      <c r="F197" t="s">
        <v>1190</v>
      </c>
      <c r="G197">
        <v>2033153.1730539999</v>
      </c>
      <c r="H197">
        <v>-869055.27495500003</v>
      </c>
      <c r="I197" t="s">
        <v>761</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1191</v>
      </c>
      <c r="AZ197" t="s">
        <v>763</v>
      </c>
    </row>
    <row r="198" spans="1:52" x14ac:dyDescent="0.25">
      <c r="A198">
        <v>5786</v>
      </c>
      <c r="F198" t="s">
        <v>1192</v>
      </c>
      <c r="G198">
        <v>2015458.863256</v>
      </c>
      <c r="H198">
        <v>-976481.22250899998</v>
      </c>
      <c r="I198" t="s">
        <v>761</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1193</v>
      </c>
      <c r="AZ198" t="s">
        <v>763</v>
      </c>
    </row>
    <row r="199" spans="1:52" x14ac:dyDescent="0.25">
      <c r="A199">
        <v>5805</v>
      </c>
      <c r="F199" t="s">
        <v>875</v>
      </c>
      <c r="G199">
        <v>1981297.254126</v>
      </c>
      <c r="H199">
        <v>-1063392.963833</v>
      </c>
      <c r="I199" t="s">
        <v>761</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876</v>
      </c>
      <c r="AZ199" t="s">
        <v>763</v>
      </c>
    </row>
    <row r="200" spans="1:52" x14ac:dyDescent="0.25">
      <c r="A200">
        <v>5826</v>
      </c>
      <c r="F200" t="s">
        <v>1194</v>
      </c>
      <c r="G200">
        <v>2043422.7926149999</v>
      </c>
      <c r="H200">
        <v>-1045494.699422</v>
      </c>
      <c r="I200" t="s">
        <v>761</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1195</v>
      </c>
      <c r="AZ200" t="s">
        <v>763</v>
      </c>
    </row>
    <row r="201" spans="1:52" x14ac:dyDescent="0.25">
      <c r="A201">
        <v>5828</v>
      </c>
      <c r="F201" t="s">
        <v>1196</v>
      </c>
      <c r="G201">
        <v>2041533.2405419999</v>
      </c>
      <c r="H201">
        <v>-1054279.2233549999</v>
      </c>
      <c r="I201" t="s">
        <v>761</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1197</v>
      </c>
      <c r="AZ201" t="s">
        <v>763</v>
      </c>
    </row>
    <row r="202" spans="1:52" x14ac:dyDescent="0.25">
      <c r="A202">
        <v>5834</v>
      </c>
      <c r="F202" t="s">
        <v>1198</v>
      </c>
      <c r="G202">
        <v>2064858.3660019999</v>
      </c>
      <c r="H202">
        <v>-1057310.3955930001</v>
      </c>
      <c r="I202" t="s">
        <v>761</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1199</v>
      </c>
      <c r="AZ202" t="s">
        <v>763</v>
      </c>
    </row>
    <row r="203" spans="1:52" x14ac:dyDescent="0.25">
      <c r="A203">
        <v>5865</v>
      </c>
      <c r="F203" t="s">
        <v>877</v>
      </c>
      <c r="G203">
        <v>1936517.3454100001</v>
      </c>
      <c r="H203">
        <v>-1069775.8805110001</v>
      </c>
      <c r="I203" t="s">
        <v>761</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878</v>
      </c>
      <c r="AZ203" t="s">
        <v>763</v>
      </c>
    </row>
    <row r="204" spans="1:52" x14ac:dyDescent="0.25">
      <c r="A204">
        <v>5868</v>
      </c>
      <c r="F204" t="s">
        <v>879</v>
      </c>
      <c r="G204">
        <v>1993614.2001100001</v>
      </c>
      <c r="H204">
        <v>-1091933.2709339999</v>
      </c>
      <c r="I204" t="s">
        <v>761</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880</v>
      </c>
      <c r="AZ204" t="s">
        <v>763</v>
      </c>
    </row>
    <row r="205" spans="1:52" x14ac:dyDescent="0.25">
      <c r="A205">
        <v>5880</v>
      </c>
      <c r="F205" t="s">
        <v>881</v>
      </c>
      <c r="G205">
        <v>1998179.0945830001</v>
      </c>
      <c r="H205">
        <v>-1051084.975482</v>
      </c>
      <c r="I205" t="s">
        <v>761</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882</v>
      </c>
      <c r="AZ205" t="s">
        <v>763</v>
      </c>
    </row>
    <row r="206" spans="1:52" x14ac:dyDescent="0.25">
      <c r="A206">
        <v>5884</v>
      </c>
      <c r="F206" t="s">
        <v>1200</v>
      </c>
      <c r="G206">
        <v>2032935.7597169999</v>
      </c>
      <c r="H206">
        <v>-868637.43997499999</v>
      </c>
      <c r="I206" t="s">
        <v>761</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1201</v>
      </c>
      <c r="AZ206" t="s">
        <v>763</v>
      </c>
    </row>
    <row r="207" spans="1:52" x14ac:dyDescent="0.25">
      <c r="A207">
        <v>5904</v>
      </c>
      <c r="F207" t="s">
        <v>883</v>
      </c>
      <c r="G207">
        <v>1998002.791186</v>
      </c>
      <c r="H207">
        <v>-1051697.133015</v>
      </c>
      <c r="I207" t="s">
        <v>761</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884</v>
      </c>
      <c r="AZ207" t="s">
        <v>763</v>
      </c>
    </row>
    <row r="208" spans="1:52" x14ac:dyDescent="0.25">
      <c r="A208">
        <v>5915</v>
      </c>
      <c r="F208" t="s">
        <v>1202</v>
      </c>
      <c r="G208">
        <v>2062356.248628</v>
      </c>
      <c r="H208">
        <v>-1009305.471802</v>
      </c>
      <c r="I208" t="s">
        <v>761</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1203</v>
      </c>
      <c r="AZ208" t="s">
        <v>763</v>
      </c>
    </row>
    <row r="209" spans="1:52" x14ac:dyDescent="0.25">
      <c r="A209">
        <v>5964</v>
      </c>
      <c r="F209" t="s">
        <v>1204</v>
      </c>
      <c r="G209">
        <v>1894528.4762810001</v>
      </c>
      <c r="H209">
        <v>-1017004.59338</v>
      </c>
      <c r="I209" t="s">
        <v>761</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1205</v>
      </c>
      <c r="AZ209" t="s">
        <v>763</v>
      </c>
    </row>
    <row r="210" spans="1:52" x14ac:dyDescent="0.25">
      <c r="A210">
        <v>5966</v>
      </c>
      <c r="F210" t="s">
        <v>1206</v>
      </c>
      <c r="G210">
        <v>2043148.1719200001</v>
      </c>
      <c r="H210">
        <v>-1045819.179714</v>
      </c>
      <c r="I210" t="s">
        <v>761</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1207</v>
      </c>
      <c r="AZ210" t="s">
        <v>763</v>
      </c>
    </row>
    <row r="211" spans="1:52" x14ac:dyDescent="0.25">
      <c r="A211">
        <v>5982</v>
      </c>
      <c r="F211" t="s">
        <v>885</v>
      </c>
      <c r="G211">
        <v>1942793.6384399999</v>
      </c>
      <c r="H211">
        <v>-1055406.821243</v>
      </c>
      <c r="I211" t="s">
        <v>761</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886</v>
      </c>
      <c r="AZ211" t="s">
        <v>763</v>
      </c>
    </row>
    <row r="212" spans="1:52" x14ac:dyDescent="0.25">
      <c r="A212">
        <v>6032</v>
      </c>
      <c r="F212" t="s">
        <v>1208</v>
      </c>
      <c r="G212">
        <v>1998056.0995680001</v>
      </c>
      <c r="H212">
        <v>-883768.39491300005</v>
      </c>
      <c r="I212" t="s">
        <v>761</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1209</v>
      </c>
      <c r="AZ212" t="s">
        <v>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defaultRowHeight="15" x14ac:dyDescent="0.25"/>
  <cols>
    <col min="1" max="1" width="35.28515625" style="50" bestFit="1" customWidth="1"/>
    <col min="2" max="2" width="12.140625" bestFit="1" customWidth="1"/>
    <col min="3" max="3" width="20.7109375" customWidth="1"/>
    <col min="4" max="4" width="11" style="49" bestFit="1" customWidth="1"/>
    <col min="5" max="5" width="11.7109375" style="49"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81" t="s">
        <v>904</v>
      </c>
      <c r="B1" s="82" t="s">
        <v>1215</v>
      </c>
      <c r="C1" s="83" t="s">
        <v>907</v>
      </c>
      <c r="D1" s="84" t="s">
        <v>1216</v>
      </c>
      <c r="E1" s="85" t="s">
        <v>1217</v>
      </c>
    </row>
    <row r="2" spans="1:10" ht="15.75" thickBot="1" x14ac:dyDescent="0.3">
      <c r="A2" s="86" t="str">
        <f>IF('Monitoring Objectives'!F4="", "", 'Monitoring Objectives'!F4)</f>
        <v>Sagebrush Cover (Any Hit%)</v>
      </c>
      <c r="B2" s="87" t="str">
        <f>IF(A2="", "", 'Monitoring Objectives'!E4&amp;'Monitoring Objectives'!D4&amp;" &amp; "&amp;'Monitoring Objectives'!G4&amp;'Monitoring Objectives'!H4)</f>
        <v>&gt;=15 &amp; &lt;=30</v>
      </c>
      <c r="C2" s="88">
        <f>IF(A2="",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38</v>
      </c>
      <c r="D2" s="69">
        <f t="shared" ref="D2:D26" si="0">IF(C2="", "", C2/$J$2)</f>
        <v>0.1484375</v>
      </c>
      <c r="E2" s="69">
        <f>IF(C2="", "", 1.28*SQRT((D2*(1-D2))/$J$2))</f>
        <v>2.8442650632456882E-2</v>
      </c>
      <c r="G2" s="110" t="s">
        <v>1214</v>
      </c>
      <c r="H2" s="111"/>
      <c r="I2" s="111"/>
      <c r="J2" s="65">
        <f>COUNT('TerrADat Data Dump'!A1:A1000)</f>
        <v>256</v>
      </c>
    </row>
    <row r="3" spans="1:10" x14ac:dyDescent="0.25">
      <c r="A3" s="89" t="str">
        <f>IF('Monitoring Objectives'!F5="", "", 'Monitoring Objectives'!F5)</f>
        <v>NonInv Peren Forb/Grass Cover (Any Hit %)</v>
      </c>
      <c r="B3" s="90" t="str">
        <f>IF(A3="", "", 'Monitoring Objectives'!E5&amp;'Monitoring Objectives'!D5&amp;" &amp; "&amp;'Monitoring Objectives'!G5&amp;'Monitoring Objectives'!H5)</f>
        <v>&gt;15 &amp; &lt;100</v>
      </c>
      <c r="C3" s="63">
        <f>IF(A3="",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145</v>
      </c>
      <c r="D3" s="70">
        <f t="shared" si="0"/>
        <v>0.56640625</v>
      </c>
      <c r="E3" s="70">
        <f t="shared" ref="E3:E26" si="1">IF(C3="", "", 1.28*SQRT((D3*(1-D3))/$J$2))</f>
        <v>3.9645647223245074E-2</v>
      </c>
    </row>
    <row r="4" spans="1:10" x14ac:dyDescent="0.25">
      <c r="A4" s="89" t="str">
        <f>IF('Monitoring Objectives'!F6="", "", 'Monitoring Objectives'!F6)</f>
        <v>Soil Stability All Rating</v>
      </c>
      <c r="B4" s="90" t="str">
        <f>IF(A4="", "", 'Monitoring Objectives'!E6&amp;'Monitoring Objectives'!D6&amp;" &amp; "&amp;'Monitoring Objectives'!G6&amp;'Monitoring Objectives'!H6)</f>
        <v>&gt;=3 &amp; &lt;=6</v>
      </c>
      <c r="C4" s="63">
        <f>IF(A4="",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94</v>
      </c>
      <c r="D4" s="70">
        <f t="shared" si="0"/>
        <v>0.3671875</v>
      </c>
      <c r="E4" s="70">
        <f t="shared" si="1"/>
        <v>3.8563057127255877E-2</v>
      </c>
    </row>
    <row r="5" spans="1:10" x14ac:dyDescent="0.25">
      <c r="A5" s="89" t="str">
        <f>IF('Monitoring Objectives'!F7="", "", 'Monitoring Objectives'!F7)</f>
        <v>Bare Soil Cover (First Hit%)</v>
      </c>
      <c r="B5" s="90" t="str">
        <f>IF(A5="", "", 'Monitoring Objectives'!E7&amp;'Monitoring Objectives'!D7&amp;" &amp; "&amp;'Monitoring Objectives'!G7&amp;'Monitoring Objectives'!H7)</f>
        <v>&gt;=10 &amp; &lt;=15</v>
      </c>
      <c r="C5" s="63">
        <f>IF(A5="",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35</v>
      </c>
      <c r="D5" s="70">
        <f t="shared" si="0"/>
        <v>0.13671875</v>
      </c>
      <c r="E5" s="70">
        <f t="shared" si="1"/>
        <v>2.7484015240681267E-2</v>
      </c>
    </row>
    <row r="6" spans="1:10" x14ac:dyDescent="0.25">
      <c r="A6" s="89" t="str">
        <f>IF('Monitoring Objectives'!F8="", "", 'Monitoring Objectives'!F8)</f>
        <v>Total Foliar Cover (First Hit%)</v>
      </c>
      <c r="B6" s="90" t="str">
        <f>IF(A6="", "", 'Monitoring Objectives'!E8&amp;'Monitoring Objectives'!D8&amp;" &amp; "&amp;'Monitoring Objectives'!G8&amp;'Monitoring Objectives'!H8)</f>
        <v>&gt;=50 &amp; &lt;=100</v>
      </c>
      <c r="C6" s="63">
        <f>IF(A6="",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157</v>
      </c>
      <c r="D6" s="70">
        <f t="shared" si="0"/>
        <v>0.61328125</v>
      </c>
      <c r="E6" s="70">
        <f t="shared" si="1"/>
        <v>3.8959865165962781E-2</v>
      </c>
    </row>
    <row r="7" spans="1:10" x14ac:dyDescent="0.25">
      <c r="A7" s="89" t="str">
        <f>IF('Monitoring Objectives'!F9="", "", 'Monitoring Objectives'!F9)</f>
        <v>Bare Soil Cover (First Hit%)</v>
      </c>
      <c r="B7" s="90" t="str">
        <f>IF(A7="", "", 'Monitoring Objectives'!E9&amp;'Monitoring Objectives'!D9&amp;" &amp; "&amp;'Monitoring Objectives'!G9&amp;'Monitoring Objectives'!H9)</f>
        <v>&gt;0 &amp; &lt;20</v>
      </c>
      <c r="C7" s="63">
        <f>IF(A7="",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168</v>
      </c>
      <c r="D7" s="70">
        <f t="shared" si="0"/>
        <v>0.65625</v>
      </c>
      <c r="E7" s="70">
        <f t="shared" si="1"/>
        <v>3.7996710383926657E-2</v>
      </c>
    </row>
    <row r="8" spans="1:10" x14ac:dyDescent="0.25">
      <c r="A8" s="89" t="str">
        <f>IF('Monitoring Objectives'!F10="", "", 'Monitoring Objectives'!F10)</f>
        <v>NonInv Peren Grass Cover (Any Hit %)</v>
      </c>
      <c r="B8" s="90" t="str">
        <f>IF(A8="", "", 'Monitoring Objectives'!E10&amp;'Monitoring Objectives'!D10&amp;" &amp; "&amp;'Monitoring Objectives'!G10&amp;'Monitoring Objectives'!H10)</f>
        <v>&gt;=15 &amp; &lt;=100</v>
      </c>
      <c r="C8" s="63">
        <f>IF(A8="",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134</v>
      </c>
      <c r="D8" s="70">
        <f t="shared" si="0"/>
        <v>0.5234375</v>
      </c>
      <c r="E8" s="70">
        <f t="shared" si="1"/>
        <v>3.9956030521061524E-2</v>
      </c>
    </row>
    <row r="9" spans="1:10" x14ac:dyDescent="0.25">
      <c r="A9" s="89" t="str">
        <f>IF('Monitoring Objectives'!F11="", "", 'Monitoring Objectives'!F11)</f>
        <v/>
      </c>
      <c r="B9" s="90" t="str">
        <f>IF(A9="", "", 'Monitoring Objectives'!E11&amp;'Monitoring Objectives'!D11&amp;" &amp; "&amp;'Monitoring Objectives'!G11&amp;'Monitoring Objectives'!H11)</f>
        <v/>
      </c>
      <c r="C9" s="63" t="str">
        <f>IF(A9="",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9" s="70" t="str">
        <f t="shared" si="0"/>
        <v/>
      </c>
      <c r="E9" s="70" t="str">
        <f t="shared" si="1"/>
        <v/>
      </c>
    </row>
    <row r="10" spans="1:10" x14ac:dyDescent="0.25">
      <c r="A10" s="89" t="str">
        <f>IF('Monitoring Objectives'!F12="", "", 'Monitoring Objectives'!F12)</f>
        <v/>
      </c>
      <c r="B10" s="90" t="str">
        <f>IF(A10="", "", 'Monitoring Objectives'!E12&amp;'Monitoring Objectives'!D12&amp;" &amp; "&amp;'Monitoring Objectives'!G12&amp;'Monitoring Objectives'!H12)</f>
        <v/>
      </c>
      <c r="C10" s="63" t="str">
        <f>IF(A10="",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0" s="70" t="str">
        <f t="shared" si="0"/>
        <v/>
      </c>
      <c r="E10" s="70" t="str">
        <f t="shared" si="1"/>
        <v/>
      </c>
    </row>
    <row r="11" spans="1:10" x14ac:dyDescent="0.25">
      <c r="A11" s="89" t="str">
        <f>IF('Monitoring Objectives'!F13="", "", 'Monitoring Objectives'!F13)</f>
        <v/>
      </c>
      <c r="B11" s="90" t="str">
        <f>IF(A11="", "", 'Monitoring Objectives'!E13&amp;'Monitoring Objectives'!D13&amp;" &amp; "&amp;'Monitoring Objectives'!G13&amp;'Monitoring Objectives'!H13)</f>
        <v/>
      </c>
      <c r="C11" s="63" t="str">
        <f>IF(A11="",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1" s="70" t="str">
        <f t="shared" si="0"/>
        <v/>
      </c>
      <c r="E11" s="70" t="str">
        <f t="shared" si="1"/>
        <v/>
      </c>
    </row>
    <row r="12" spans="1:10" x14ac:dyDescent="0.25">
      <c r="A12" s="89" t="str">
        <f>IF('Monitoring Objectives'!F14="", "", 'Monitoring Objectives'!F14)</f>
        <v/>
      </c>
      <c r="B12" s="90" t="str">
        <f>IF(A12="", "", 'Monitoring Objectives'!E14&amp;'Monitoring Objectives'!D14&amp;" &amp; "&amp;'Monitoring Objectives'!G14&amp;'Monitoring Objectives'!H14)</f>
        <v/>
      </c>
      <c r="C12" s="63" t="str">
        <f>IF(A12="",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2" s="70" t="str">
        <f t="shared" si="0"/>
        <v/>
      </c>
      <c r="E12" s="70" t="str">
        <f t="shared" si="1"/>
        <v/>
      </c>
    </row>
    <row r="13" spans="1:10" x14ac:dyDescent="0.25">
      <c r="A13" s="89" t="str">
        <f>IF('Monitoring Objectives'!F15="", "", 'Monitoring Objectives'!F15)</f>
        <v/>
      </c>
      <c r="B13" s="90" t="str">
        <f>IF(A13="", "", 'Monitoring Objectives'!E15&amp;'Monitoring Objectives'!D15&amp;" &amp; "&amp;'Monitoring Objectives'!G15&amp;'Monitoring Objectives'!H15)</f>
        <v/>
      </c>
      <c r="C13" s="63" t="str">
        <f>IF(A13="",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3" s="70" t="str">
        <f t="shared" si="0"/>
        <v/>
      </c>
      <c r="E13" s="70" t="str">
        <f t="shared" si="1"/>
        <v/>
      </c>
    </row>
    <row r="14" spans="1:10" x14ac:dyDescent="0.25">
      <c r="A14" s="89" t="str">
        <f>IF('Monitoring Objectives'!F16="", "", 'Monitoring Objectives'!F16)</f>
        <v/>
      </c>
      <c r="B14" s="90" t="str">
        <f>IF(A14="", "", 'Monitoring Objectives'!E16&amp;'Monitoring Objectives'!D16&amp;" &amp; "&amp;'Monitoring Objectives'!G16&amp;'Monitoring Objectives'!H16)</f>
        <v/>
      </c>
      <c r="C14" s="63" t="str">
        <f>IF(A14="",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4" s="70" t="str">
        <f t="shared" si="0"/>
        <v/>
      </c>
      <c r="E14" s="70" t="str">
        <f t="shared" si="1"/>
        <v/>
      </c>
    </row>
    <row r="15" spans="1:10" x14ac:dyDescent="0.25">
      <c r="A15" s="89" t="str">
        <f>IF('Monitoring Objectives'!F17="", "", 'Monitoring Objectives'!F17)</f>
        <v/>
      </c>
      <c r="B15" s="90" t="str">
        <f>IF(A15="", "", 'Monitoring Objectives'!E17&amp;'Monitoring Objectives'!D17&amp;" &amp; "&amp;'Monitoring Objectives'!G17&amp;'Monitoring Objectives'!H17)</f>
        <v/>
      </c>
      <c r="C15" s="63" t="str">
        <f>IF(A15="",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5" s="70" t="str">
        <f t="shared" si="0"/>
        <v/>
      </c>
      <c r="E15" s="70" t="str">
        <f t="shared" si="1"/>
        <v/>
      </c>
    </row>
    <row r="16" spans="1:10" x14ac:dyDescent="0.25">
      <c r="A16" s="89" t="str">
        <f>IF('Monitoring Objectives'!F18="", "", 'Monitoring Objectives'!F18)</f>
        <v/>
      </c>
      <c r="B16" s="90" t="str">
        <f>IF(A16="", "", 'Monitoring Objectives'!E18&amp;'Monitoring Objectives'!D18&amp;" &amp; "&amp;'Monitoring Objectives'!G18&amp;'Monitoring Objectives'!H18)</f>
        <v/>
      </c>
      <c r="C16" s="63" t="str">
        <f>IF(A16="",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6" s="70" t="str">
        <f t="shared" si="0"/>
        <v/>
      </c>
      <c r="E16" s="70" t="str">
        <f t="shared" si="1"/>
        <v/>
      </c>
    </row>
    <row r="17" spans="1:5" x14ac:dyDescent="0.25">
      <c r="A17" s="89" t="str">
        <f>IF('Monitoring Objectives'!F19="", "", 'Monitoring Objectives'!F19)</f>
        <v/>
      </c>
      <c r="B17" s="90" t="str">
        <f>IF(A17="", "", 'Monitoring Objectives'!E19&amp;'Monitoring Objectives'!D19&amp;" &amp; "&amp;'Monitoring Objectives'!G19&amp;'Monitoring Objectives'!H19)</f>
        <v/>
      </c>
      <c r="C17" s="63" t="str">
        <f>IF(A17="",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7" s="70" t="str">
        <f t="shared" si="0"/>
        <v/>
      </c>
      <c r="E17" s="70" t="str">
        <f t="shared" si="1"/>
        <v/>
      </c>
    </row>
    <row r="18" spans="1:5" x14ac:dyDescent="0.25">
      <c r="A18" s="89" t="str">
        <f>IF('Monitoring Objectives'!F20="", "", 'Monitoring Objectives'!F20)</f>
        <v/>
      </c>
      <c r="B18" s="90" t="str">
        <f>IF(A18="", "", 'Monitoring Objectives'!E20&amp;'Monitoring Objectives'!D20&amp;" &amp; "&amp;'Monitoring Objectives'!G20&amp;'Monitoring Objectives'!H20)</f>
        <v/>
      </c>
      <c r="C18" s="63" t="str">
        <f>IF(A18="",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8" s="70" t="str">
        <f t="shared" si="0"/>
        <v/>
      </c>
      <c r="E18" s="70" t="str">
        <f t="shared" si="1"/>
        <v/>
      </c>
    </row>
    <row r="19" spans="1:5" x14ac:dyDescent="0.25">
      <c r="A19" s="89" t="str">
        <f>IF('Monitoring Objectives'!F21="", "", 'Monitoring Objectives'!F21)</f>
        <v/>
      </c>
      <c r="B19" s="90" t="str">
        <f>IF(A19="", "", 'Monitoring Objectives'!E21&amp;'Monitoring Objectives'!D21&amp;" &amp; "&amp;'Monitoring Objectives'!G21&amp;'Monitoring Objectives'!H21)</f>
        <v/>
      </c>
      <c r="C19" s="63" t="str">
        <f>IF(A19="",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19" s="70" t="str">
        <f t="shared" si="0"/>
        <v/>
      </c>
      <c r="E19" s="70" t="str">
        <f t="shared" si="1"/>
        <v/>
      </c>
    </row>
    <row r="20" spans="1:5" x14ac:dyDescent="0.25">
      <c r="A20" s="89" t="str">
        <f>IF('Monitoring Objectives'!F22="", "", 'Monitoring Objectives'!F22)</f>
        <v/>
      </c>
      <c r="B20" s="90" t="str">
        <f>IF(A20="", "", 'Monitoring Objectives'!E22&amp;'Monitoring Objectives'!D22&amp;" &amp; "&amp;'Monitoring Objectives'!G22&amp;'Monitoring Objectives'!H22)</f>
        <v/>
      </c>
      <c r="C20" s="63" t="str">
        <f>IF(A20="",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0" s="70" t="str">
        <f t="shared" si="0"/>
        <v/>
      </c>
      <c r="E20" s="70" t="str">
        <f t="shared" si="1"/>
        <v/>
      </c>
    </row>
    <row r="21" spans="1:5" x14ac:dyDescent="0.25">
      <c r="A21" s="89" t="str">
        <f>IF('Monitoring Objectives'!F23="", "", 'Monitoring Objectives'!F23)</f>
        <v/>
      </c>
      <c r="B21" s="90" t="str">
        <f>IF(A21="", "", 'Monitoring Objectives'!E23&amp;'Monitoring Objectives'!D23&amp;" &amp; "&amp;'Monitoring Objectives'!G23&amp;'Monitoring Objectives'!H23)</f>
        <v/>
      </c>
      <c r="C21" s="63" t="str">
        <f>IF(A21="",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1" s="70" t="str">
        <f t="shared" si="0"/>
        <v/>
      </c>
      <c r="E21" s="70" t="str">
        <f t="shared" si="1"/>
        <v/>
      </c>
    </row>
    <row r="22" spans="1:5" x14ac:dyDescent="0.25">
      <c r="A22" s="89" t="str">
        <f>IF('Monitoring Objectives'!F24="", "", 'Monitoring Objectives'!F24)</f>
        <v/>
      </c>
      <c r="B22" s="90" t="str">
        <f>IF(A22="", "", 'Monitoring Objectives'!E24&amp;'Monitoring Objectives'!D24&amp;" &amp; "&amp;'Monitoring Objectives'!G24&amp;'Monitoring Objectives'!H24)</f>
        <v/>
      </c>
      <c r="C22" s="63" t="str">
        <f>IF(A22="",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2" s="70" t="str">
        <f t="shared" si="0"/>
        <v/>
      </c>
      <c r="E22" s="70" t="str">
        <f t="shared" si="1"/>
        <v/>
      </c>
    </row>
    <row r="23" spans="1:5" x14ac:dyDescent="0.25">
      <c r="A23" s="89" t="str">
        <f>IF('Monitoring Objectives'!F25="", "", 'Monitoring Objectives'!F25)</f>
        <v/>
      </c>
      <c r="B23" s="90" t="str">
        <f>IF(A23="", "", 'Monitoring Objectives'!E25&amp;'Monitoring Objectives'!D25&amp;" &amp; "&amp;'Monitoring Objectives'!G25&amp;'Monitoring Objectives'!H25)</f>
        <v/>
      </c>
      <c r="C23" s="63" t="str">
        <f>IF(A23="",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3" s="70" t="str">
        <f t="shared" si="0"/>
        <v/>
      </c>
      <c r="E23" s="70" t="str">
        <f t="shared" si="1"/>
        <v/>
      </c>
    </row>
    <row r="24" spans="1:5" x14ac:dyDescent="0.25">
      <c r="A24" s="89" t="str">
        <f>IF('Monitoring Objectives'!F26="", "", 'Monitoring Objectives'!F26)</f>
        <v/>
      </c>
      <c r="B24" s="90" t="str">
        <f>IF(A24="", "", 'Monitoring Objectives'!E26&amp;'Monitoring Objectives'!D26&amp;" &amp; "&amp;'Monitoring Objectives'!G26&amp;'Monitoring Objectives'!H26)</f>
        <v/>
      </c>
      <c r="C24" s="63" t="str">
        <f>IF(A24="",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4" s="70" t="str">
        <f t="shared" si="0"/>
        <v/>
      </c>
      <c r="E24" s="70" t="str">
        <f t="shared" si="1"/>
        <v/>
      </c>
    </row>
    <row r="25" spans="1:5" x14ac:dyDescent="0.25">
      <c r="A25" s="89" t="str">
        <f>IF('Monitoring Objectives'!F27="", "", 'Monitoring Objectives'!F27)</f>
        <v/>
      </c>
      <c r="B25" s="90" t="str">
        <f>IF(A25="", "", 'Monitoring Objectives'!E27&amp;'Monitoring Objectives'!D27&amp;" &amp; "&amp;'Monitoring Objectives'!G27&amp;'Monitoring Objectives'!H27)</f>
        <v/>
      </c>
      <c r="C25" s="63" t="str">
        <f>IF(A25="",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5" s="70" t="str">
        <f t="shared" si="0"/>
        <v/>
      </c>
      <c r="E25" s="70" t="str">
        <f t="shared" si="1"/>
        <v/>
      </c>
    </row>
    <row r="26" spans="1:5" ht="15.75" thickBot="1" x14ac:dyDescent="0.3">
      <c r="A26" s="91" t="str">
        <f>IF('Monitoring Objectives'!F28="", "", 'Monitoring Objectives'!F28)</f>
        <v/>
      </c>
      <c r="B26" s="92" t="str">
        <f>IF(A26="", "", 'Monitoring Objectives'!E28&amp;'Monitoring Objectives'!D28&amp;" &amp; "&amp;'Monitoring Objectives'!G28&amp;'Monitoring Objectives'!H28)</f>
        <v/>
      </c>
      <c r="C26" s="64" t="str">
        <f>IF(A26="", "", COUNTIFS(INDEX('TerrADat Data Dump'!$A$1:$BA$1000, 0, MATCH('Monitoring Objectives'!F28, 'TerrADat Data Dump'!$A$1:$BA$1, 0)), 'Monitoring Objectives'!E28&amp;'Monitoring Objectives'!D28, INDEX('TerrADat Data Dump'!$A$1:$BA$1000, 0, MATCH('Monitoring Objectives'!F28, 'TerrADat Data Dump'!$A$1:$BA$1, 0)), 'Monitoring Objectives'!G28&amp;'Monitoring Objectives'!H28))</f>
        <v/>
      </c>
      <c r="D26" s="71" t="str">
        <f t="shared" si="0"/>
        <v/>
      </c>
      <c r="E26" s="71"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7" bestFit="1" customWidth="1"/>
    <col min="3" max="3" width="18.140625" style="47" customWidth="1"/>
    <col min="4" max="4" width="10.5703125" style="47" bestFit="1" customWidth="1"/>
    <col min="5" max="5" width="11.7109375" style="47" customWidth="1"/>
    <col min="7" max="8" width="9.85546875" customWidth="1"/>
  </cols>
  <sheetData>
    <row r="1" spans="1:9" ht="31.5" customHeight="1" thickBot="1" x14ac:dyDescent="0.3">
      <c r="A1" s="72" t="s">
        <v>904</v>
      </c>
      <c r="B1" s="78" t="s">
        <v>1215</v>
      </c>
      <c r="C1" s="73" t="s">
        <v>908</v>
      </c>
      <c r="D1" s="73" t="s">
        <v>1216</v>
      </c>
      <c r="E1" s="73" t="s">
        <v>1217</v>
      </c>
    </row>
    <row r="2" spans="1:9" ht="15.75" thickBot="1" x14ac:dyDescent="0.3">
      <c r="A2" s="93" t="str">
        <f>IF('Monitoring Objectives'!F4="", "", 'Monitoring Objectives'!F4)</f>
        <v>Sagebrush Cover (Any Hit%)</v>
      </c>
      <c r="B2" s="94" t="str">
        <f>IF(A2="", "", 'Monitoring Objectives'!E4&amp;'Monitoring Objectives'!D4&amp;" &amp; "&amp;'Monitoring Objectives'!G4&amp;'Monitoring Objectives'!H4)</f>
        <v>&gt;=15 &amp; &lt;=30</v>
      </c>
      <c r="C2" s="95">
        <f>IF(A2="", "", COUNTIFS(INDEX('LMF Data Dump'!$A$1:$BA$1000, 0, MATCH('Monitoring Objectives'!F4, 'LMF Data Dump'!$A$1:$BA$1, 0)), 'Monitoring Objectives'!E4&amp;'Monitoring Objectives'!D4, INDEX('LMF Data Dump'!$A$1:$BA$1000, 0, MATCH('Monitoring Objectives'!F4, 'LMF Data Dump'!$A$1:$BA$1, 0)), 'Monitoring Objectives'!G4&amp;'Monitoring Objectives'!H4))</f>
        <v>56</v>
      </c>
      <c r="D2" s="96">
        <f t="shared" ref="D2:D26" si="0">IF(A2="", "", C2/$I$2)</f>
        <v>0.26540284360189575</v>
      </c>
      <c r="E2" s="96">
        <f>IF(A2="", "", 1.28*SQRT((D2*(1-D2))/$I$2))</f>
        <v>3.8908648816524977E-2</v>
      </c>
      <c r="G2" s="112" t="s">
        <v>1213</v>
      </c>
      <c r="H2" s="113"/>
      <c r="I2" s="68">
        <f>COUNT('LMF Data Dump'!A2:A1000)</f>
        <v>211</v>
      </c>
    </row>
    <row r="3" spans="1:9" x14ac:dyDescent="0.25">
      <c r="A3" s="74" t="str">
        <f>IF('Monitoring Objectives'!F5="", "", 'Monitoring Objectives'!F5)</f>
        <v>NonInv Peren Forb/Grass Cover (Any Hit %)</v>
      </c>
      <c r="B3" s="75" t="str">
        <f>IF(A3="", "", 'Monitoring Objectives'!E5&amp;'Monitoring Objectives'!D5&amp;" &amp; "&amp;'Monitoring Objectives'!G5&amp;'Monitoring Objectives'!H5)</f>
        <v>&gt;15 &amp; &lt;100</v>
      </c>
      <c r="C3" s="66">
        <f>IF(A3="", "", COUNTIFS(INDEX('LMF Data Dump'!$A$1:$BA$1000, 0, MATCH('Monitoring Objectives'!F5, 'LMF Data Dump'!$A$1:$BA$1, 0)), 'Monitoring Objectives'!E5&amp;'Monitoring Objectives'!D5, INDEX('LMF Data Dump'!$A$1:$BA$1000, 0, MATCH('Monitoring Objectives'!F5, 'LMF Data Dump'!$A$1:$BA$1, 0)), 'Monitoring Objectives'!G5&amp;'Monitoring Objectives'!H5))</f>
        <v>114</v>
      </c>
      <c r="D3" s="79">
        <f t="shared" si="0"/>
        <v>0.54028436018957349</v>
      </c>
      <c r="E3" s="79">
        <f t="shared" ref="E3:E26" si="1">IF(A3="", "", 1.28*SQRT((D3*(1-D3))/$I$2))</f>
        <v>4.3916182329774033E-2</v>
      </c>
    </row>
    <row r="4" spans="1:9" x14ac:dyDescent="0.25">
      <c r="A4" s="74" t="str">
        <f>IF('Monitoring Objectives'!F6="", "", 'Monitoring Objectives'!F6)</f>
        <v>Soil Stability All Rating</v>
      </c>
      <c r="B4" s="75" t="str">
        <f>IF(A4="", "", 'Monitoring Objectives'!E6&amp;'Monitoring Objectives'!D6&amp;" &amp; "&amp;'Monitoring Objectives'!G6&amp;'Monitoring Objectives'!H6)</f>
        <v>&gt;=3 &amp; &lt;=6</v>
      </c>
      <c r="C4" s="66">
        <f>IF(A4="", "", COUNTIFS(INDEX('LMF Data Dump'!$A$1:$BA$1000, 0, MATCH('Monitoring Objectives'!F6, 'LMF Data Dump'!$A$1:$BA$1, 0)), 'Monitoring Objectives'!E6&amp;'Monitoring Objectives'!D6, INDEX('LMF Data Dump'!$A$1:$BA$1000, 0, MATCH('Monitoring Objectives'!F6, 'LMF Data Dump'!$A$1:$BA$1, 0)), 'Monitoring Objectives'!G6&amp;'Monitoring Objectives'!H6))</f>
        <v>155</v>
      </c>
      <c r="D4" s="79">
        <f t="shared" si="0"/>
        <v>0.7345971563981043</v>
      </c>
      <c r="E4" s="79">
        <f t="shared" si="1"/>
        <v>3.8908648816524977E-2</v>
      </c>
    </row>
    <row r="5" spans="1:9" x14ac:dyDescent="0.25">
      <c r="A5" s="74" t="str">
        <f>IF('Monitoring Objectives'!F7="", "", 'Monitoring Objectives'!F7)</f>
        <v>Bare Soil Cover (First Hit%)</v>
      </c>
      <c r="B5" s="75" t="str">
        <f>IF(A5="", "", 'Monitoring Objectives'!E7&amp;'Monitoring Objectives'!D7&amp;" &amp; "&amp;'Monitoring Objectives'!G7&amp;'Monitoring Objectives'!H7)</f>
        <v>&gt;=10 &amp; &lt;=15</v>
      </c>
      <c r="C5" s="66">
        <f>IF(A5="", "", COUNTIFS(INDEX('LMF Data Dump'!$A$1:$BA$1000, 0, MATCH('Monitoring Objectives'!F7, 'LMF Data Dump'!$A$1:$BA$1, 0)), 'Monitoring Objectives'!E7&amp;'Monitoring Objectives'!D7, INDEX('LMF Data Dump'!$A$1:$BA$1000, 0, MATCH('Monitoring Objectives'!F7, 'LMF Data Dump'!$A$1:$BA$1, 0)), 'Monitoring Objectives'!G7&amp;'Monitoring Objectives'!H7))</f>
        <v>25</v>
      </c>
      <c r="D5" s="79">
        <f t="shared" si="0"/>
        <v>0.11848341232227488</v>
      </c>
      <c r="E5" s="79">
        <f t="shared" si="1"/>
        <v>2.8478214913781691E-2</v>
      </c>
    </row>
    <row r="6" spans="1:9" x14ac:dyDescent="0.25">
      <c r="A6" s="74" t="str">
        <f>IF('Monitoring Objectives'!F8="", "", 'Monitoring Objectives'!F8)</f>
        <v>Total Foliar Cover (First Hit%)</v>
      </c>
      <c r="B6" s="75" t="str">
        <f>IF(A6="", "", 'Monitoring Objectives'!E8&amp;'Monitoring Objectives'!D8&amp;" &amp; "&amp;'Monitoring Objectives'!G8&amp;'Monitoring Objectives'!H8)</f>
        <v>&gt;=50 &amp; &lt;=100</v>
      </c>
      <c r="C6" s="66">
        <f>IF(A6="", "", COUNTIFS(INDEX('LMF Data Dump'!$A$1:$BA$1000, 0, MATCH('Monitoring Objectives'!F8, 'LMF Data Dump'!$A$1:$BA$1, 0)), 'Monitoring Objectives'!E8&amp;'Monitoring Objectives'!D8, INDEX('LMF Data Dump'!$A$1:$BA$1000, 0, MATCH('Monitoring Objectives'!F8, 'LMF Data Dump'!$A$1:$BA$1, 0)), 'Monitoring Objectives'!G8&amp;'Monitoring Objectives'!H8))</f>
        <v>107</v>
      </c>
      <c r="D6" s="79">
        <f t="shared" si="0"/>
        <v>0.50710900473933651</v>
      </c>
      <c r="E6" s="79">
        <f t="shared" si="1"/>
        <v>4.4054963442405615E-2</v>
      </c>
    </row>
    <row r="7" spans="1:9" x14ac:dyDescent="0.25">
      <c r="A7" s="74" t="str">
        <f>IF('Monitoring Objectives'!F9="", "", 'Monitoring Objectives'!F9)</f>
        <v>Bare Soil Cover (First Hit%)</v>
      </c>
      <c r="B7" s="75" t="str">
        <f>IF(A7="", "", 'Monitoring Objectives'!E9&amp;'Monitoring Objectives'!D9&amp;" &amp; "&amp;'Monitoring Objectives'!G9&amp;'Monitoring Objectives'!H9)</f>
        <v>&gt;0 &amp; &lt;20</v>
      </c>
      <c r="C7" s="66">
        <f>IF(A7="", "", COUNTIFS(INDEX('LMF Data Dump'!$A$1:$BA$1000, 0, MATCH('Monitoring Objectives'!F9, 'LMF Data Dump'!$A$1:$BA$1, 0)), 'Monitoring Objectives'!E9&amp;'Monitoring Objectives'!D9, INDEX('LMF Data Dump'!$A$1:$BA$1000, 0, MATCH('Monitoring Objectives'!F9, 'LMF Data Dump'!$A$1:$BA$1, 0)), 'Monitoring Objectives'!G9&amp;'Monitoring Objectives'!H9))</f>
        <v>83</v>
      </c>
      <c r="D7" s="79">
        <f t="shared" si="0"/>
        <v>0.39336492890995262</v>
      </c>
      <c r="E7" s="79">
        <f t="shared" si="1"/>
        <v>4.3045753829914199E-2</v>
      </c>
    </row>
    <row r="8" spans="1:9" x14ac:dyDescent="0.25">
      <c r="A8" s="74" t="str">
        <f>IF('Monitoring Objectives'!F10="", "", 'Monitoring Objectives'!F10)</f>
        <v>NonInv Peren Grass Cover (Any Hit %)</v>
      </c>
      <c r="B8" s="75" t="str">
        <f>IF(A8="", "", 'Monitoring Objectives'!E10&amp;'Monitoring Objectives'!D10&amp;" &amp; "&amp;'Monitoring Objectives'!G10&amp;'Monitoring Objectives'!H10)</f>
        <v>&gt;=15 &amp; &lt;=100</v>
      </c>
      <c r="C8" s="66">
        <f>IF(A8="", "", COUNTIFS(INDEX('LMF Data Dump'!$A$1:$BA$1000, 0, MATCH('Monitoring Objectives'!F10, 'LMF Data Dump'!$A$1:$BA$1, 0)), 'Monitoring Objectives'!E10&amp;'Monitoring Objectives'!D10, INDEX('LMF Data Dump'!$A$1:$BA$1000, 0, MATCH('Monitoring Objectives'!F10, 'LMF Data Dump'!$A$1:$BA$1, 0)), 'Monitoring Objectives'!G10&amp;'Monitoring Objectives'!H10))</f>
        <v>107</v>
      </c>
      <c r="D8" s="79">
        <f t="shared" si="0"/>
        <v>0.50710900473933651</v>
      </c>
      <c r="E8" s="79">
        <f t="shared" si="1"/>
        <v>4.4054963442405615E-2</v>
      </c>
    </row>
    <row r="9" spans="1:9" x14ac:dyDescent="0.25">
      <c r="A9" s="74" t="str">
        <f>IF('Monitoring Objectives'!F11="", "", 'Monitoring Objectives'!F11)</f>
        <v/>
      </c>
      <c r="B9" s="75" t="str">
        <f>IF(A9="", "", 'Monitoring Objectives'!E11&amp;'Monitoring Objectives'!D11&amp;" &amp; "&amp;'Monitoring Objectives'!G11&amp;'Monitoring Objectives'!H11)</f>
        <v/>
      </c>
      <c r="C9" s="66" t="str">
        <f>IF(A9="",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9" s="79" t="str">
        <f t="shared" si="0"/>
        <v/>
      </c>
      <c r="E9" s="79" t="str">
        <f t="shared" si="1"/>
        <v/>
      </c>
    </row>
    <row r="10" spans="1:9" x14ac:dyDescent="0.25">
      <c r="A10" s="74" t="str">
        <f>IF('Monitoring Objectives'!F12="", "", 'Monitoring Objectives'!F12)</f>
        <v/>
      </c>
      <c r="B10" s="75" t="str">
        <f>IF(A10="", "", 'Monitoring Objectives'!E12&amp;'Monitoring Objectives'!D12&amp;" &amp; "&amp;'Monitoring Objectives'!G12&amp;'Monitoring Objectives'!H12)</f>
        <v/>
      </c>
      <c r="C10" s="66" t="str">
        <f>IF(A10="",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0" s="79" t="str">
        <f t="shared" si="0"/>
        <v/>
      </c>
      <c r="E10" s="79" t="str">
        <f t="shared" si="1"/>
        <v/>
      </c>
    </row>
    <row r="11" spans="1:9" x14ac:dyDescent="0.25">
      <c r="A11" s="74" t="str">
        <f>IF('Monitoring Objectives'!F13="", "", 'Monitoring Objectives'!F13)</f>
        <v/>
      </c>
      <c r="B11" s="75" t="str">
        <f>IF(A11="", "", 'Monitoring Objectives'!E13&amp;'Monitoring Objectives'!D13&amp;" &amp; "&amp;'Monitoring Objectives'!G13&amp;'Monitoring Objectives'!H13)</f>
        <v/>
      </c>
      <c r="C11" s="66" t="str">
        <f>IF(A11="",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1" s="79" t="str">
        <f t="shared" si="0"/>
        <v/>
      </c>
      <c r="E11" s="79" t="str">
        <f t="shared" si="1"/>
        <v/>
      </c>
    </row>
    <row r="12" spans="1:9" x14ac:dyDescent="0.25">
      <c r="A12" s="74" t="str">
        <f>IF('Monitoring Objectives'!F14="", "", 'Monitoring Objectives'!F14)</f>
        <v/>
      </c>
      <c r="B12" s="75" t="str">
        <f>IF(A12="", "", 'Monitoring Objectives'!E14&amp;'Monitoring Objectives'!D14&amp;" &amp; "&amp;'Monitoring Objectives'!G14&amp;'Monitoring Objectives'!H14)</f>
        <v/>
      </c>
      <c r="C12" s="66" t="str">
        <f>IF(A12="",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2" s="79" t="str">
        <f t="shared" si="0"/>
        <v/>
      </c>
      <c r="E12" s="79" t="str">
        <f t="shared" si="1"/>
        <v/>
      </c>
    </row>
    <row r="13" spans="1:9" x14ac:dyDescent="0.25">
      <c r="A13" s="74" t="str">
        <f>IF('Monitoring Objectives'!F15="", "", 'Monitoring Objectives'!F15)</f>
        <v/>
      </c>
      <c r="B13" s="75" t="str">
        <f>IF(A13="", "", 'Monitoring Objectives'!E15&amp;'Monitoring Objectives'!D15&amp;" &amp; "&amp;'Monitoring Objectives'!G15&amp;'Monitoring Objectives'!H15)</f>
        <v/>
      </c>
      <c r="C13" s="66" t="str">
        <f>IF(A13="",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3" s="79" t="str">
        <f t="shared" si="0"/>
        <v/>
      </c>
      <c r="E13" s="79" t="str">
        <f t="shared" si="1"/>
        <v/>
      </c>
    </row>
    <row r="14" spans="1:9" x14ac:dyDescent="0.25">
      <c r="A14" s="74" t="str">
        <f>IF('Monitoring Objectives'!F16="", "", 'Monitoring Objectives'!F16)</f>
        <v/>
      </c>
      <c r="B14" s="75" t="str">
        <f>IF(A14="", "", 'Monitoring Objectives'!E16&amp;'Monitoring Objectives'!D16&amp;" &amp; "&amp;'Monitoring Objectives'!G16&amp;'Monitoring Objectives'!H16)</f>
        <v/>
      </c>
      <c r="C14" s="66" t="str">
        <f>IF(A14="",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4" s="79" t="str">
        <f t="shared" si="0"/>
        <v/>
      </c>
      <c r="E14" s="79" t="str">
        <f t="shared" si="1"/>
        <v/>
      </c>
    </row>
    <row r="15" spans="1:9" x14ac:dyDescent="0.25">
      <c r="A15" s="74" t="str">
        <f>IF('Monitoring Objectives'!F17="", "", 'Monitoring Objectives'!F17)</f>
        <v/>
      </c>
      <c r="B15" s="75" t="str">
        <f>IF(A15="", "", 'Monitoring Objectives'!E17&amp;'Monitoring Objectives'!D17&amp;" &amp; "&amp;'Monitoring Objectives'!G17&amp;'Monitoring Objectives'!H17)</f>
        <v/>
      </c>
      <c r="C15" s="66" t="str">
        <f>IF(A15="",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5" s="79" t="str">
        <f t="shared" si="0"/>
        <v/>
      </c>
      <c r="E15" s="79" t="str">
        <f t="shared" si="1"/>
        <v/>
      </c>
    </row>
    <row r="16" spans="1:9" x14ac:dyDescent="0.25">
      <c r="A16" s="74" t="str">
        <f>IF('Monitoring Objectives'!F18="", "", 'Monitoring Objectives'!F18)</f>
        <v/>
      </c>
      <c r="B16" s="75" t="str">
        <f>IF(A16="", "", 'Monitoring Objectives'!E18&amp;'Monitoring Objectives'!D18&amp;" &amp; "&amp;'Monitoring Objectives'!G18&amp;'Monitoring Objectives'!H18)</f>
        <v/>
      </c>
      <c r="C16" s="66" t="str">
        <f>IF(A16="",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6" s="79" t="str">
        <f t="shared" si="0"/>
        <v/>
      </c>
      <c r="E16" s="79" t="str">
        <f t="shared" si="1"/>
        <v/>
      </c>
    </row>
    <row r="17" spans="1:5" x14ac:dyDescent="0.25">
      <c r="A17" s="74" t="str">
        <f>IF('Monitoring Objectives'!F19="", "", 'Monitoring Objectives'!F19)</f>
        <v/>
      </c>
      <c r="B17" s="75" t="str">
        <f>IF(A17="", "", 'Monitoring Objectives'!E19&amp;'Monitoring Objectives'!D19&amp;" &amp; "&amp;'Monitoring Objectives'!G19&amp;'Monitoring Objectives'!H19)</f>
        <v/>
      </c>
      <c r="C17" s="66" t="str">
        <f>IF(A17="",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7" s="79" t="str">
        <f t="shared" si="0"/>
        <v/>
      </c>
      <c r="E17" s="79" t="str">
        <f t="shared" si="1"/>
        <v/>
      </c>
    </row>
    <row r="18" spans="1:5" x14ac:dyDescent="0.25">
      <c r="A18" s="74" t="str">
        <f>IF('Monitoring Objectives'!F20="", "", 'Monitoring Objectives'!F20)</f>
        <v/>
      </c>
      <c r="B18" s="75" t="str">
        <f>IF(A18="", "", 'Monitoring Objectives'!E20&amp;'Monitoring Objectives'!D20&amp;" &amp; "&amp;'Monitoring Objectives'!G20&amp;'Monitoring Objectives'!H20)</f>
        <v/>
      </c>
      <c r="C18" s="66" t="str">
        <f>IF(A18="",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8" s="79" t="str">
        <f t="shared" si="0"/>
        <v/>
      </c>
      <c r="E18" s="79" t="str">
        <f t="shared" si="1"/>
        <v/>
      </c>
    </row>
    <row r="19" spans="1:5" x14ac:dyDescent="0.25">
      <c r="A19" s="74" t="str">
        <f>IF('Monitoring Objectives'!F21="", "", 'Monitoring Objectives'!F21)</f>
        <v/>
      </c>
      <c r="B19" s="75" t="str">
        <f>IF(A19="", "", 'Monitoring Objectives'!E21&amp;'Monitoring Objectives'!D21&amp;" &amp; "&amp;'Monitoring Objectives'!G21&amp;'Monitoring Objectives'!H21)</f>
        <v/>
      </c>
      <c r="C19" s="66" t="str">
        <f>IF(A19="",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19" s="79" t="str">
        <f t="shared" si="0"/>
        <v/>
      </c>
      <c r="E19" s="79" t="str">
        <f t="shared" si="1"/>
        <v/>
      </c>
    </row>
    <row r="20" spans="1:5" x14ac:dyDescent="0.25">
      <c r="A20" s="74" t="str">
        <f>IF('Monitoring Objectives'!F22="", "", 'Monitoring Objectives'!F22)</f>
        <v/>
      </c>
      <c r="B20" s="75" t="str">
        <f>IF(A20="", "", 'Monitoring Objectives'!E22&amp;'Monitoring Objectives'!D22&amp;" &amp; "&amp;'Monitoring Objectives'!G22&amp;'Monitoring Objectives'!H22)</f>
        <v/>
      </c>
      <c r="C20" s="66" t="str">
        <f>IF(A20="",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0" s="79" t="str">
        <f t="shared" si="0"/>
        <v/>
      </c>
      <c r="E20" s="79" t="str">
        <f t="shared" si="1"/>
        <v/>
      </c>
    </row>
    <row r="21" spans="1:5" x14ac:dyDescent="0.25">
      <c r="A21" s="74" t="str">
        <f>IF('Monitoring Objectives'!F23="", "", 'Monitoring Objectives'!F23)</f>
        <v/>
      </c>
      <c r="B21" s="75" t="str">
        <f>IF(A21="", "", 'Monitoring Objectives'!E23&amp;'Monitoring Objectives'!D23&amp;" &amp; "&amp;'Monitoring Objectives'!G23&amp;'Monitoring Objectives'!H23)</f>
        <v/>
      </c>
      <c r="C21" s="66" t="str">
        <f>IF(A21="",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1" s="79" t="str">
        <f t="shared" si="0"/>
        <v/>
      </c>
      <c r="E21" s="79" t="str">
        <f t="shared" si="1"/>
        <v/>
      </c>
    </row>
    <row r="22" spans="1:5" x14ac:dyDescent="0.25">
      <c r="A22" s="74" t="str">
        <f>IF('Monitoring Objectives'!F24="", "", 'Monitoring Objectives'!F24)</f>
        <v/>
      </c>
      <c r="B22" s="75" t="str">
        <f>IF(A22="", "", 'Monitoring Objectives'!E24&amp;'Monitoring Objectives'!D24&amp;" &amp; "&amp;'Monitoring Objectives'!G24&amp;'Monitoring Objectives'!H24)</f>
        <v/>
      </c>
      <c r="C22" s="66" t="str">
        <f>IF(A22="",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2" s="79" t="str">
        <f t="shared" si="0"/>
        <v/>
      </c>
      <c r="E22" s="79" t="str">
        <f t="shared" si="1"/>
        <v/>
      </c>
    </row>
    <row r="23" spans="1:5" x14ac:dyDescent="0.25">
      <c r="A23" s="74" t="str">
        <f>IF('Monitoring Objectives'!F25="", "", 'Monitoring Objectives'!F25)</f>
        <v/>
      </c>
      <c r="B23" s="75" t="str">
        <f>IF(A23="", "", 'Monitoring Objectives'!E25&amp;'Monitoring Objectives'!D25&amp;" &amp; "&amp;'Monitoring Objectives'!G25&amp;'Monitoring Objectives'!H25)</f>
        <v/>
      </c>
      <c r="C23" s="66" t="str">
        <f>IF(A23="",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3" s="79" t="str">
        <f t="shared" si="0"/>
        <v/>
      </c>
      <c r="E23" s="79" t="str">
        <f t="shared" si="1"/>
        <v/>
      </c>
    </row>
    <row r="24" spans="1:5" x14ac:dyDescent="0.25">
      <c r="A24" s="74" t="str">
        <f>IF('Monitoring Objectives'!F26="", "", 'Monitoring Objectives'!F26)</f>
        <v/>
      </c>
      <c r="B24" s="75" t="str">
        <f>IF(A24="", "", 'Monitoring Objectives'!E26&amp;'Monitoring Objectives'!D26&amp;" &amp; "&amp;'Monitoring Objectives'!G26&amp;'Monitoring Objectives'!H26)</f>
        <v/>
      </c>
      <c r="C24" s="66" t="str">
        <f>IF(A24="",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4" s="79" t="str">
        <f t="shared" si="0"/>
        <v/>
      </c>
      <c r="E24" s="79" t="str">
        <f t="shared" si="1"/>
        <v/>
      </c>
    </row>
    <row r="25" spans="1:5" x14ac:dyDescent="0.25">
      <c r="A25" s="74" t="str">
        <f>IF('Monitoring Objectives'!F27="", "", 'Monitoring Objectives'!F27)</f>
        <v/>
      </c>
      <c r="B25" s="75" t="str">
        <f>IF(A25="", "", 'Monitoring Objectives'!E27&amp;'Monitoring Objectives'!D27&amp;" &amp; "&amp;'Monitoring Objectives'!G27&amp;'Monitoring Objectives'!H27)</f>
        <v/>
      </c>
      <c r="C25" s="66" t="str">
        <f>IF(A25="",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5" s="79" t="str">
        <f t="shared" si="0"/>
        <v/>
      </c>
      <c r="E25" s="79" t="str">
        <f t="shared" si="1"/>
        <v/>
      </c>
    </row>
    <row r="26" spans="1:5" ht="15.75" thickBot="1" x14ac:dyDescent="0.3">
      <c r="A26" s="76" t="str">
        <f>IF('Monitoring Objectives'!F28="", "", 'Monitoring Objectives'!F28)</f>
        <v/>
      </c>
      <c r="B26" s="77" t="str">
        <f>IF(A26="", "", 'Monitoring Objectives'!E28&amp;'Monitoring Objectives'!D28&amp;" &amp; "&amp;'Monitoring Objectives'!G28&amp;'Monitoring Objectives'!H28)</f>
        <v/>
      </c>
      <c r="C26" s="67" t="str">
        <f>IF(A26="", "", COUNTIFS(INDEX('LMF Data Dump'!$A$1:$BA$1000, 0, MATCH('Monitoring Objectives'!F28, 'LMF Data Dump'!$A$1:$BA$1, 0)), 'Monitoring Objectives'!E28&amp;'Monitoring Objectives'!D28, INDEX('LMF Data Dump'!$A$1:$BA$1000, 0, MATCH('Monitoring Objectives'!F28, 'LMF Data Dump'!$A$1:$BA$1, 0)), 'Monitoring Objectives'!G28&amp;'Monitoring Objectives'!H28))</f>
        <v/>
      </c>
      <c r="D26" s="80" t="str">
        <f t="shared" si="0"/>
        <v/>
      </c>
      <c r="E26" s="80" t="str">
        <f t="shared" si="1"/>
        <v/>
      </c>
    </row>
  </sheetData>
  <mergeCells count="1">
    <mergeCell ref="G2:H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Monitoring Objectives</vt:lpstr>
      <vt:lpstr>TerrADat Data Dump</vt:lpstr>
      <vt:lpstr>LMF Data Dump</vt:lpstr>
      <vt:lpstr>TerrADat Summary</vt:lpstr>
      <vt:lpstr>LMF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2016-12-13T14:45:10Z</dcterms:modified>
</cp:coreProperties>
</file>