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github\kaudet\"/>
    </mc:Choice>
  </mc:AlternateContent>
  <xr:revisionPtr revIDLastSave="0" documentId="13_ncr:1_{F62A6D02-EF41-4472-B628-0E3330E31A33}" xr6:coauthVersionLast="47" xr6:coauthVersionMax="47" xr10:uidLastSave="{00000000-0000-0000-0000-000000000000}"/>
  <bookViews>
    <workbookView xWindow="-108" yWindow="-108" windowWidth="23256" windowHeight="13896" xr2:uid="{4555F0EC-1DB6-484D-B801-2FC196B7544F}"/>
  </bookViews>
  <sheets>
    <sheet name="pelipaikat" sheetId="1" r:id="rId1"/>
    <sheet name="bea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7" i="1" l="1"/>
  <c r="Q60" i="1"/>
  <c r="P72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29" i="2"/>
  <c r="I29" i="2"/>
  <c r="F27" i="2"/>
  <c r="F26" i="2"/>
  <c r="F25" i="2"/>
  <c r="F24" i="2"/>
  <c r="F23" i="2"/>
  <c r="F22" i="2"/>
  <c r="F21" i="2"/>
  <c r="F20" i="2"/>
  <c r="F19" i="2"/>
  <c r="E27" i="2"/>
  <c r="E26" i="2"/>
  <c r="E25" i="2"/>
  <c r="E24" i="2"/>
  <c r="E23" i="2"/>
  <c r="E22" i="2"/>
  <c r="E21" i="2"/>
  <c r="E20" i="2"/>
  <c r="E19" i="2"/>
  <c r="D29" i="2"/>
  <c r="I21" i="2"/>
  <c r="D27" i="2"/>
  <c r="D26" i="2"/>
  <c r="D25" i="2"/>
  <c r="D24" i="2"/>
  <c r="D23" i="2"/>
  <c r="I23" i="2" s="1"/>
  <c r="D22" i="2"/>
  <c r="D21" i="2"/>
  <c r="D20" i="2"/>
  <c r="D19" i="2"/>
  <c r="C27" i="2"/>
  <c r="C26" i="2"/>
  <c r="C25" i="2"/>
  <c r="C24" i="2"/>
  <c r="C23" i="2"/>
  <c r="C22" i="2"/>
  <c r="C21" i="2"/>
  <c r="C20" i="2"/>
  <c r="C19" i="2"/>
  <c r="I9" i="2"/>
  <c r="H9" i="2"/>
  <c r="G9" i="2"/>
  <c r="G7" i="2"/>
  <c r="H7" i="2" s="1"/>
  <c r="I7" i="2" s="1"/>
  <c r="F14" i="2"/>
  <c r="E14" i="2"/>
  <c r="D14" i="2"/>
  <c r="G14" i="2" s="1"/>
  <c r="G10" i="2"/>
  <c r="H10" i="2" s="1"/>
  <c r="I10" i="2" s="1"/>
  <c r="G8" i="2"/>
  <c r="H8" i="2" s="1"/>
  <c r="I8" i="2" s="1"/>
  <c r="G6" i="2"/>
  <c r="G5" i="2"/>
  <c r="H5" i="2" s="1"/>
  <c r="I5" i="2" s="1"/>
  <c r="G4" i="2"/>
  <c r="H4" i="2" s="1"/>
  <c r="I4" i="2" s="1"/>
  <c r="G3" i="2"/>
  <c r="H3" i="2" s="1"/>
  <c r="I3" i="2" s="1"/>
  <c r="G2" i="2"/>
  <c r="H2" i="2" s="1"/>
  <c r="I2" i="2" s="1"/>
  <c r="H6" i="2"/>
  <c r="I6" i="2" s="1"/>
  <c r="P133" i="1" l="1"/>
  <c r="I25" i="2"/>
  <c r="I20" i="2"/>
  <c r="I22" i="2"/>
  <c r="I24" i="2"/>
  <c r="I19" i="2"/>
  <c r="F29" i="2"/>
  <c r="E29" i="2"/>
  <c r="E69" i="2" s="1"/>
  <c r="I14" i="2"/>
  <c r="I15" i="2" s="1"/>
  <c r="H14" i="2"/>
  <c r="H15" i="2" s="1"/>
  <c r="B234" i="2"/>
  <c r="C129" i="2"/>
  <c r="C128" i="2"/>
  <c r="E128" i="2" s="1"/>
  <c r="C127" i="2"/>
  <c r="C126" i="2"/>
  <c r="D126" i="2" s="1"/>
  <c r="C125" i="2"/>
  <c r="C124" i="2"/>
  <c r="E124" i="2" s="1"/>
  <c r="C123" i="2"/>
  <c r="E123" i="2" s="1"/>
  <c r="C122" i="2"/>
  <c r="C121" i="2"/>
  <c r="C120" i="2"/>
  <c r="C119" i="2"/>
  <c r="E119" i="2" s="1"/>
  <c r="C118" i="2"/>
  <c r="D118" i="2" s="1"/>
  <c r="C117" i="2"/>
  <c r="C116" i="2"/>
  <c r="C115" i="2"/>
  <c r="C114" i="2"/>
  <c r="E114" i="2" s="1"/>
  <c r="C113" i="2"/>
  <c r="D113" i="2" s="1"/>
  <c r="C112" i="2"/>
  <c r="E112" i="2" s="1"/>
  <c r="C111" i="2"/>
  <c r="E111" i="2" s="1"/>
  <c r="C110" i="2"/>
  <c r="E110" i="2" s="1"/>
  <c r="C109" i="2"/>
  <c r="C108" i="2"/>
  <c r="C107" i="2"/>
  <c r="C106" i="2"/>
  <c r="C105" i="2"/>
  <c r="C104" i="2"/>
  <c r="C103" i="2"/>
  <c r="C102" i="2"/>
  <c r="D102" i="2" s="1"/>
  <c r="C101" i="2"/>
  <c r="C100" i="2"/>
  <c r="D100" i="2" s="1"/>
  <c r="C99" i="2"/>
  <c r="C98" i="2"/>
  <c r="C97" i="2"/>
  <c r="C96" i="2"/>
  <c r="C95" i="2"/>
  <c r="C94" i="2"/>
  <c r="E94" i="2" s="1"/>
  <c r="E93" i="2"/>
  <c r="D93" i="2"/>
  <c r="C92" i="2"/>
  <c r="C91" i="2"/>
  <c r="C90" i="2"/>
  <c r="C89" i="2"/>
  <c r="E89" i="2" s="1"/>
  <c r="C88" i="2"/>
  <c r="D88" i="2" s="1"/>
  <c r="C87" i="2"/>
  <c r="C86" i="2"/>
  <c r="C85" i="2"/>
  <c r="C84" i="2"/>
  <c r="D84" i="2" s="1"/>
  <c r="C83" i="2"/>
  <c r="C82" i="2"/>
  <c r="D82" i="2" s="1"/>
  <c r="C81" i="2"/>
  <c r="C80" i="2"/>
  <c r="C79" i="2"/>
  <c r="E79" i="2" s="1"/>
  <c r="C78" i="2"/>
  <c r="C77" i="2"/>
  <c r="E77" i="2" s="1"/>
  <c r="C76" i="2"/>
  <c r="C75" i="2"/>
  <c r="C74" i="2"/>
  <c r="C73" i="2"/>
  <c r="E73" i="2" s="1"/>
  <c r="D69" i="2"/>
  <c r="L123" i="1"/>
  <c r="C123" i="1"/>
  <c r="O53" i="1"/>
  <c r="P53" i="1" s="1"/>
  <c r="C89" i="1"/>
  <c r="K89" i="1" s="1"/>
  <c r="O19" i="1"/>
  <c r="P19" i="1" s="1"/>
  <c r="O22" i="1"/>
  <c r="P22" i="1" s="1"/>
  <c r="L92" i="1"/>
  <c r="D92" i="1"/>
  <c r="E92" i="1" s="1"/>
  <c r="F92" i="1" s="1"/>
  <c r="G92" i="1" s="1"/>
  <c r="H92" i="1" s="1"/>
  <c r="I92" i="1" s="1"/>
  <c r="J92" i="1" s="1"/>
  <c r="K92" i="1" s="1"/>
  <c r="J83" i="1"/>
  <c r="O28" i="1"/>
  <c r="P28" i="1" s="1"/>
  <c r="L68" i="1"/>
  <c r="C91" i="1"/>
  <c r="I91" i="1" s="1"/>
  <c r="O21" i="1"/>
  <c r="P21" i="1" s="1"/>
  <c r="O57" i="1"/>
  <c r="P57" i="1" s="1"/>
  <c r="O56" i="1"/>
  <c r="P56" i="1" s="1"/>
  <c r="D229" i="1"/>
  <c r="O52" i="1"/>
  <c r="P52" i="1" s="1"/>
  <c r="D228" i="1"/>
  <c r="O50" i="1"/>
  <c r="P50" i="1" s="1"/>
  <c r="O48" i="1"/>
  <c r="P48" i="1" s="1"/>
  <c r="O47" i="1"/>
  <c r="P47" i="1" s="1"/>
  <c r="O46" i="1"/>
  <c r="P46" i="1" s="1"/>
  <c r="O45" i="1"/>
  <c r="P45" i="1" s="1"/>
  <c r="O44" i="1"/>
  <c r="P44" i="1" s="1"/>
  <c r="O43" i="1"/>
  <c r="P43" i="1" s="1"/>
  <c r="O42" i="1"/>
  <c r="P42" i="1" s="1"/>
  <c r="O40" i="1"/>
  <c r="P40" i="1" s="1"/>
  <c r="E224" i="1" s="1"/>
  <c r="O39" i="1"/>
  <c r="P39" i="1" s="1"/>
  <c r="O38" i="1"/>
  <c r="P38" i="1" s="1"/>
  <c r="O37" i="1"/>
  <c r="P37" i="1" s="1"/>
  <c r="O36" i="1"/>
  <c r="P36" i="1" s="1"/>
  <c r="O35" i="1"/>
  <c r="P35" i="1" s="1"/>
  <c r="D221" i="1"/>
  <c r="D220" i="1"/>
  <c r="D219" i="1"/>
  <c r="O31" i="1"/>
  <c r="P31" i="1" s="1"/>
  <c r="O30" i="1"/>
  <c r="P30" i="1" s="1"/>
  <c r="O29" i="1"/>
  <c r="P29" i="1" s="1"/>
  <c r="O26" i="1"/>
  <c r="P26" i="1" s="1"/>
  <c r="O24" i="1"/>
  <c r="P24" i="1" s="1"/>
  <c r="O23" i="1"/>
  <c r="P23" i="1" s="1"/>
  <c r="E216" i="1" s="1"/>
  <c r="O20" i="1"/>
  <c r="P20" i="1" s="1"/>
  <c r="E215" i="1" s="1"/>
  <c r="O18" i="1"/>
  <c r="P18" i="1" s="1"/>
  <c r="O17" i="1"/>
  <c r="P17" i="1" s="1"/>
  <c r="O16" i="1"/>
  <c r="P16" i="1" s="1"/>
  <c r="O15" i="1"/>
  <c r="P15" i="1" s="1"/>
  <c r="O13" i="1"/>
  <c r="P13" i="1" s="1"/>
  <c r="E213" i="1" s="1"/>
  <c r="O12" i="1"/>
  <c r="P12" i="1" s="1"/>
  <c r="O11" i="1"/>
  <c r="P11" i="1" s="1"/>
  <c r="O10" i="1"/>
  <c r="P10" i="1" s="1"/>
  <c r="O9" i="1"/>
  <c r="P9" i="1" s="1"/>
  <c r="O8" i="1"/>
  <c r="P8" i="1" s="1"/>
  <c r="O7" i="1"/>
  <c r="P7" i="1" s="1"/>
  <c r="O6" i="1"/>
  <c r="P6" i="1" s="1"/>
  <c r="O5" i="1"/>
  <c r="P5" i="1" s="1"/>
  <c r="E210" i="1" s="1"/>
  <c r="O4" i="1"/>
  <c r="P4" i="1" s="1"/>
  <c r="O3" i="1"/>
  <c r="P3" i="1" s="1"/>
  <c r="D209" i="1"/>
  <c r="B233" i="1"/>
  <c r="C128" i="1"/>
  <c r="G128" i="1" s="1"/>
  <c r="C127" i="1"/>
  <c r="L127" i="1" s="1"/>
  <c r="C126" i="1"/>
  <c r="J126" i="1" s="1"/>
  <c r="C125" i="1"/>
  <c r="G125" i="1" s="1"/>
  <c r="C124" i="1"/>
  <c r="L124" i="1" s="1"/>
  <c r="C122" i="1"/>
  <c r="H122" i="1" s="1"/>
  <c r="C121" i="1"/>
  <c r="H121" i="1" s="1"/>
  <c r="C120" i="1"/>
  <c r="E120" i="1" s="1"/>
  <c r="C119" i="1"/>
  <c r="J119" i="1" s="1"/>
  <c r="C118" i="1"/>
  <c r="D118" i="1" s="1"/>
  <c r="C117" i="1"/>
  <c r="I117" i="1" s="1"/>
  <c r="C116" i="1"/>
  <c r="I116" i="1" s="1"/>
  <c r="C115" i="1"/>
  <c r="I115" i="1" s="1"/>
  <c r="C114" i="1"/>
  <c r="K114" i="1" s="1"/>
  <c r="C113" i="1"/>
  <c r="E113" i="1" s="1"/>
  <c r="C112" i="1"/>
  <c r="J112" i="1" s="1"/>
  <c r="C111" i="1"/>
  <c r="J111" i="1" s="1"/>
  <c r="C110" i="1"/>
  <c r="J110" i="1" s="1"/>
  <c r="C109" i="1"/>
  <c r="L109" i="1" s="1"/>
  <c r="C108" i="1"/>
  <c r="F108" i="1" s="1"/>
  <c r="C107" i="1"/>
  <c r="K107" i="1" s="1"/>
  <c r="C106" i="1"/>
  <c r="K106" i="1" s="1"/>
  <c r="C105" i="1"/>
  <c r="F105" i="1" s="1"/>
  <c r="C104" i="1"/>
  <c r="K104" i="1" s="1"/>
  <c r="C103" i="1"/>
  <c r="G103" i="1" s="1"/>
  <c r="C102" i="1"/>
  <c r="L102" i="1" s="1"/>
  <c r="C101" i="1"/>
  <c r="L101" i="1" s="1"/>
  <c r="C100" i="1"/>
  <c r="G100" i="1" s="1"/>
  <c r="C99" i="1"/>
  <c r="G99" i="1" s="1"/>
  <c r="C98" i="1"/>
  <c r="H98" i="1" s="1"/>
  <c r="C97" i="1"/>
  <c r="H97" i="1" s="1"/>
  <c r="C96" i="1"/>
  <c r="H96" i="1" s="1"/>
  <c r="C95" i="1"/>
  <c r="J95" i="1" s="1"/>
  <c r="C94" i="1"/>
  <c r="D94" i="1" s="1"/>
  <c r="C93" i="1"/>
  <c r="I93" i="1" s="1"/>
  <c r="C90" i="1"/>
  <c r="I90" i="1" s="1"/>
  <c r="C88" i="1"/>
  <c r="J88" i="1" s="1"/>
  <c r="C87" i="1"/>
  <c r="E87" i="1" s="1"/>
  <c r="C86" i="1"/>
  <c r="J86" i="1" s="1"/>
  <c r="C85" i="1"/>
  <c r="J85" i="1" s="1"/>
  <c r="C84" i="1"/>
  <c r="J84" i="1" s="1"/>
  <c r="C83" i="1"/>
  <c r="H83" i="1" s="1"/>
  <c r="C82" i="1"/>
  <c r="F82" i="1" s="1"/>
  <c r="C81" i="1"/>
  <c r="K81" i="1" s="1"/>
  <c r="C80" i="1"/>
  <c r="K80" i="1" s="1"/>
  <c r="C79" i="1"/>
  <c r="K79" i="1" s="1"/>
  <c r="C78" i="1"/>
  <c r="K78" i="1" s="1"/>
  <c r="C77" i="1"/>
  <c r="G77" i="1" s="1"/>
  <c r="C76" i="1"/>
  <c r="L76" i="1" s="1"/>
  <c r="C75" i="1"/>
  <c r="L75" i="1" s="1"/>
  <c r="C74" i="1"/>
  <c r="G74" i="1" s="1"/>
  <c r="C73" i="1"/>
  <c r="G73" i="1" s="1"/>
  <c r="C72" i="1"/>
  <c r="H72" i="1" s="1"/>
  <c r="J68" i="1"/>
  <c r="I68" i="1"/>
  <c r="H68" i="1"/>
  <c r="G68" i="1"/>
  <c r="F68" i="1"/>
  <c r="E68" i="1"/>
  <c r="D68" i="1"/>
  <c r="K58" i="1"/>
  <c r="I27" i="2" l="1"/>
  <c r="I26" i="2"/>
  <c r="E99" i="2"/>
  <c r="D73" i="2"/>
  <c r="E118" i="2"/>
  <c r="E100" i="2"/>
  <c r="E113" i="2"/>
  <c r="D77" i="2"/>
  <c r="E82" i="2"/>
  <c r="E126" i="2"/>
  <c r="D89" i="2"/>
  <c r="D95" i="2"/>
  <c r="D127" i="2"/>
  <c r="D83" i="2"/>
  <c r="E106" i="2"/>
  <c r="E95" i="2"/>
  <c r="D96" i="2"/>
  <c r="D74" i="2"/>
  <c r="D101" i="2"/>
  <c r="E92" i="2"/>
  <c r="D129" i="2"/>
  <c r="E98" i="2"/>
  <c r="E129" i="2"/>
  <c r="D76" i="2"/>
  <c r="E76" i="2"/>
  <c r="D112" i="2"/>
  <c r="D106" i="2"/>
  <c r="D78" i="2"/>
  <c r="D79" i="2"/>
  <c r="E74" i="2"/>
  <c r="E101" i="2"/>
  <c r="D111" i="2"/>
  <c r="E102" i="2"/>
  <c r="D107" i="2"/>
  <c r="E107" i="2"/>
  <c r="E88" i="2"/>
  <c r="D94" i="2"/>
  <c r="E127" i="2"/>
  <c r="D119" i="2"/>
  <c r="E96" i="2"/>
  <c r="E83" i="2"/>
  <c r="F69" i="2"/>
  <c r="E121" i="2"/>
  <c r="D121" i="2"/>
  <c r="D87" i="2"/>
  <c r="E87" i="2"/>
  <c r="G69" i="2"/>
  <c r="E97" i="2"/>
  <c r="D97" i="2"/>
  <c r="D80" i="2"/>
  <c r="E115" i="2"/>
  <c r="D115" i="2"/>
  <c r="D108" i="2"/>
  <c r="E81" i="2"/>
  <c r="D81" i="2"/>
  <c r="E109" i="2"/>
  <c r="D109" i="2"/>
  <c r="D114" i="2"/>
  <c r="D90" i="2"/>
  <c r="E90" i="2"/>
  <c r="E91" i="2"/>
  <c r="D91" i="2"/>
  <c r="D92" i="2"/>
  <c r="E80" i="2"/>
  <c r="E108" i="2"/>
  <c r="E84" i="2"/>
  <c r="E85" i="2"/>
  <c r="D85" i="2"/>
  <c r="D123" i="2"/>
  <c r="E117" i="2"/>
  <c r="D117" i="2"/>
  <c r="D75" i="2"/>
  <c r="E75" i="2"/>
  <c r="D99" i="2"/>
  <c r="E125" i="2"/>
  <c r="D125" i="2"/>
  <c r="E103" i="2"/>
  <c r="D103" i="2"/>
  <c r="E78" i="2"/>
  <c r="D86" i="2"/>
  <c r="D120" i="2"/>
  <c r="E105" i="2"/>
  <c r="D105" i="2"/>
  <c r="E86" i="2"/>
  <c r="E120" i="2"/>
  <c r="D128" i="2"/>
  <c r="D122" i="2"/>
  <c r="D110" i="2"/>
  <c r="E116" i="2"/>
  <c r="D116" i="2"/>
  <c r="D98" i="2"/>
  <c r="E104" i="2"/>
  <c r="D104" i="2"/>
  <c r="E122" i="2"/>
  <c r="J115" i="1"/>
  <c r="G89" i="1"/>
  <c r="J89" i="1"/>
  <c r="J114" i="1"/>
  <c r="F88" i="1"/>
  <c r="J87" i="1"/>
  <c r="J109" i="1"/>
  <c r="J113" i="1"/>
  <c r="L114" i="1"/>
  <c r="F85" i="1"/>
  <c r="I89" i="1"/>
  <c r="F110" i="1"/>
  <c r="D89" i="1"/>
  <c r="F111" i="1"/>
  <c r="F112" i="1"/>
  <c r="H89" i="1"/>
  <c r="F115" i="1"/>
  <c r="H87" i="1"/>
  <c r="H88" i="1"/>
  <c r="L89" i="1"/>
  <c r="E89" i="1"/>
  <c r="F89" i="1"/>
  <c r="F113" i="1"/>
  <c r="F114" i="1"/>
  <c r="G85" i="1"/>
  <c r="I114" i="1"/>
  <c r="K83" i="1"/>
  <c r="D90" i="1"/>
  <c r="G106" i="1"/>
  <c r="K85" i="1"/>
  <c r="D97" i="1"/>
  <c r="G111" i="1"/>
  <c r="K112" i="1"/>
  <c r="D98" i="1"/>
  <c r="G115" i="1"/>
  <c r="L80" i="1"/>
  <c r="D99" i="1"/>
  <c r="H78" i="1"/>
  <c r="L82" i="1"/>
  <c r="D100" i="1"/>
  <c r="H79" i="1"/>
  <c r="L83" i="1"/>
  <c r="D101" i="1"/>
  <c r="H86" i="1"/>
  <c r="L84" i="1"/>
  <c r="D107" i="1"/>
  <c r="D108" i="1"/>
  <c r="L86" i="1"/>
  <c r="H112" i="1"/>
  <c r="D110" i="1"/>
  <c r="H114" i="1"/>
  <c r="L106" i="1"/>
  <c r="L85" i="1"/>
  <c r="D109" i="1"/>
  <c r="L87" i="1"/>
  <c r="D114" i="1"/>
  <c r="I109" i="1"/>
  <c r="L107" i="1"/>
  <c r="E114" i="1"/>
  <c r="I113" i="1"/>
  <c r="L108" i="1"/>
  <c r="I126" i="1"/>
  <c r="L115" i="1"/>
  <c r="F91" i="1"/>
  <c r="I128" i="1"/>
  <c r="L116" i="1"/>
  <c r="F109" i="1"/>
  <c r="J82" i="1"/>
  <c r="D88" i="1"/>
  <c r="G88" i="1"/>
  <c r="K84" i="1"/>
  <c r="H99" i="1"/>
  <c r="D121" i="1"/>
  <c r="G86" i="1"/>
  <c r="H124" i="1"/>
  <c r="J116" i="1"/>
  <c r="D122" i="1"/>
  <c r="G87" i="1"/>
  <c r="I73" i="1"/>
  <c r="K82" i="1"/>
  <c r="K86" i="1"/>
  <c r="E84" i="1"/>
  <c r="G109" i="1"/>
  <c r="I100" i="1"/>
  <c r="K110" i="1"/>
  <c r="H100" i="1"/>
  <c r="H101" i="1"/>
  <c r="I74" i="1"/>
  <c r="I97" i="1"/>
  <c r="E83" i="1"/>
  <c r="G108" i="1"/>
  <c r="I99" i="1"/>
  <c r="I72" i="1"/>
  <c r="E88" i="1"/>
  <c r="G110" i="1"/>
  <c r="I101" i="1"/>
  <c r="K111" i="1"/>
  <c r="D124" i="1"/>
  <c r="J72" i="1"/>
  <c r="I105" i="1"/>
  <c r="D75" i="1"/>
  <c r="E116" i="1"/>
  <c r="G112" i="1"/>
  <c r="I106" i="1"/>
  <c r="K113" i="1"/>
  <c r="D125" i="1"/>
  <c r="D126" i="1"/>
  <c r="G107" i="1"/>
  <c r="I98" i="1"/>
  <c r="D83" i="1"/>
  <c r="F83" i="1"/>
  <c r="G113" i="1"/>
  <c r="I107" i="1"/>
  <c r="L78" i="1"/>
  <c r="D84" i="1"/>
  <c r="F84" i="1"/>
  <c r="G114" i="1"/>
  <c r="I108" i="1"/>
  <c r="L79" i="1"/>
  <c r="F116" i="1"/>
  <c r="H113" i="1"/>
  <c r="I76" i="1"/>
  <c r="D95" i="1"/>
  <c r="I78" i="1"/>
  <c r="H104" i="1"/>
  <c r="G78" i="1"/>
  <c r="E90" i="1"/>
  <c r="G79" i="1"/>
  <c r="G116" i="1"/>
  <c r="H106" i="1"/>
  <c r="I83" i="1"/>
  <c r="I121" i="1"/>
  <c r="K87" i="1"/>
  <c r="L88" i="1"/>
  <c r="H102" i="1"/>
  <c r="H103" i="1"/>
  <c r="D102" i="1"/>
  <c r="G80" i="1"/>
  <c r="H73" i="1"/>
  <c r="H107" i="1"/>
  <c r="I87" i="1"/>
  <c r="I122" i="1"/>
  <c r="K88" i="1"/>
  <c r="L90" i="1"/>
  <c r="L128" i="1"/>
  <c r="D127" i="1"/>
  <c r="I79" i="1"/>
  <c r="I118" i="1"/>
  <c r="I119" i="1"/>
  <c r="I82" i="1"/>
  <c r="I120" i="1"/>
  <c r="E91" i="1"/>
  <c r="K72" i="1"/>
  <c r="D103" i="1"/>
  <c r="E109" i="1"/>
  <c r="G81" i="1"/>
  <c r="H74" i="1"/>
  <c r="H108" i="1"/>
  <c r="I88" i="1"/>
  <c r="I124" i="1"/>
  <c r="K90" i="1"/>
  <c r="L91" i="1"/>
  <c r="H105" i="1"/>
  <c r="L72" i="1"/>
  <c r="D104" i="1"/>
  <c r="E110" i="1"/>
  <c r="G82" i="1"/>
  <c r="H75" i="1"/>
  <c r="H109" i="1"/>
  <c r="I94" i="1"/>
  <c r="I125" i="1"/>
  <c r="K91" i="1"/>
  <c r="L103" i="1"/>
  <c r="I77" i="1"/>
  <c r="D128" i="1"/>
  <c r="I81" i="1"/>
  <c r="D73" i="1"/>
  <c r="G83" i="1"/>
  <c r="H110" i="1"/>
  <c r="I95" i="1"/>
  <c r="K108" i="1"/>
  <c r="L104" i="1"/>
  <c r="I75" i="1"/>
  <c r="D96" i="1"/>
  <c r="I80" i="1"/>
  <c r="D105" i="1"/>
  <c r="H76" i="1"/>
  <c r="D74" i="1"/>
  <c r="D106" i="1"/>
  <c r="E115" i="1"/>
  <c r="G84" i="1"/>
  <c r="H77" i="1"/>
  <c r="H111" i="1"/>
  <c r="I96" i="1"/>
  <c r="I127" i="1"/>
  <c r="K109" i="1"/>
  <c r="L105" i="1"/>
  <c r="D76" i="1"/>
  <c r="D78" i="1"/>
  <c r="H81" i="1"/>
  <c r="D79" i="1"/>
  <c r="F86" i="1"/>
  <c r="G90" i="1"/>
  <c r="H82" i="1"/>
  <c r="H125" i="1"/>
  <c r="L110" i="1"/>
  <c r="D80" i="1"/>
  <c r="D115" i="1"/>
  <c r="F87" i="1"/>
  <c r="G91" i="1"/>
  <c r="H126" i="1"/>
  <c r="I102" i="1"/>
  <c r="J90" i="1"/>
  <c r="K115" i="1"/>
  <c r="L111" i="1"/>
  <c r="D77" i="1"/>
  <c r="H80" i="1"/>
  <c r="D81" i="1"/>
  <c r="D119" i="1"/>
  <c r="G104" i="1"/>
  <c r="H84" i="1"/>
  <c r="H127" i="1"/>
  <c r="I103" i="1"/>
  <c r="J91" i="1"/>
  <c r="K116" i="1"/>
  <c r="L112" i="1"/>
  <c r="D82" i="1"/>
  <c r="D120" i="1"/>
  <c r="F90" i="1"/>
  <c r="G105" i="1"/>
  <c r="H85" i="1"/>
  <c r="H128" i="1"/>
  <c r="I104" i="1"/>
  <c r="J108" i="1"/>
  <c r="L77" i="1"/>
  <c r="L113" i="1"/>
  <c r="L81" i="1"/>
  <c r="L118" i="1"/>
  <c r="E118" i="1"/>
  <c r="J117" i="1"/>
  <c r="J118" i="1"/>
  <c r="E121" i="1"/>
  <c r="E98" i="1"/>
  <c r="J97" i="1"/>
  <c r="F94" i="1"/>
  <c r="F120" i="1"/>
  <c r="K95" i="1"/>
  <c r="E102" i="1"/>
  <c r="K120" i="1"/>
  <c r="E128" i="1"/>
  <c r="J127" i="1"/>
  <c r="F99" i="1"/>
  <c r="J128" i="1"/>
  <c r="L93" i="1"/>
  <c r="F74" i="1"/>
  <c r="G95" i="1"/>
  <c r="J104" i="1"/>
  <c r="K73" i="1"/>
  <c r="K99" i="1"/>
  <c r="L94" i="1"/>
  <c r="D85" i="1"/>
  <c r="D111" i="1"/>
  <c r="E80" i="1"/>
  <c r="E106" i="1"/>
  <c r="F75" i="1"/>
  <c r="F101" i="1"/>
  <c r="F126" i="1"/>
  <c r="G96" i="1"/>
  <c r="G120" i="1"/>
  <c r="H90" i="1"/>
  <c r="H115" i="1"/>
  <c r="I84" i="1"/>
  <c r="I110" i="1"/>
  <c r="J79" i="1"/>
  <c r="J105" i="1"/>
  <c r="K74" i="1"/>
  <c r="K100" i="1"/>
  <c r="K125" i="1"/>
  <c r="L95" i="1"/>
  <c r="L119" i="1"/>
  <c r="E117" i="1"/>
  <c r="E96" i="1"/>
  <c r="J96" i="1"/>
  <c r="E73" i="1"/>
  <c r="K93" i="1"/>
  <c r="J99" i="1"/>
  <c r="F96" i="1"/>
  <c r="J125" i="1"/>
  <c r="E76" i="1"/>
  <c r="J75" i="1"/>
  <c r="F98" i="1"/>
  <c r="K97" i="1"/>
  <c r="E78" i="1"/>
  <c r="E104" i="1"/>
  <c r="F124" i="1"/>
  <c r="G118" i="1"/>
  <c r="J77" i="1"/>
  <c r="K98" i="1"/>
  <c r="K122" i="1"/>
  <c r="E79" i="1"/>
  <c r="F100" i="1"/>
  <c r="G119" i="1"/>
  <c r="J78" i="1"/>
  <c r="D86" i="1"/>
  <c r="D112" i="1"/>
  <c r="E81" i="1"/>
  <c r="E107" i="1"/>
  <c r="F76" i="1"/>
  <c r="F102" i="1"/>
  <c r="F127" i="1"/>
  <c r="G97" i="1"/>
  <c r="G121" i="1"/>
  <c r="H91" i="1"/>
  <c r="H116" i="1"/>
  <c r="I85" i="1"/>
  <c r="I111" i="1"/>
  <c r="J80" i="1"/>
  <c r="J106" i="1"/>
  <c r="K75" i="1"/>
  <c r="K101" i="1"/>
  <c r="K126" i="1"/>
  <c r="L96" i="1"/>
  <c r="L120" i="1"/>
  <c r="E94" i="1"/>
  <c r="J94" i="1"/>
  <c r="F93" i="1"/>
  <c r="J121" i="1"/>
  <c r="E99" i="1"/>
  <c r="J98" i="1"/>
  <c r="E125" i="1"/>
  <c r="K94" i="1"/>
  <c r="E126" i="1"/>
  <c r="J100" i="1"/>
  <c r="F121" i="1"/>
  <c r="K96" i="1"/>
  <c r="G117" i="1"/>
  <c r="J102" i="1"/>
  <c r="F73" i="1"/>
  <c r="G94" i="1"/>
  <c r="J103" i="1"/>
  <c r="L117" i="1"/>
  <c r="E105" i="1"/>
  <c r="F125" i="1"/>
  <c r="K124" i="1"/>
  <c r="D87" i="1"/>
  <c r="D113" i="1"/>
  <c r="E82" i="1"/>
  <c r="E108" i="1"/>
  <c r="F77" i="1"/>
  <c r="F103" i="1"/>
  <c r="F128" i="1"/>
  <c r="G98" i="1"/>
  <c r="G122" i="1"/>
  <c r="H93" i="1"/>
  <c r="H117" i="1"/>
  <c r="I86" i="1"/>
  <c r="I112" i="1"/>
  <c r="J81" i="1"/>
  <c r="J107" i="1"/>
  <c r="K76" i="1"/>
  <c r="K102" i="1"/>
  <c r="K127" i="1"/>
  <c r="L97" i="1"/>
  <c r="L121" i="1"/>
  <c r="J93" i="1"/>
  <c r="E95" i="1"/>
  <c r="E124" i="1"/>
  <c r="J122" i="1"/>
  <c r="F95" i="1"/>
  <c r="J73" i="1"/>
  <c r="E75" i="1"/>
  <c r="K119" i="1"/>
  <c r="E103" i="1"/>
  <c r="K121" i="1"/>
  <c r="F104" i="1"/>
  <c r="K128" i="1"/>
  <c r="F79" i="1"/>
  <c r="H95" i="1"/>
  <c r="L73" i="1"/>
  <c r="F72" i="1"/>
  <c r="D91" i="1"/>
  <c r="D116" i="1"/>
  <c r="E85" i="1"/>
  <c r="E111" i="1"/>
  <c r="F80" i="1"/>
  <c r="F106" i="1"/>
  <c r="G75" i="1"/>
  <c r="G101" i="1"/>
  <c r="G126" i="1"/>
  <c r="H120" i="1"/>
  <c r="K105" i="1"/>
  <c r="L74" i="1"/>
  <c r="L100" i="1"/>
  <c r="L125" i="1"/>
  <c r="E119" i="1"/>
  <c r="E97" i="1"/>
  <c r="J120" i="1"/>
  <c r="F117" i="1"/>
  <c r="F118" i="1"/>
  <c r="K117" i="1"/>
  <c r="E100" i="1"/>
  <c r="F119" i="1"/>
  <c r="J124" i="1"/>
  <c r="E101" i="1"/>
  <c r="J74" i="1"/>
  <c r="F97" i="1"/>
  <c r="J101" i="1"/>
  <c r="E77" i="1"/>
  <c r="G93" i="1"/>
  <c r="J76" i="1"/>
  <c r="D72" i="1"/>
  <c r="L122" i="1"/>
  <c r="H119" i="1"/>
  <c r="L99" i="1"/>
  <c r="G72" i="1"/>
  <c r="D93" i="1"/>
  <c r="D117" i="1"/>
  <c r="E86" i="1"/>
  <c r="E112" i="1"/>
  <c r="F81" i="1"/>
  <c r="F107" i="1"/>
  <c r="G76" i="1"/>
  <c r="G102" i="1"/>
  <c r="G127" i="1"/>
  <c r="L126" i="1"/>
  <c r="E93" i="1"/>
  <c r="E122" i="1"/>
  <c r="E74" i="1"/>
  <c r="K118" i="1"/>
  <c r="E127" i="1"/>
  <c r="F122" i="1"/>
  <c r="F78" i="1"/>
  <c r="G124" i="1"/>
  <c r="H94" i="1"/>
  <c r="H118" i="1"/>
  <c r="K77" i="1"/>
  <c r="K103" i="1"/>
  <c r="L98" i="1"/>
  <c r="E72" i="1"/>
  <c r="D211" i="1"/>
  <c r="O32" i="1"/>
  <c r="P32" i="1" s="1"/>
  <c r="E219" i="1" s="1"/>
  <c r="E226" i="1"/>
  <c r="D218" i="1"/>
  <c r="D215" i="1"/>
  <c r="D216" i="1"/>
  <c r="D214" i="1"/>
  <c r="D225" i="1"/>
  <c r="D230" i="1"/>
  <c r="E211" i="1"/>
  <c r="D210" i="1"/>
  <c r="D212" i="1"/>
  <c r="D213" i="1"/>
  <c r="D222" i="1"/>
  <c r="D223" i="1"/>
  <c r="D224" i="1"/>
  <c r="D226" i="1"/>
  <c r="E223" i="1"/>
  <c r="D217" i="1"/>
  <c r="D227" i="1"/>
  <c r="E212" i="1"/>
  <c r="E222" i="1"/>
  <c r="O27" i="1"/>
  <c r="P27" i="1" s="1"/>
  <c r="E218" i="1" s="1"/>
  <c r="O14" i="1"/>
  <c r="P14" i="1" s="1"/>
  <c r="E214" i="1" s="1"/>
  <c r="O51" i="1"/>
  <c r="P51" i="1" s="1"/>
  <c r="E228" i="1" s="1"/>
  <c r="O41" i="1"/>
  <c r="P41" i="1" s="1"/>
  <c r="E225" i="1" s="1"/>
  <c r="O33" i="1"/>
  <c r="P33" i="1" s="1"/>
  <c r="E220" i="1" s="1"/>
  <c r="K68" i="1"/>
  <c r="M68" i="1" s="1"/>
  <c r="O34" i="1"/>
  <c r="P34" i="1" s="1"/>
  <c r="E221" i="1" s="1"/>
  <c r="O25" i="1"/>
  <c r="P25" i="1" s="1"/>
  <c r="E217" i="1" s="1"/>
  <c r="O49" i="1"/>
  <c r="P49" i="1" s="1"/>
  <c r="E227" i="1" s="1"/>
  <c r="O2" i="1"/>
  <c r="O54" i="1"/>
  <c r="P54" i="1" s="1"/>
  <c r="E229" i="1" s="1"/>
  <c r="N68" i="1"/>
  <c r="O55" i="1"/>
  <c r="P55" i="1" s="1"/>
  <c r="E230" i="1" s="1"/>
  <c r="D138" i="2" l="1"/>
  <c r="D139" i="2" s="1"/>
  <c r="E138" i="2"/>
  <c r="E139" i="2" s="1"/>
  <c r="H69" i="2"/>
  <c r="I69" i="2" s="1"/>
  <c r="I68" i="2"/>
  <c r="I61" i="2"/>
  <c r="D137" i="1"/>
  <c r="D138" i="1" s="1"/>
  <c r="F137" i="1"/>
  <c r="F138" i="1" s="1"/>
  <c r="E137" i="1"/>
  <c r="E138" i="1" s="1"/>
  <c r="L137" i="1"/>
  <c r="L138" i="1" s="1"/>
  <c r="J137" i="1"/>
  <c r="J138" i="1" s="1"/>
  <c r="I137" i="1"/>
  <c r="I138" i="1" s="1"/>
  <c r="H137" i="1"/>
  <c r="H138" i="1" s="1"/>
  <c r="G137" i="1"/>
  <c r="G138" i="1" s="1"/>
  <c r="K137" i="1"/>
  <c r="K138" i="1" s="1"/>
  <c r="P2" i="1"/>
  <c r="D231" i="1"/>
  <c r="D233" i="1" s="1"/>
  <c r="O58" i="1"/>
  <c r="P58" i="1" s="1"/>
  <c r="E231" i="1" s="1"/>
  <c r="G138" i="2" l="1"/>
  <c r="P60" i="1"/>
  <c r="E209" i="1"/>
  <c r="E233" i="1" s="1"/>
  <c r="P67" i="1"/>
  <c r="O68" i="1"/>
  <c r="P68" i="1" s="1"/>
  <c r="G139" i="2" l="1"/>
  <c r="H138" i="2"/>
  <c r="O137" i="1"/>
  <c r="N138" i="1"/>
</calcChain>
</file>

<file path=xl/sharedStrings.xml><?xml version="1.0" encoding="utf-8"?>
<sst xmlns="http://schemas.openxmlformats.org/spreadsheetml/2006/main" count="494" uniqueCount="119">
  <si>
    <t>Paikkakunta</t>
  </si>
  <si>
    <t>Koulu</t>
  </si>
  <si>
    <t>km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</si>
  <si>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</si>
  <si>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</si>
  <si>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</si>
  <si>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</si>
  <si>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</si>
  <si>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</si>
  <si>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</si>
  <si>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</si>
  <si>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yhteensä</t>
  </si>
  <si>
    <t>km/suunta</t>
  </si>
  <si>
    <t>Akaa</t>
  </si>
  <si>
    <t>Akaa areena</t>
  </si>
  <si>
    <t>Pappilan koulu</t>
  </si>
  <si>
    <t>Viialan palloiluhalli</t>
  </si>
  <si>
    <t>Alahärmä</t>
  </si>
  <si>
    <t>Härmä areena</t>
  </si>
  <si>
    <t>Helsinki</t>
  </si>
  <si>
    <t>Lehto areena</t>
  </si>
  <si>
    <t>Malmin peruskoulu</t>
  </si>
  <si>
    <t>Hämeenlinna</t>
  </si>
  <si>
    <t>Loimua areena</t>
  </si>
  <si>
    <t>Nummen yhtenäiskoulu</t>
  </si>
  <si>
    <t>Ojoisten lastentalo</t>
  </si>
  <si>
    <t>Rengon koulu</t>
  </si>
  <si>
    <t>Seminaarin koulu</t>
  </si>
  <si>
    <t>Jyväskylä</t>
  </si>
  <si>
    <t>Tikkakosken liikuntahalli</t>
  </si>
  <si>
    <t>Kangasala</t>
  </si>
  <si>
    <t>Kangasalan lukio</t>
  </si>
  <si>
    <t>Malm areena</t>
  </si>
  <si>
    <t>Pikkolan urheilutalo</t>
  </si>
  <si>
    <t>Pitkäjärven koulu</t>
  </si>
  <si>
    <t>Vatialan koulu</t>
  </si>
  <si>
    <t>Kokkola</t>
  </si>
  <si>
    <t>Hakalahden koulu</t>
  </si>
  <si>
    <t>Laihia</t>
  </si>
  <si>
    <t>Laihian monitoimitalo</t>
  </si>
  <si>
    <t>Loimaa</t>
  </si>
  <si>
    <t>Alastaro halli</t>
  </si>
  <si>
    <t>HIrvihovi</t>
  </si>
  <si>
    <t>Loimaan liikuntahalli</t>
  </si>
  <si>
    <t>Lempäälä</t>
  </si>
  <si>
    <t>Hakkarin liikuntahalli</t>
  </si>
  <si>
    <t>Kuljun liikuntahalli</t>
  </si>
  <si>
    <t>Lempäälä Areena</t>
  </si>
  <si>
    <t>Lempoisten liikuntahalli</t>
  </si>
  <si>
    <t>Sääksjärven koulu</t>
  </si>
  <si>
    <t>Liperi</t>
  </si>
  <si>
    <t>Jyrin liikuntahalli</t>
  </si>
  <si>
    <t>Masku</t>
  </si>
  <si>
    <t>Kurittulan koulu</t>
  </si>
  <si>
    <t>Orivesi</t>
  </si>
  <si>
    <t>Oriveden liikuntahalli</t>
  </si>
  <si>
    <t>Pirkkala</t>
  </si>
  <si>
    <t>Nuolialan koulu</t>
  </si>
  <si>
    <t>Suupanniityn koulu</t>
  </si>
  <si>
    <t>Raisio</t>
  </si>
  <si>
    <t>Kerttulan liikuntahalli</t>
  </si>
  <si>
    <t>Raision ammattikoulu</t>
  </si>
  <si>
    <t>Raision ammattiopisto</t>
  </si>
  <si>
    <t>Rauma</t>
  </si>
  <si>
    <t>Lapin liikuntahalli</t>
  </si>
  <si>
    <t>Salo</t>
  </si>
  <si>
    <t>Halikon liikuntahalli</t>
  </si>
  <si>
    <t>Kiskohalli</t>
  </si>
  <si>
    <t>Ollikkalan koulu</t>
  </si>
  <si>
    <t>Perniön liikuntahalli</t>
  </si>
  <si>
    <t>Sastamala</t>
  </si>
  <si>
    <t>Sylvaan koulu</t>
  </si>
  <si>
    <t>Vexve areena</t>
  </si>
  <si>
    <t>Vareliuksen liikuntahalli</t>
  </si>
  <si>
    <t>Tampere</t>
  </si>
  <si>
    <t>LInnainmaan koulu</t>
  </si>
  <si>
    <t>Sorilan koulu</t>
  </si>
  <si>
    <t>Vehmaisten koulu</t>
  </si>
  <si>
    <t>Valkeakoski</t>
  </si>
  <si>
    <t>Apian urheilutalo</t>
  </si>
  <si>
    <t>Valkeakosken ammattioppilaitos</t>
  </si>
  <si>
    <t>Vilppula</t>
  </si>
  <si>
    <t>Parkkivuoren urheilutalo</t>
  </si>
  <si>
    <t>Ylöjärvi</t>
  </si>
  <si>
    <t>Metsäkylän koulu</t>
  </si>
  <si>
    <t>Soppeenharjun koulu</t>
  </si>
  <si>
    <t>Ylöjärven urheilutalo</t>
  </si>
  <si>
    <t>Ypäjä</t>
  </si>
  <si>
    <t>Liikuntahalli Pertunkaari</t>
  </si>
  <si>
    <t>,</t>
  </si>
  <si>
    <t>pelipaikkoja</t>
  </si>
  <si>
    <t xml:space="preserve">Orivesi </t>
  </si>
  <si>
    <t>Rauma (Lappi)</t>
  </si>
  <si>
    <t>2024-2025</t>
  </si>
  <si>
    <t>Koski Tl</t>
  </si>
  <si>
    <t>Kosken liikuntahalli</t>
  </si>
  <si>
    <t>Koski TL</t>
  </si>
  <si>
    <t>ka/matka</t>
  </si>
  <si>
    <t>Kiuruvesi</t>
  </si>
  <si>
    <t>Kuortane</t>
  </si>
  <si>
    <t>Kuortaneen urheiluopisto</t>
  </si>
  <si>
    <t>Kiuruveden liikuntahalli</t>
  </si>
  <si>
    <t>Valkeakosken lukio</t>
  </si>
  <si>
    <t>Pyynikki</t>
  </si>
  <si>
    <t>Eura</t>
  </si>
  <si>
    <t>Tuomiojärven uimaranta</t>
  </si>
  <si>
    <t>Euran urheilukeskus</t>
  </si>
  <si>
    <t>Hietsu</t>
  </si>
  <si>
    <t>Vaasa</t>
  </si>
  <si>
    <t>Paratiisisaaren uimaranta</t>
  </si>
  <si>
    <t>Vantaa</t>
  </si>
  <si>
    <t>Hiekka beach volley club</t>
  </si>
  <si>
    <t>Hanko</t>
  </si>
  <si>
    <t>Casinon ranta</t>
  </si>
  <si>
    <t>Turku</t>
  </si>
  <si>
    <t>Urheilupuiston rantalentopallokentät</t>
  </si>
  <si>
    <t>Biitsi Vantaa</t>
  </si>
  <si>
    <t>2025-2026</t>
  </si>
  <si>
    <t>paikkaa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</si>
</sst>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7" fillId="2" borderId="1" xfId="0" applyFont="1" applyFill="1" applyBorder="1"/>
    <xf numFmtId="0" fontId="0" fillId="3" borderId="1" xfId="0" applyFill="1" applyBorder="1"/>
    <xf numFmtId="0" fontId="5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7" fillId="2" borderId="2" xfId="0" applyFont="1" applyFill="1" applyBorder="1"/>
    <xf numFmtId="0" fontId="6" fillId="0" borderId="0" xfId="0" applyFont="1"/>
    <xf numFmtId="0" fontId="2" fillId="2" borderId="1" xfId="0" applyFont="1" applyFill="1" applyBorder="1"/>
    <xf numFmtId="0" fontId="8" fillId="2" borderId="1" xfId="0" applyFont="1" applyFill="1" applyBorder="1"/>
    <xf numFmtId="0" fontId="0" fillId="4" borderId="1" xfId="0" applyFill="1" applyBorder="1"/>
    <xf numFmtId="2" fontId="0" fillId="3" borderId="1" xfId="0" applyNumberFormat="1" applyFill="1" applyBorder="1"/>
    <xf numFmtId="2" fontId="0" fillId="0" borderId="1" xfId="0" applyNumberForma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5CB8-B7D3-4EC5-84DD-BC18A741831D}">
  <dimension ref="A1:Q233"/>
  <sheetViews>
    <sheetView tabSelected="1" workbookViewId="0">
      <selection activeCell="J15" sqref="J15"/>
    </sheetView>
  </sheetViews>
  <sheetFormatPr defaultRowHeight="14.4" x14ac:dyDescent="0.3"/>
  <cols>
    <col min="1" max="1" width="10.77734375" customWidth="1"/>
    <col min="2" max="2" width="22.77734375" customWidth="1"/>
    <col min="3" max="16" width="9.77734375" customWidth="1"/>
  </cols>
  <sheetData>
    <row r="1" spans="1:17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93</v>
      </c>
      <c r="M1" s="7" t="s">
        <v>117</v>
      </c>
      <c r="N1" s="7" t="s">
        <v>11</v>
      </c>
      <c r="O1" s="7" t="s">
        <v>12</v>
      </c>
      <c r="P1" s="7" t="s">
        <v>11</v>
      </c>
      <c r="Q1" s="12" t="s">
        <v>118</v>
      </c>
    </row>
    <row r="2" spans="1:17" x14ac:dyDescent="0.3">
      <c r="A2" s="8" t="s">
        <v>13</v>
      </c>
      <c r="B2" s="8" t="s">
        <v>14</v>
      </c>
      <c r="C2" s="8">
        <v>8</v>
      </c>
      <c r="D2" s="8"/>
      <c r="E2" s="8"/>
      <c r="F2" s="8"/>
      <c r="G2" s="8"/>
      <c r="H2" s="8"/>
      <c r="I2" s="8"/>
      <c r="J2" s="8">
        <v>1</v>
      </c>
      <c r="K2" s="8"/>
      <c r="L2" s="8">
        <v>1</v>
      </c>
      <c r="M2" s="8"/>
      <c r="N2" s="8">
        <f>SUM(D2:M2)</f>
        <v>2</v>
      </c>
      <c r="O2" s="8">
        <f t="shared" ref="O2:O58" si="0">C2*N2</f>
        <v>16</v>
      </c>
      <c r="P2" s="8">
        <f t="shared" ref="P2:P58" si="1">2*O2</f>
        <v>32</v>
      </c>
      <c r="Q2" s="8"/>
    </row>
    <row r="3" spans="1:17" x14ac:dyDescent="0.3">
      <c r="A3" s="8" t="s">
        <v>13</v>
      </c>
      <c r="B3" s="8" t="s">
        <v>15</v>
      </c>
      <c r="C3" s="8">
        <v>1</v>
      </c>
      <c r="D3" s="8"/>
      <c r="E3" s="8">
        <v>1</v>
      </c>
      <c r="F3" s="8">
        <v>1</v>
      </c>
      <c r="G3" s="8"/>
      <c r="H3" s="8"/>
      <c r="I3" s="8"/>
      <c r="J3" s="8"/>
      <c r="K3" s="8"/>
      <c r="L3" s="8"/>
      <c r="M3" s="8"/>
      <c r="N3" s="8">
        <f t="shared" ref="N3:N58" si="2">SUM(D3:M3)</f>
        <v>2</v>
      </c>
      <c r="O3" s="8">
        <f t="shared" si="0"/>
        <v>2</v>
      </c>
      <c r="P3" s="8">
        <f t="shared" si="1"/>
        <v>4</v>
      </c>
      <c r="Q3" s="8"/>
    </row>
    <row r="4" spans="1:17" x14ac:dyDescent="0.3">
      <c r="A4" s="8" t="s">
        <v>13</v>
      </c>
      <c r="B4" s="8" t="s">
        <v>16</v>
      </c>
      <c r="C4" s="8">
        <v>8</v>
      </c>
      <c r="D4" s="8">
        <v>1</v>
      </c>
      <c r="E4" s="8">
        <v>3</v>
      </c>
      <c r="F4" s="8">
        <v>1</v>
      </c>
      <c r="G4" s="8"/>
      <c r="H4" s="8"/>
      <c r="I4" s="8"/>
      <c r="J4" s="8"/>
      <c r="K4" s="8"/>
      <c r="L4" s="8"/>
      <c r="M4" s="8"/>
      <c r="N4" s="8">
        <f t="shared" si="2"/>
        <v>5</v>
      </c>
      <c r="O4" s="8">
        <f t="shared" si="0"/>
        <v>40</v>
      </c>
      <c r="P4" s="8">
        <f t="shared" si="1"/>
        <v>80</v>
      </c>
      <c r="Q4" s="8">
        <v>3</v>
      </c>
    </row>
    <row r="5" spans="1:17" x14ac:dyDescent="0.3">
      <c r="A5" s="6" t="s">
        <v>17</v>
      </c>
      <c r="B5" s="6" t="s">
        <v>18</v>
      </c>
      <c r="C5" s="6">
        <v>282</v>
      </c>
      <c r="D5" s="6"/>
      <c r="E5" s="6"/>
      <c r="F5" s="6"/>
      <c r="G5" s="6"/>
      <c r="H5" s="6"/>
      <c r="I5" s="6"/>
      <c r="J5" s="6">
        <v>1</v>
      </c>
      <c r="K5" s="6"/>
      <c r="L5" s="6"/>
      <c r="M5" s="6"/>
      <c r="N5" s="6">
        <f t="shared" si="2"/>
        <v>1</v>
      </c>
      <c r="O5" s="6">
        <f t="shared" si="0"/>
        <v>282</v>
      </c>
      <c r="P5" s="6">
        <f t="shared" si="1"/>
        <v>564</v>
      </c>
      <c r="Q5" s="6">
        <v>1</v>
      </c>
    </row>
    <row r="6" spans="1:17" x14ac:dyDescent="0.3">
      <c r="A6" s="8" t="s">
        <v>19</v>
      </c>
      <c r="B6" s="8" t="s">
        <v>20</v>
      </c>
      <c r="C6" s="8">
        <v>139</v>
      </c>
      <c r="D6" s="8"/>
      <c r="E6" s="8"/>
      <c r="F6" s="8"/>
      <c r="G6" s="8"/>
      <c r="H6" s="8"/>
      <c r="I6" s="8"/>
      <c r="J6" s="8"/>
      <c r="K6" s="8">
        <v>1</v>
      </c>
      <c r="L6" s="8">
        <v>1</v>
      </c>
      <c r="M6" s="8">
        <v>1</v>
      </c>
      <c r="N6" s="8">
        <f t="shared" si="2"/>
        <v>3</v>
      </c>
      <c r="O6" s="8">
        <f t="shared" si="0"/>
        <v>417</v>
      </c>
      <c r="P6" s="8">
        <f t="shared" si="1"/>
        <v>834</v>
      </c>
      <c r="Q6" s="8"/>
    </row>
    <row r="7" spans="1:17" x14ac:dyDescent="0.3">
      <c r="A7" s="8" t="s">
        <v>19</v>
      </c>
      <c r="B7" s="8" t="s">
        <v>21</v>
      </c>
      <c r="C7" s="8">
        <v>141</v>
      </c>
      <c r="D7" s="8"/>
      <c r="E7" s="8"/>
      <c r="F7" s="8"/>
      <c r="G7" s="8"/>
      <c r="H7" s="8"/>
      <c r="I7" s="8">
        <v>1</v>
      </c>
      <c r="J7" s="8"/>
      <c r="K7" s="8"/>
      <c r="L7" s="8"/>
      <c r="M7" s="8"/>
      <c r="N7" s="8">
        <f t="shared" si="2"/>
        <v>1</v>
      </c>
      <c r="O7" s="8">
        <f t="shared" si="0"/>
        <v>141</v>
      </c>
      <c r="P7" s="8">
        <f t="shared" si="1"/>
        <v>282</v>
      </c>
      <c r="Q7" s="8">
        <v>2</v>
      </c>
    </row>
    <row r="8" spans="1:17" x14ac:dyDescent="0.3">
      <c r="A8" s="6" t="s">
        <v>22</v>
      </c>
      <c r="B8" s="6" t="s">
        <v>23</v>
      </c>
      <c r="C8" s="6">
        <v>33</v>
      </c>
      <c r="D8" s="6"/>
      <c r="E8" s="6"/>
      <c r="F8" s="6"/>
      <c r="G8" s="6"/>
      <c r="H8" s="6"/>
      <c r="I8" s="6"/>
      <c r="J8" s="6"/>
      <c r="K8" s="6">
        <v>1</v>
      </c>
      <c r="L8" s="6"/>
      <c r="M8" s="6"/>
      <c r="N8" s="6">
        <f t="shared" si="2"/>
        <v>1</v>
      </c>
      <c r="O8" s="6">
        <f t="shared" si="0"/>
        <v>33</v>
      </c>
      <c r="P8" s="6">
        <f t="shared" si="1"/>
        <v>66</v>
      </c>
      <c r="Q8" s="6"/>
    </row>
    <row r="9" spans="1:17" x14ac:dyDescent="0.3">
      <c r="A9" s="6" t="s">
        <v>22</v>
      </c>
      <c r="B9" s="6" t="s">
        <v>24</v>
      </c>
      <c r="C9" s="6">
        <v>46</v>
      </c>
      <c r="D9" s="6"/>
      <c r="E9" s="6"/>
      <c r="F9" s="6"/>
      <c r="G9" s="6">
        <v>1</v>
      </c>
      <c r="H9" s="6"/>
      <c r="I9" s="6"/>
      <c r="J9" s="6"/>
      <c r="K9" s="6"/>
      <c r="L9" s="6"/>
      <c r="M9" s="6"/>
      <c r="N9" s="6">
        <f t="shared" si="2"/>
        <v>1</v>
      </c>
      <c r="O9" s="6">
        <f t="shared" si="0"/>
        <v>46</v>
      </c>
      <c r="P9" s="6">
        <f t="shared" si="1"/>
        <v>92</v>
      </c>
      <c r="Q9" s="6"/>
    </row>
    <row r="10" spans="1:17" x14ac:dyDescent="0.3">
      <c r="A10" s="6" t="s">
        <v>22</v>
      </c>
      <c r="B10" s="6" t="s">
        <v>25</v>
      </c>
      <c r="C10" s="6">
        <v>42</v>
      </c>
      <c r="D10" s="6"/>
      <c r="E10" s="6"/>
      <c r="F10" s="6"/>
      <c r="G10" s="6"/>
      <c r="H10" s="6"/>
      <c r="I10" s="6"/>
      <c r="J10" s="6"/>
      <c r="K10" s="6">
        <v>1</v>
      </c>
      <c r="L10" s="6"/>
      <c r="M10" s="6">
        <v>1</v>
      </c>
      <c r="N10" s="6">
        <f t="shared" si="2"/>
        <v>2</v>
      </c>
      <c r="O10" s="6">
        <f t="shared" si="0"/>
        <v>84</v>
      </c>
      <c r="P10" s="6">
        <f t="shared" si="1"/>
        <v>168</v>
      </c>
      <c r="Q10" s="6"/>
    </row>
    <row r="11" spans="1:17" x14ac:dyDescent="0.3">
      <c r="A11" s="6" t="s">
        <v>22</v>
      </c>
      <c r="B11" s="6" t="s">
        <v>26</v>
      </c>
      <c r="C11" s="6">
        <v>60</v>
      </c>
      <c r="D11" s="6"/>
      <c r="E11" s="6"/>
      <c r="F11" s="6"/>
      <c r="G11" s="6">
        <v>1</v>
      </c>
      <c r="H11" s="6"/>
      <c r="I11" s="6"/>
      <c r="J11" s="6"/>
      <c r="K11" s="6"/>
      <c r="L11" s="6"/>
      <c r="M11" s="6"/>
      <c r="N11" s="6">
        <f t="shared" si="2"/>
        <v>1</v>
      </c>
      <c r="O11" s="6">
        <f t="shared" si="0"/>
        <v>60</v>
      </c>
      <c r="P11" s="6">
        <f t="shared" si="1"/>
        <v>120</v>
      </c>
      <c r="Q11" s="6"/>
    </row>
    <row r="12" spans="1:17" x14ac:dyDescent="0.3">
      <c r="A12" s="6" t="s">
        <v>22</v>
      </c>
      <c r="B12" s="6" t="s">
        <v>27</v>
      </c>
      <c r="C12" s="6">
        <v>43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>
        <f t="shared" si="2"/>
        <v>1</v>
      </c>
      <c r="O12" s="6">
        <f t="shared" si="0"/>
        <v>43</v>
      </c>
      <c r="P12" s="6">
        <f t="shared" si="1"/>
        <v>86</v>
      </c>
      <c r="Q12" s="6">
        <v>5</v>
      </c>
    </row>
    <row r="13" spans="1:17" x14ac:dyDescent="0.3">
      <c r="A13" s="8" t="s">
        <v>28</v>
      </c>
      <c r="B13" s="8" t="s">
        <v>29</v>
      </c>
      <c r="C13" s="8">
        <v>208</v>
      </c>
      <c r="D13" s="8"/>
      <c r="E13" s="8"/>
      <c r="F13" s="8"/>
      <c r="G13" s="8"/>
      <c r="H13" s="8"/>
      <c r="I13" s="8"/>
      <c r="J13" s="8">
        <v>1</v>
      </c>
      <c r="K13" s="8"/>
      <c r="L13" s="8">
        <v>1</v>
      </c>
      <c r="M13" s="8"/>
      <c r="N13" s="8">
        <f t="shared" si="2"/>
        <v>2</v>
      </c>
      <c r="O13" s="8">
        <f t="shared" si="0"/>
        <v>416</v>
      </c>
      <c r="P13" s="8">
        <f t="shared" si="1"/>
        <v>832</v>
      </c>
      <c r="Q13" s="8">
        <v>1</v>
      </c>
    </row>
    <row r="14" spans="1:17" x14ac:dyDescent="0.3">
      <c r="A14" s="6" t="s">
        <v>30</v>
      </c>
      <c r="B14" s="6" t="s">
        <v>31</v>
      </c>
      <c r="C14" s="6">
        <v>55</v>
      </c>
      <c r="D14" s="6"/>
      <c r="E14" s="6">
        <v>1</v>
      </c>
      <c r="F14" s="6">
        <v>1</v>
      </c>
      <c r="G14" s="6"/>
      <c r="H14" s="6"/>
      <c r="I14" s="6"/>
      <c r="J14" s="6"/>
      <c r="K14" s="6"/>
      <c r="L14" s="6"/>
      <c r="M14" s="6"/>
      <c r="N14" s="6">
        <f t="shared" si="2"/>
        <v>2</v>
      </c>
      <c r="O14" s="6">
        <f t="shared" si="0"/>
        <v>110</v>
      </c>
      <c r="P14" s="6">
        <f t="shared" si="1"/>
        <v>220</v>
      </c>
      <c r="Q14" s="6"/>
    </row>
    <row r="15" spans="1:17" x14ac:dyDescent="0.3">
      <c r="A15" s="6" t="s">
        <v>30</v>
      </c>
      <c r="B15" s="6" t="s">
        <v>32</v>
      </c>
      <c r="C15" s="6">
        <v>54</v>
      </c>
      <c r="D15" s="6"/>
      <c r="E15" s="6"/>
      <c r="F15" s="6"/>
      <c r="G15" s="6">
        <v>1</v>
      </c>
      <c r="H15" s="6"/>
      <c r="I15" s="6"/>
      <c r="J15" s="6"/>
      <c r="K15" s="6"/>
      <c r="L15" s="6"/>
      <c r="M15" s="6"/>
      <c r="N15" s="6">
        <f t="shared" si="2"/>
        <v>1</v>
      </c>
      <c r="O15" s="6">
        <f t="shared" si="0"/>
        <v>54</v>
      </c>
      <c r="P15" s="6">
        <f t="shared" si="1"/>
        <v>108</v>
      </c>
      <c r="Q15" s="6"/>
    </row>
    <row r="16" spans="1:17" x14ac:dyDescent="0.3">
      <c r="A16" s="6" t="s">
        <v>30</v>
      </c>
      <c r="B16" s="6" t="s">
        <v>33</v>
      </c>
      <c r="C16" s="6">
        <v>55</v>
      </c>
      <c r="D16" s="6"/>
      <c r="E16" s="6">
        <v>1</v>
      </c>
      <c r="F16" s="6"/>
      <c r="G16" s="6"/>
      <c r="H16" s="6"/>
      <c r="I16" s="6"/>
      <c r="J16" s="6"/>
      <c r="K16" s="6"/>
      <c r="L16" s="6"/>
      <c r="M16" s="6"/>
      <c r="N16" s="6">
        <f t="shared" si="2"/>
        <v>1</v>
      </c>
      <c r="O16" s="6">
        <f t="shared" si="0"/>
        <v>55</v>
      </c>
      <c r="P16" s="6">
        <f t="shared" si="1"/>
        <v>110</v>
      </c>
      <c r="Q16" s="6"/>
    </row>
    <row r="17" spans="1:17" x14ac:dyDescent="0.3">
      <c r="A17" s="6" t="s">
        <v>30</v>
      </c>
      <c r="B17" s="6" t="s">
        <v>34</v>
      </c>
      <c r="C17" s="6">
        <v>46</v>
      </c>
      <c r="D17" s="6"/>
      <c r="E17" s="6"/>
      <c r="F17" s="6"/>
      <c r="G17" s="6"/>
      <c r="H17" s="6"/>
      <c r="I17" s="6"/>
      <c r="J17" s="6">
        <v>1</v>
      </c>
      <c r="K17" s="6"/>
      <c r="L17" s="6"/>
      <c r="M17" s="6"/>
      <c r="N17" s="6">
        <f t="shared" si="2"/>
        <v>1</v>
      </c>
      <c r="O17" s="6">
        <f t="shared" si="0"/>
        <v>46</v>
      </c>
      <c r="P17" s="6">
        <f t="shared" si="1"/>
        <v>92</v>
      </c>
      <c r="Q17" s="6"/>
    </row>
    <row r="18" spans="1:17" x14ac:dyDescent="0.3">
      <c r="A18" s="6" t="s">
        <v>30</v>
      </c>
      <c r="B18" s="6" t="s">
        <v>35</v>
      </c>
      <c r="C18" s="6">
        <v>47</v>
      </c>
      <c r="D18" s="6"/>
      <c r="E18" s="6"/>
      <c r="F18" s="6"/>
      <c r="G18" s="6"/>
      <c r="H18" s="6">
        <v>1</v>
      </c>
      <c r="I18" s="6">
        <v>2</v>
      </c>
      <c r="J18" s="6"/>
      <c r="K18" s="6">
        <v>1</v>
      </c>
      <c r="L18" s="6"/>
      <c r="M18" s="6"/>
      <c r="N18" s="6">
        <f t="shared" si="2"/>
        <v>4</v>
      </c>
      <c r="O18" s="6">
        <f t="shared" si="0"/>
        <v>188</v>
      </c>
      <c r="P18" s="6">
        <f t="shared" si="1"/>
        <v>376</v>
      </c>
      <c r="Q18" s="6">
        <v>5</v>
      </c>
    </row>
    <row r="19" spans="1:17" x14ac:dyDescent="0.3">
      <c r="A19" s="8" t="s">
        <v>98</v>
      </c>
      <c r="B19" s="8" t="s">
        <v>101</v>
      </c>
      <c r="C19" s="8">
        <v>400</v>
      </c>
      <c r="D19" s="8"/>
      <c r="E19" s="8"/>
      <c r="F19" s="8"/>
      <c r="G19" s="8"/>
      <c r="H19" s="8"/>
      <c r="I19" s="8"/>
      <c r="J19" s="8"/>
      <c r="K19" s="8"/>
      <c r="L19" s="8">
        <v>1</v>
      </c>
      <c r="M19" s="8"/>
      <c r="N19" s="8">
        <f t="shared" si="2"/>
        <v>1</v>
      </c>
      <c r="O19" s="8">
        <f t="shared" si="0"/>
        <v>400</v>
      </c>
      <c r="P19" s="8">
        <f t="shared" si="1"/>
        <v>800</v>
      </c>
      <c r="Q19" s="8">
        <v>1</v>
      </c>
    </row>
    <row r="20" spans="1:17" x14ac:dyDescent="0.3">
      <c r="A20" s="6" t="s">
        <v>36</v>
      </c>
      <c r="B20" s="6" t="s">
        <v>37</v>
      </c>
      <c r="C20" s="6">
        <v>363</v>
      </c>
      <c r="D20" s="6"/>
      <c r="E20" s="6"/>
      <c r="F20" s="6"/>
      <c r="G20" s="6"/>
      <c r="H20" s="6"/>
      <c r="I20" s="6"/>
      <c r="J20" s="6"/>
      <c r="K20" s="6">
        <v>1</v>
      </c>
      <c r="L20" s="6"/>
      <c r="M20" s="6"/>
      <c r="N20" s="6">
        <f t="shared" si="2"/>
        <v>1</v>
      </c>
      <c r="O20" s="6">
        <f t="shared" si="0"/>
        <v>363</v>
      </c>
      <c r="P20" s="6">
        <f t="shared" si="1"/>
        <v>726</v>
      </c>
      <c r="Q20" s="6">
        <v>1</v>
      </c>
    </row>
    <row r="21" spans="1:17" x14ac:dyDescent="0.3">
      <c r="A21" s="8" t="s">
        <v>94</v>
      </c>
      <c r="B21" s="8" t="s">
        <v>95</v>
      </c>
      <c r="C21" s="8">
        <v>93</v>
      </c>
      <c r="D21" s="8"/>
      <c r="E21" s="8"/>
      <c r="F21" s="8"/>
      <c r="G21" s="8"/>
      <c r="H21" s="8"/>
      <c r="I21" s="8"/>
      <c r="J21" s="8"/>
      <c r="K21" s="8"/>
      <c r="L21" s="8">
        <v>1</v>
      </c>
      <c r="M21" s="8"/>
      <c r="N21" s="8">
        <f t="shared" si="2"/>
        <v>1</v>
      </c>
      <c r="O21" s="8">
        <f t="shared" si="0"/>
        <v>93</v>
      </c>
      <c r="P21" s="8">
        <f t="shared" si="1"/>
        <v>186</v>
      </c>
      <c r="Q21" s="8">
        <v>1</v>
      </c>
    </row>
    <row r="22" spans="1:17" x14ac:dyDescent="0.3">
      <c r="A22" s="6" t="s">
        <v>99</v>
      </c>
      <c r="B22" s="6" t="s">
        <v>100</v>
      </c>
      <c r="C22" s="6">
        <v>209</v>
      </c>
      <c r="D22" s="6"/>
      <c r="E22" s="6"/>
      <c r="F22" s="6"/>
      <c r="G22" s="6"/>
      <c r="H22" s="6"/>
      <c r="I22" s="6"/>
      <c r="J22" s="6"/>
      <c r="K22" s="6"/>
      <c r="L22" s="6">
        <v>1</v>
      </c>
      <c r="M22" s="6"/>
      <c r="N22" s="6">
        <f t="shared" si="2"/>
        <v>1</v>
      </c>
      <c r="O22" s="6">
        <f t="shared" si="0"/>
        <v>209</v>
      </c>
      <c r="P22" s="6">
        <f t="shared" si="1"/>
        <v>418</v>
      </c>
      <c r="Q22" s="6">
        <v>1</v>
      </c>
    </row>
    <row r="23" spans="1:17" x14ac:dyDescent="0.3">
      <c r="A23" s="8" t="s">
        <v>38</v>
      </c>
      <c r="B23" s="8" t="s">
        <v>39</v>
      </c>
      <c r="C23" s="8">
        <v>258</v>
      </c>
      <c r="D23" s="8"/>
      <c r="E23" s="8"/>
      <c r="F23" s="8"/>
      <c r="G23" s="8"/>
      <c r="H23" s="8"/>
      <c r="I23" s="8">
        <v>1</v>
      </c>
      <c r="J23" s="8"/>
      <c r="K23" s="8"/>
      <c r="L23" s="8"/>
      <c r="M23" s="8"/>
      <c r="N23" s="8">
        <f t="shared" si="2"/>
        <v>1</v>
      </c>
      <c r="O23" s="8">
        <f t="shared" si="0"/>
        <v>258</v>
      </c>
      <c r="P23" s="8">
        <f t="shared" si="1"/>
        <v>516</v>
      </c>
      <c r="Q23" s="8">
        <v>1</v>
      </c>
    </row>
    <row r="24" spans="1:17" x14ac:dyDescent="0.3">
      <c r="A24" s="6" t="s">
        <v>40</v>
      </c>
      <c r="B24" s="6" t="s">
        <v>41</v>
      </c>
      <c r="C24" s="6">
        <v>79</v>
      </c>
      <c r="D24" s="6"/>
      <c r="E24" s="6"/>
      <c r="F24" s="6"/>
      <c r="G24" s="6"/>
      <c r="H24" s="6"/>
      <c r="I24" s="6">
        <v>1</v>
      </c>
      <c r="J24" s="6"/>
      <c r="K24" s="6">
        <v>1</v>
      </c>
      <c r="L24" s="6">
        <v>1</v>
      </c>
      <c r="M24" s="6"/>
      <c r="N24" s="6">
        <f t="shared" si="2"/>
        <v>3</v>
      </c>
      <c r="O24" s="6">
        <f t="shared" si="0"/>
        <v>237</v>
      </c>
      <c r="P24" s="6">
        <f t="shared" si="1"/>
        <v>474</v>
      </c>
      <c r="Q24" s="6"/>
    </row>
    <row r="25" spans="1:17" x14ac:dyDescent="0.3">
      <c r="A25" s="6" t="s">
        <v>40</v>
      </c>
      <c r="B25" s="6" t="s">
        <v>42</v>
      </c>
      <c r="C25" s="6">
        <v>70</v>
      </c>
      <c r="D25" s="6"/>
      <c r="E25" s="6"/>
      <c r="F25" s="6"/>
      <c r="G25" s="6"/>
      <c r="H25" s="6"/>
      <c r="I25" s="6">
        <v>2</v>
      </c>
      <c r="J25" s="6"/>
      <c r="K25" s="6"/>
      <c r="L25" s="6"/>
      <c r="M25" s="6"/>
      <c r="N25" s="6">
        <f t="shared" si="2"/>
        <v>2</v>
      </c>
      <c r="O25" s="6">
        <f t="shared" si="0"/>
        <v>140</v>
      </c>
      <c r="P25" s="6">
        <f t="shared" si="1"/>
        <v>280</v>
      </c>
      <c r="Q25" s="6"/>
    </row>
    <row r="26" spans="1:17" x14ac:dyDescent="0.3">
      <c r="A26" s="6" t="s">
        <v>40</v>
      </c>
      <c r="B26" s="6" t="s">
        <v>43</v>
      </c>
      <c r="C26" s="6">
        <v>66</v>
      </c>
      <c r="D26" s="6"/>
      <c r="E26" s="6"/>
      <c r="F26" s="6"/>
      <c r="G26" s="6"/>
      <c r="H26" s="6"/>
      <c r="I26" s="6"/>
      <c r="J26" s="6">
        <v>1</v>
      </c>
      <c r="K26" s="6">
        <v>1</v>
      </c>
      <c r="L26" s="6">
        <v>1</v>
      </c>
      <c r="M26" s="6"/>
      <c r="N26" s="6">
        <f t="shared" si="2"/>
        <v>3</v>
      </c>
      <c r="O26" s="6">
        <f t="shared" si="0"/>
        <v>198</v>
      </c>
      <c r="P26" s="6">
        <f t="shared" si="1"/>
        <v>396</v>
      </c>
      <c r="Q26" s="6">
        <v>3</v>
      </c>
    </row>
    <row r="27" spans="1:17" x14ac:dyDescent="0.3">
      <c r="A27" s="8" t="s">
        <v>44</v>
      </c>
      <c r="B27" s="8" t="s">
        <v>45</v>
      </c>
      <c r="C27" s="8">
        <v>25</v>
      </c>
      <c r="D27" s="8"/>
      <c r="E27" s="8"/>
      <c r="F27" s="8"/>
      <c r="G27" s="8"/>
      <c r="H27" s="8"/>
      <c r="I27" s="8"/>
      <c r="J27" s="8">
        <v>1</v>
      </c>
      <c r="K27" s="8">
        <v>1</v>
      </c>
      <c r="L27" s="8"/>
      <c r="M27" s="8"/>
      <c r="N27" s="8">
        <f t="shared" si="2"/>
        <v>2</v>
      </c>
      <c r="O27" s="8">
        <f t="shared" si="0"/>
        <v>50</v>
      </c>
      <c r="P27" s="8">
        <f t="shared" si="1"/>
        <v>100</v>
      </c>
      <c r="Q27" s="8"/>
    </row>
    <row r="28" spans="1:17" x14ac:dyDescent="0.3">
      <c r="A28" s="8" t="s">
        <v>44</v>
      </c>
      <c r="B28" s="8" t="s">
        <v>46</v>
      </c>
      <c r="C28" s="8">
        <v>27</v>
      </c>
      <c r="D28" s="8"/>
      <c r="E28" s="8"/>
      <c r="F28" s="8"/>
      <c r="G28" s="8">
        <v>1</v>
      </c>
      <c r="H28" s="8"/>
      <c r="I28" s="8">
        <v>1</v>
      </c>
      <c r="J28" s="8">
        <v>2</v>
      </c>
      <c r="K28" s="8"/>
      <c r="L28" s="8"/>
      <c r="M28" s="8"/>
      <c r="N28" s="8">
        <f t="shared" si="2"/>
        <v>4</v>
      </c>
      <c r="O28" s="8">
        <f t="shared" si="0"/>
        <v>108</v>
      </c>
      <c r="P28" s="8">
        <f t="shared" si="1"/>
        <v>216</v>
      </c>
      <c r="Q28" s="8"/>
    </row>
    <row r="29" spans="1:17" x14ac:dyDescent="0.3">
      <c r="A29" s="8" t="s">
        <v>44</v>
      </c>
      <c r="B29" s="8" t="s">
        <v>47</v>
      </c>
      <c r="C29" s="8">
        <v>27</v>
      </c>
      <c r="D29" s="8"/>
      <c r="E29" s="8"/>
      <c r="F29" s="8"/>
      <c r="G29" s="8"/>
      <c r="H29" s="8"/>
      <c r="I29" s="8"/>
      <c r="J29" s="8"/>
      <c r="K29" s="8">
        <v>1</v>
      </c>
      <c r="L29" s="8"/>
      <c r="M29" s="8"/>
      <c r="N29" s="8">
        <f t="shared" si="2"/>
        <v>1</v>
      </c>
      <c r="O29" s="8">
        <f t="shared" si="0"/>
        <v>27</v>
      </c>
      <c r="P29" s="8">
        <f t="shared" si="1"/>
        <v>54</v>
      </c>
      <c r="Q29" s="8"/>
    </row>
    <row r="30" spans="1:17" x14ac:dyDescent="0.3">
      <c r="A30" s="8" t="s">
        <v>44</v>
      </c>
      <c r="B30" s="8" t="s">
        <v>48</v>
      </c>
      <c r="C30" s="8">
        <v>27</v>
      </c>
      <c r="D30" s="8"/>
      <c r="E30" s="8"/>
      <c r="F30" s="8">
        <v>1</v>
      </c>
      <c r="G30" s="8">
        <v>2</v>
      </c>
      <c r="H30" s="8">
        <v>1</v>
      </c>
      <c r="I30" s="8">
        <v>1</v>
      </c>
      <c r="J30" s="8"/>
      <c r="K30" s="8">
        <v>1</v>
      </c>
      <c r="L30" s="8"/>
      <c r="M30" s="8"/>
      <c r="N30" s="8">
        <f t="shared" si="2"/>
        <v>6</v>
      </c>
      <c r="O30" s="8">
        <f t="shared" si="0"/>
        <v>162</v>
      </c>
      <c r="P30" s="8">
        <f t="shared" si="1"/>
        <v>324</v>
      </c>
      <c r="Q30" s="8"/>
    </row>
    <row r="31" spans="1:17" x14ac:dyDescent="0.3">
      <c r="A31" s="8" t="s">
        <v>44</v>
      </c>
      <c r="B31" s="8" t="s">
        <v>49</v>
      </c>
      <c r="C31" s="8">
        <v>31</v>
      </c>
      <c r="D31" s="8"/>
      <c r="E31" s="8"/>
      <c r="F31" s="8"/>
      <c r="G31" s="8"/>
      <c r="H31" s="8"/>
      <c r="I31" s="8">
        <v>1</v>
      </c>
      <c r="J31" s="8"/>
      <c r="K31" s="8">
        <v>3</v>
      </c>
      <c r="L31" s="8">
        <v>2</v>
      </c>
      <c r="M31" s="8"/>
      <c r="N31" s="8">
        <f t="shared" si="2"/>
        <v>6</v>
      </c>
      <c r="O31" s="8">
        <f t="shared" si="0"/>
        <v>186</v>
      </c>
      <c r="P31" s="8">
        <f t="shared" si="1"/>
        <v>372</v>
      </c>
      <c r="Q31" s="8">
        <v>5</v>
      </c>
    </row>
    <row r="32" spans="1:17" x14ac:dyDescent="0.3">
      <c r="A32" s="6" t="s">
        <v>50</v>
      </c>
      <c r="B32" s="6" t="s">
        <v>51</v>
      </c>
      <c r="C32" s="6">
        <v>420</v>
      </c>
      <c r="D32" s="6"/>
      <c r="E32" s="6"/>
      <c r="F32" s="6"/>
      <c r="G32" s="6"/>
      <c r="H32" s="6"/>
      <c r="I32" s="6"/>
      <c r="J32" s="6"/>
      <c r="K32" s="6">
        <v>1</v>
      </c>
      <c r="L32" s="6"/>
      <c r="M32" s="6"/>
      <c r="N32" s="6">
        <f t="shared" si="2"/>
        <v>1</v>
      </c>
      <c r="O32" s="6">
        <f t="shared" si="0"/>
        <v>420</v>
      </c>
      <c r="P32" s="6">
        <f t="shared" si="1"/>
        <v>840</v>
      </c>
      <c r="Q32" s="6">
        <v>1</v>
      </c>
    </row>
    <row r="33" spans="1:17" x14ac:dyDescent="0.3">
      <c r="A33" s="8" t="s">
        <v>52</v>
      </c>
      <c r="B33" s="8" t="s">
        <v>53</v>
      </c>
      <c r="C33" s="8">
        <v>141</v>
      </c>
      <c r="D33" s="8"/>
      <c r="E33" s="8"/>
      <c r="F33" s="8"/>
      <c r="G33" s="8"/>
      <c r="H33" s="8"/>
      <c r="I33" s="8"/>
      <c r="J33" s="8"/>
      <c r="K33" s="8">
        <v>1</v>
      </c>
      <c r="L33" s="8"/>
      <c r="M33" s="8"/>
      <c r="N33" s="8">
        <f t="shared" si="2"/>
        <v>1</v>
      </c>
      <c r="O33" s="8">
        <f t="shared" si="0"/>
        <v>141</v>
      </c>
      <c r="P33" s="8">
        <f t="shared" si="1"/>
        <v>282</v>
      </c>
      <c r="Q33" s="8">
        <v>1</v>
      </c>
    </row>
    <row r="34" spans="1:17" x14ac:dyDescent="0.3">
      <c r="A34" s="6" t="s">
        <v>54</v>
      </c>
      <c r="B34" s="6" t="s">
        <v>55</v>
      </c>
      <c r="C34" s="6">
        <v>80</v>
      </c>
      <c r="D34" s="6"/>
      <c r="E34" s="6">
        <v>1</v>
      </c>
      <c r="F34" s="6">
        <v>1</v>
      </c>
      <c r="G34" s="6">
        <v>2</v>
      </c>
      <c r="H34" s="6"/>
      <c r="I34" s="6">
        <v>3</v>
      </c>
      <c r="J34" s="6">
        <v>1</v>
      </c>
      <c r="K34" s="6">
        <v>1</v>
      </c>
      <c r="L34" s="6"/>
      <c r="M34" s="6"/>
      <c r="N34" s="6">
        <f t="shared" si="2"/>
        <v>9</v>
      </c>
      <c r="O34" s="6">
        <f t="shared" si="0"/>
        <v>720</v>
      </c>
      <c r="P34" s="6">
        <f t="shared" si="1"/>
        <v>1440</v>
      </c>
      <c r="Q34" s="6">
        <v>1</v>
      </c>
    </row>
    <row r="35" spans="1:17" x14ac:dyDescent="0.3">
      <c r="A35" s="8" t="s">
        <v>56</v>
      </c>
      <c r="B35" s="8" t="s">
        <v>57</v>
      </c>
      <c r="C35" s="8">
        <v>34</v>
      </c>
      <c r="D35" s="8"/>
      <c r="E35" s="8"/>
      <c r="F35" s="8"/>
      <c r="G35" s="8">
        <v>1</v>
      </c>
      <c r="H35" s="8"/>
      <c r="I35" s="8">
        <v>2</v>
      </c>
      <c r="J35" s="8"/>
      <c r="K35" s="8">
        <v>2</v>
      </c>
      <c r="L35" s="8">
        <v>1</v>
      </c>
      <c r="M35" s="8"/>
      <c r="N35" s="8">
        <f t="shared" si="2"/>
        <v>6</v>
      </c>
      <c r="O35" s="8">
        <f t="shared" si="0"/>
        <v>204</v>
      </c>
      <c r="P35" s="8">
        <f t="shared" si="1"/>
        <v>408</v>
      </c>
      <c r="Q35" s="8"/>
    </row>
    <row r="36" spans="1:17" x14ac:dyDescent="0.3">
      <c r="A36" s="8" t="s">
        <v>56</v>
      </c>
      <c r="B36" s="8" t="s">
        <v>58</v>
      </c>
      <c r="C36" s="8">
        <v>45</v>
      </c>
      <c r="D36" s="8"/>
      <c r="E36" s="8"/>
      <c r="F36" s="8">
        <v>1</v>
      </c>
      <c r="G36" s="8"/>
      <c r="H36" s="8"/>
      <c r="I36" s="8"/>
      <c r="J36" s="8"/>
      <c r="K36" s="8"/>
      <c r="L36" s="8"/>
      <c r="M36" s="8"/>
      <c r="N36" s="8">
        <f t="shared" si="2"/>
        <v>1</v>
      </c>
      <c r="O36" s="8">
        <f t="shared" si="0"/>
        <v>45</v>
      </c>
      <c r="P36" s="8">
        <f t="shared" si="1"/>
        <v>90</v>
      </c>
      <c r="Q36" s="8">
        <v>2</v>
      </c>
    </row>
    <row r="37" spans="1:17" x14ac:dyDescent="0.3">
      <c r="A37" s="6" t="s">
        <v>59</v>
      </c>
      <c r="B37" s="6" t="s">
        <v>60</v>
      </c>
      <c r="C37" s="6">
        <v>132</v>
      </c>
      <c r="D37" s="6"/>
      <c r="E37" s="6"/>
      <c r="F37" s="6"/>
      <c r="G37" s="6"/>
      <c r="H37" s="6">
        <v>1</v>
      </c>
      <c r="I37" s="6"/>
      <c r="J37" s="6"/>
      <c r="K37" s="6"/>
      <c r="L37" s="6"/>
      <c r="M37" s="6"/>
      <c r="N37" s="6">
        <f t="shared" si="2"/>
        <v>1</v>
      </c>
      <c r="O37" s="6">
        <f t="shared" si="0"/>
        <v>132</v>
      </c>
      <c r="P37" s="6">
        <f t="shared" si="1"/>
        <v>264</v>
      </c>
      <c r="Q37" s="6"/>
    </row>
    <row r="38" spans="1:17" x14ac:dyDescent="0.3">
      <c r="A38" s="6" t="s">
        <v>59</v>
      </c>
      <c r="B38" s="6" t="s">
        <v>61</v>
      </c>
      <c r="C38" s="6">
        <v>131</v>
      </c>
      <c r="D38" s="6"/>
      <c r="E38" s="6"/>
      <c r="F38" s="6">
        <v>1</v>
      </c>
      <c r="G38" s="6"/>
      <c r="H38" s="6"/>
      <c r="I38" s="6"/>
      <c r="J38" s="6"/>
      <c r="K38" s="6"/>
      <c r="L38" s="6"/>
      <c r="M38" s="6"/>
      <c r="N38" s="6">
        <f t="shared" si="2"/>
        <v>1</v>
      </c>
      <c r="O38" s="6">
        <f t="shared" si="0"/>
        <v>131</v>
      </c>
      <c r="P38" s="6">
        <f t="shared" si="1"/>
        <v>262</v>
      </c>
      <c r="Q38" s="6"/>
    </row>
    <row r="39" spans="1:17" x14ac:dyDescent="0.3">
      <c r="A39" s="6" t="s">
        <v>59</v>
      </c>
      <c r="B39" s="6" t="s">
        <v>62</v>
      </c>
      <c r="C39" s="6">
        <v>131</v>
      </c>
      <c r="D39" s="6">
        <v>1</v>
      </c>
      <c r="E39" s="6"/>
      <c r="F39" s="6"/>
      <c r="G39" s="6"/>
      <c r="H39" s="6"/>
      <c r="I39" s="6"/>
      <c r="J39" s="6"/>
      <c r="K39" s="6">
        <v>1</v>
      </c>
      <c r="L39" s="6"/>
      <c r="M39" s="6"/>
      <c r="N39" s="6">
        <f t="shared" si="2"/>
        <v>2</v>
      </c>
      <c r="O39" s="6">
        <f t="shared" si="0"/>
        <v>262</v>
      </c>
      <c r="P39" s="6">
        <f t="shared" si="1"/>
        <v>524</v>
      </c>
      <c r="Q39" s="6">
        <v>3</v>
      </c>
    </row>
    <row r="40" spans="1:17" x14ac:dyDescent="0.3">
      <c r="A40" s="8" t="s">
        <v>63</v>
      </c>
      <c r="B40" s="8" t="s">
        <v>64</v>
      </c>
      <c r="C40" s="8">
        <v>136</v>
      </c>
      <c r="D40" s="8"/>
      <c r="E40" s="8"/>
      <c r="F40" s="8"/>
      <c r="G40" s="8"/>
      <c r="H40" s="8"/>
      <c r="I40" s="8"/>
      <c r="J40" s="8">
        <v>2</v>
      </c>
      <c r="K40" s="8">
        <v>1</v>
      </c>
      <c r="L40" s="8"/>
      <c r="M40" s="8"/>
      <c r="N40" s="8">
        <f t="shared" si="2"/>
        <v>3</v>
      </c>
      <c r="O40" s="8">
        <f t="shared" si="0"/>
        <v>408</v>
      </c>
      <c r="P40" s="8">
        <f t="shared" si="1"/>
        <v>816</v>
      </c>
      <c r="Q40" s="8">
        <v>1</v>
      </c>
    </row>
    <row r="41" spans="1:17" x14ac:dyDescent="0.3">
      <c r="A41" s="6" t="s">
        <v>65</v>
      </c>
      <c r="B41" s="6" t="s">
        <v>66</v>
      </c>
      <c r="C41" s="6">
        <v>133</v>
      </c>
      <c r="D41" s="6"/>
      <c r="E41" s="6"/>
      <c r="F41" s="6"/>
      <c r="G41" s="6"/>
      <c r="H41" s="6">
        <v>1</v>
      </c>
      <c r="I41" s="6"/>
      <c r="J41" s="6"/>
      <c r="K41" s="6">
        <v>1</v>
      </c>
      <c r="L41" s="6"/>
      <c r="M41" s="6"/>
      <c r="N41" s="6">
        <f t="shared" si="2"/>
        <v>2</v>
      </c>
      <c r="O41" s="6">
        <f t="shared" si="0"/>
        <v>266</v>
      </c>
      <c r="P41" s="6">
        <f t="shared" si="1"/>
        <v>532</v>
      </c>
      <c r="Q41" s="6"/>
    </row>
    <row r="42" spans="1:17" x14ac:dyDescent="0.3">
      <c r="A42" s="6" t="s">
        <v>65</v>
      </c>
      <c r="B42" s="6" t="s">
        <v>67</v>
      </c>
      <c r="C42" s="6">
        <v>152</v>
      </c>
      <c r="D42" s="6"/>
      <c r="E42" s="6"/>
      <c r="F42" s="6"/>
      <c r="G42" s="6"/>
      <c r="H42" s="6"/>
      <c r="I42" s="6"/>
      <c r="J42" s="6"/>
      <c r="K42" s="6">
        <v>1</v>
      </c>
      <c r="L42" s="6"/>
      <c r="M42" s="6"/>
      <c r="N42" s="6">
        <f t="shared" si="2"/>
        <v>1</v>
      </c>
      <c r="O42" s="6">
        <f t="shared" si="0"/>
        <v>152</v>
      </c>
      <c r="P42" s="6">
        <f t="shared" si="1"/>
        <v>304</v>
      </c>
      <c r="Q42" s="6"/>
    </row>
    <row r="43" spans="1:17" x14ac:dyDescent="0.3">
      <c r="A43" s="6" t="s">
        <v>65</v>
      </c>
      <c r="B43" s="6" t="s">
        <v>68</v>
      </c>
      <c r="C43" s="6">
        <v>127</v>
      </c>
      <c r="D43" s="6"/>
      <c r="E43" s="6"/>
      <c r="F43" s="6"/>
      <c r="G43" s="6"/>
      <c r="H43" s="6"/>
      <c r="I43" s="6">
        <v>1</v>
      </c>
      <c r="J43" s="6"/>
      <c r="K43" s="6"/>
      <c r="L43" s="6"/>
      <c r="M43" s="6"/>
      <c r="N43" s="6">
        <f t="shared" si="2"/>
        <v>1</v>
      </c>
      <c r="O43" s="6">
        <f t="shared" si="0"/>
        <v>127</v>
      </c>
      <c r="P43" s="6">
        <f t="shared" si="1"/>
        <v>254</v>
      </c>
      <c r="Q43" s="6"/>
    </row>
    <row r="44" spans="1:17" x14ac:dyDescent="0.3">
      <c r="A44" s="6" t="s">
        <v>65</v>
      </c>
      <c r="B44" s="6" t="s">
        <v>69</v>
      </c>
      <c r="C44" s="6">
        <v>153</v>
      </c>
      <c r="D44" s="6"/>
      <c r="E44" s="6"/>
      <c r="F44" s="6"/>
      <c r="G44" s="6"/>
      <c r="H44" s="6"/>
      <c r="I44" s="6">
        <v>1</v>
      </c>
      <c r="J44" s="6"/>
      <c r="K44" s="6"/>
      <c r="L44" s="6"/>
      <c r="M44" s="6"/>
      <c r="N44" s="6">
        <f t="shared" si="2"/>
        <v>1</v>
      </c>
      <c r="O44" s="6">
        <f t="shared" si="0"/>
        <v>153</v>
      </c>
      <c r="P44" s="6">
        <f t="shared" si="1"/>
        <v>306</v>
      </c>
      <c r="Q44" s="6">
        <v>4</v>
      </c>
    </row>
    <row r="45" spans="1:17" x14ac:dyDescent="0.3">
      <c r="A45" s="8" t="s">
        <v>70</v>
      </c>
      <c r="B45" s="8" t="s">
        <v>71</v>
      </c>
      <c r="C45" s="8">
        <v>62</v>
      </c>
      <c r="D45" s="8"/>
      <c r="E45" s="8">
        <v>1</v>
      </c>
      <c r="F45" s="8"/>
      <c r="G45" s="8"/>
      <c r="H45" s="8">
        <v>1</v>
      </c>
      <c r="I45" s="8"/>
      <c r="J45" s="8">
        <v>2</v>
      </c>
      <c r="K45" s="8"/>
      <c r="L45" s="8"/>
      <c r="M45" s="8"/>
      <c r="N45" s="8">
        <f t="shared" si="2"/>
        <v>4</v>
      </c>
      <c r="O45" s="8">
        <f t="shared" si="0"/>
        <v>248</v>
      </c>
      <c r="P45" s="8">
        <f t="shared" si="1"/>
        <v>496</v>
      </c>
      <c r="Q45" s="8"/>
    </row>
    <row r="46" spans="1:17" x14ac:dyDescent="0.3">
      <c r="A46" s="8" t="s">
        <v>70</v>
      </c>
      <c r="B46" s="8" t="s">
        <v>72</v>
      </c>
      <c r="C46" s="8">
        <v>65</v>
      </c>
      <c r="D46" s="8"/>
      <c r="E46" s="8"/>
      <c r="F46" s="8"/>
      <c r="G46" s="8">
        <v>2</v>
      </c>
      <c r="H46" s="8"/>
      <c r="I46" s="8"/>
      <c r="J46" s="8"/>
      <c r="K46" s="8"/>
      <c r="L46" s="8"/>
      <c r="M46" s="8"/>
      <c r="N46" s="8">
        <f t="shared" si="2"/>
        <v>2</v>
      </c>
      <c r="O46" s="8">
        <f t="shared" si="0"/>
        <v>130</v>
      </c>
      <c r="P46" s="8">
        <f t="shared" si="1"/>
        <v>260</v>
      </c>
      <c r="Q46" s="8"/>
    </row>
    <row r="47" spans="1:17" x14ac:dyDescent="0.3">
      <c r="A47" s="8" t="s">
        <v>70</v>
      </c>
      <c r="B47" s="8" t="s">
        <v>73</v>
      </c>
      <c r="C47" s="8">
        <v>62</v>
      </c>
      <c r="D47" s="8"/>
      <c r="E47" s="8"/>
      <c r="F47" s="8"/>
      <c r="G47" s="8"/>
      <c r="H47" s="8"/>
      <c r="I47" s="8"/>
      <c r="J47" s="8"/>
      <c r="K47" s="8">
        <v>1</v>
      </c>
      <c r="L47" s="8"/>
      <c r="M47" s="8"/>
      <c r="N47" s="8">
        <f t="shared" si="2"/>
        <v>1</v>
      </c>
      <c r="O47" s="8">
        <f t="shared" si="0"/>
        <v>62</v>
      </c>
      <c r="P47" s="8">
        <f t="shared" si="1"/>
        <v>124</v>
      </c>
      <c r="Q47" s="8">
        <v>3</v>
      </c>
    </row>
    <row r="48" spans="1:17" x14ac:dyDescent="0.3">
      <c r="A48" s="6" t="s">
        <v>74</v>
      </c>
      <c r="B48" s="6" t="s">
        <v>75</v>
      </c>
      <c r="C48" s="6">
        <v>45</v>
      </c>
      <c r="D48" s="6"/>
      <c r="E48" s="6"/>
      <c r="F48" s="6"/>
      <c r="G48" s="6"/>
      <c r="H48" s="6"/>
      <c r="I48" s="6"/>
      <c r="J48" s="6">
        <v>1</v>
      </c>
      <c r="K48" s="6"/>
      <c r="L48" s="6"/>
      <c r="M48" s="6"/>
      <c r="N48" s="6">
        <f t="shared" si="2"/>
        <v>1</v>
      </c>
      <c r="O48" s="6">
        <f t="shared" si="0"/>
        <v>45</v>
      </c>
      <c r="P48" s="6">
        <f t="shared" si="1"/>
        <v>90</v>
      </c>
      <c r="Q48" s="6"/>
    </row>
    <row r="49" spans="1:17" x14ac:dyDescent="0.3">
      <c r="A49" s="6" t="s">
        <v>74</v>
      </c>
      <c r="B49" s="6" t="s">
        <v>76</v>
      </c>
      <c r="C49" s="6">
        <v>53</v>
      </c>
      <c r="D49" s="6">
        <v>1</v>
      </c>
      <c r="E49" s="6"/>
      <c r="F49" s="6"/>
      <c r="G49" s="6"/>
      <c r="H49" s="6"/>
      <c r="I49" s="6"/>
      <c r="J49" s="6"/>
      <c r="K49" s="6"/>
      <c r="L49" s="6"/>
      <c r="M49" s="6"/>
      <c r="N49" s="6">
        <f t="shared" si="2"/>
        <v>1</v>
      </c>
      <c r="O49" s="6">
        <f t="shared" si="0"/>
        <v>53</v>
      </c>
      <c r="P49" s="6">
        <f t="shared" si="1"/>
        <v>106</v>
      </c>
      <c r="Q49" s="6"/>
    </row>
    <row r="50" spans="1:17" x14ac:dyDescent="0.3">
      <c r="A50" s="6" t="s">
        <v>74</v>
      </c>
      <c r="B50" s="6" t="s">
        <v>77</v>
      </c>
      <c r="C50" s="6">
        <v>45</v>
      </c>
      <c r="D50" s="6"/>
      <c r="E50" s="6">
        <v>1</v>
      </c>
      <c r="F50" s="6"/>
      <c r="G50" s="6"/>
      <c r="H50" s="6"/>
      <c r="I50" s="6"/>
      <c r="J50" s="6"/>
      <c r="K50" s="6"/>
      <c r="L50" s="6"/>
      <c r="M50" s="6"/>
      <c r="N50" s="6">
        <f t="shared" si="2"/>
        <v>1</v>
      </c>
      <c r="O50" s="6">
        <f t="shared" si="0"/>
        <v>45</v>
      </c>
      <c r="P50" s="6">
        <f t="shared" si="1"/>
        <v>90</v>
      </c>
      <c r="Q50" s="6">
        <v>3</v>
      </c>
    </row>
    <row r="51" spans="1:17" x14ac:dyDescent="0.3">
      <c r="A51" s="8" t="s">
        <v>78</v>
      </c>
      <c r="B51" s="8" t="s">
        <v>79</v>
      </c>
      <c r="C51" s="8">
        <v>20</v>
      </c>
      <c r="D51" s="8"/>
      <c r="E51" s="8"/>
      <c r="F51" s="8"/>
      <c r="G51" s="8">
        <v>2</v>
      </c>
      <c r="H51" s="8"/>
      <c r="I51" s="8">
        <v>4</v>
      </c>
      <c r="J51" s="8">
        <v>4</v>
      </c>
      <c r="K51" s="8"/>
      <c r="L51" s="8">
        <v>1</v>
      </c>
      <c r="M51" s="8"/>
      <c r="N51" s="8">
        <f t="shared" si="2"/>
        <v>11</v>
      </c>
      <c r="O51" s="8">
        <f t="shared" si="0"/>
        <v>220</v>
      </c>
      <c r="P51" s="8">
        <f t="shared" si="1"/>
        <v>440</v>
      </c>
      <c r="Q51" s="8"/>
    </row>
    <row r="52" spans="1:17" x14ac:dyDescent="0.3">
      <c r="A52" s="8" t="s">
        <v>78</v>
      </c>
      <c r="B52" s="8" t="s">
        <v>80</v>
      </c>
      <c r="C52" s="8">
        <v>17</v>
      </c>
      <c r="D52" s="8"/>
      <c r="E52" s="8"/>
      <c r="F52" s="8"/>
      <c r="G52" s="8"/>
      <c r="H52" s="8"/>
      <c r="I52" s="8"/>
      <c r="J52" s="8"/>
      <c r="K52" s="8">
        <v>4</v>
      </c>
      <c r="L52" s="8">
        <v>2</v>
      </c>
      <c r="M52" s="8"/>
      <c r="N52" s="8">
        <f t="shared" si="2"/>
        <v>6</v>
      </c>
      <c r="O52" s="8">
        <f t="shared" si="0"/>
        <v>102</v>
      </c>
      <c r="P52" s="8">
        <f t="shared" si="1"/>
        <v>204</v>
      </c>
      <c r="Q52" s="8"/>
    </row>
    <row r="53" spans="1:17" x14ac:dyDescent="0.3">
      <c r="A53" s="8" t="s">
        <v>78</v>
      </c>
      <c r="B53" s="8" t="s">
        <v>102</v>
      </c>
      <c r="C53" s="8">
        <v>17</v>
      </c>
      <c r="D53" s="8"/>
      <c r="E53" s="8"/>
      <c r="F53" s="8"/>
      <c r="G53" s="8"/>
      <c r="H53" s="8"/>
      <c r="I53" s="8"/>
      <c r="J53" s="8"/>
      <c r="K53" s="8"/>
      <c r="L53" s="8">
        <v>1</v>
      </c>
      <c r="M53" s="8"/>
      <c r="N53" s="8">
        <f t="shared" si="2"/>
        <v>1</v>
      </c>
      <c r="O53" s="8">
        <f t="shared" si="0"/>
        <v>17</v>
      </c>
      <c r="P53" s="8">
        <f t="shared" si="1"/>
        <v>34</v>
      </c>
      <c r="Q53" s="8">
        <v>3</v>
      </c>
    </row>
    <row r="54" spans="1:17" x14ac:dyDescent="0.3">
      <c r="A54" s="6" t="s">
        <v>81</v>
      </c>
      <c r="B54" s="6" t="s">
        <v>82</v>
      </c>
      <c r="C54" s="6">
        <v>124</v>
      </c>
      <c r="D54" s="6">
        <v>1</v>
      </c>
      <c r="E54" s="6">
        <v>1</v>
      </c>
      <c r="F54" s="6">
        <v>1</v>
      </c>
      <c r="G54" s="6">
        <v>2</v>
      </c>
      <c r="H54" s="6"/>
      <c r="I54" s="6"/>
      <c r="J54" s="6"/>
      <c r="K54" s="6"/>
      <c r="L54" s="6"/>
      <c r="M54" s="6"/>
      <c r="N54" s="6">
        <f t="shared" si="2"/>
        <v>5</v>
      </c>
      <c r="O54" s="6">
        <f t="shared" si="0"/>
        <v>620</v>
      </c>
      <c r="P54" s="6">
        <f t="shared" si="1"/>
        <v>1240</v>
      </c>
      <c r="Q54" s="6">
        <v>1</v>
      </c>
    </row>
    <row r="55" spans="1:17" x14ac:dyDescent="0.3">
      <c r="A55" s="8" t="s">
        <v>83</v>
      </c>
      <c r="B55" s="8" t="s">
        <v>84</v>
      </c>
      <c r="C55" s="8">
        <v>62</v>
      </c>
      <c r="D55" s="8"/>
      <c r="E55" s="8"/>
      <c r="F55" s="8"/>
      <c r="G55" s="8">
        <v>1</v>
      </c>
      <c r="H55" s="8"/>
      <c r="I55" s="8"/>
      <c r="J55" s="8">
        <v>1</v>
      </c>
      <c r="K55" s="8"/>
      <c r="L55" s="8"/>
      <c r="M55" s="8"/>
      <c r="N55" s="8">
        <f t="shared" si="2"/>
        <v>2</v>
      </c>
      <c r="O55" s="8">
        <f t="shared" si="0"/>
        <v>124</v>
      </c>
      <c r="P55" s="8">
        <f t="shared" si="1"/>
        <v>248</v>
      </c>
      <c r="Q55" s="8"/>
    </row>
    <row r="56" spans="1:17" x14ac:dyDescent="0.3">
      <c r="A56" s="8" t="s">
        <v>83</v>
      </c>
      <c r="B56" s="8" t="s">
        <v>85</v>
      </c>
      <c r="C56" s="8">
        <v>59</v>
      </c>
      <c r="D56" s="8">
        <v>1</v>
      </c>
      <c r="E56" s="8"/>
      <c r="F56" s="8"/>
      <c r="G56" s="8"/>
      <c r="H56" s="8"/>
      <c r="I56" s="8"/>
      <c r="J56" s="8"/>
      <c r="K56" s="8"/>
      <c r="L56" s="8"/>
      <c r="M56" s="8"/>
      <c r="N56" s="8">
        <f t="shared" si="2"/>
        <v>1</v>
      </c>
      <c r="O56" s="8">
        <f t="shared" si="0"/>
        <v>59</v>
      </c>
      <c r="P56" s="8">
        <f t="shared" si="1"/>
        <v>118</v>
      </c>
      <c r="Q56" s="8"/>
    </row>
    <row r="57" spans="1:17" x14ac:dyDescent="0.3">
      <c r="A57" s="8" t="s">
        <v>83</v>
      </c>
      <c r="B57" s="8" t="s">
        <v>86</v>
      </c>
      <c r="C57" s="8">
        <v>58</v>
      </c>
      <c r="D57" s="8"/>
      <c r="E57" s="8"/>
      <c r="F57" s="8"/>
      <c r="G57" s="8"/>
      <c r="H57" s="8"/>
      <c r="I57" s="8">
        <v>1</v>
      </c>
      <c r="J57" s="8"/>
      <c r="K57" s="8"/>
      <c r="L57" s="8"/>
      <c r="M57" s="8"/>
      <c r="N57" s="8">
        <f t="shared" si="2"/>
        <v>1</v>
      </c>
      <c r="O57" s="8">
        <f t="shared" si="0"/>
        <v>58</v>
      </c>
      <c r="P57" s="8">
        <f t="shared" si="1"/>
        <v>116</v>
      </c>
      <c r="Q57" s="8">
        <v>3</v>
      </c>
    </row>
    <row r="58" spans="1:17" x14ac:dyDescent="0.3">
      <c r="A58" s="6" t="s">
        <v>87</v>
      </c>
      <c r="B58" s="6" t="s">
        <v>88</v>
      </c>
      <c r="C58" s="6">
        <v>69</v>
      </c>
      <c r="D58" s="6"/>
      <c r="E58" s="6"/>
      <c r="F58" s="6">
        <v>1</v>
      </c>
      <c r="G58" s="6"/>
      <c r="H58" s="6"/>
      <c r="I58" s="6"/>
      <c r="J58" s="6"/>
      <c r="K58" s="6">
        <f>K2*C2</f>
        <v>0</v>
      </c>
      <c r="L58" s="6"/>
      <c r="M58" s="6"/>
      <c r="N58" s="6">
        <f t="shared" si="2"/>
        <v>1</v>
      </c>
      <c r="O58" s="6">
        <f t="shared" si="0"/>
        <v>69</v>
      </c>
      <c r="P58" s="6">
        <f t="shared" si="1"/>
        <v>138</v>
      </c>
      <c r="Q58" s="6">
        <v>1</v>
      </c>
    </row>
    <row r="59" spans="1:17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 t="s">
        <v>89</v>
      </c>
      <c r="O59" s="6"/>
      <c r="P59" s="6"/>
      <c r="Q59" s="6"/>
    </row>
    <row r="60" spans="1:17" x14ac:dyDescent="0.3">
      <c r="A60" s="14" t="s">
        <v>11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7">
        <f>SUM(P2:P58)</f>
        <v>18954</v>
      </c>
      <c r="Q60" s="15">
        <f>SUM(Q2:Q58)</f>
        <v>57</v>
      </c>
    </row>
    <row r="61" spans="1:17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>
        <f>SUM(P2:P58)</f>
        <v>18954</v>
      </c>
      <c r="Q67" s="6"/>
    </row>
    <row r="68" spans="1:17" x14ac:dyDescent="0.3">
      <c r="A68" s="9" t="s">
        <v>11</v>
      </c>
      <c r="B68" s="9"/>
      <c r="C68" s="9"/>
      <c r="D68" s="9">
        <f t="shared" ref="D68:L68" si="3">SUM(D2:D58)</f>
        <v>5</v>
      </c>
      <c r="E68" s="9">
        <f t="shared" si="3"/>
        <v>10</v>
      </c>
      <c r="F68" s="9">
        <f t="shared" si="3"/>
        <v>10</v>
      </c>
      <c r="G68" s="9">
        <f t="shared" si="3"/>
        <v>16</v>
      </c>
      <c r="H68" s="9">
        <f t="shared" si="3"/>
        <v>5</v>
      </c>
      <c r="I68" s="9">
        <f t="shared" si="3"/>
        <v>22</v>
      </c>
      <c r="J68" s="9">
        <f t="shared" si="3"/>
        <v>19</v>
      </c>
      <c r="K68" s="9">
        <f t="shared" si="3"/>
        <v>27</v>
      </c>
      <c r="L68" s="9">
        <f t="shared" si="3"/>
        <v>15</v>
      </c>
      <c r="M68" s="9">
        <f>SUM(D68:L68)</f>
        <v>129</v>
      </c>
      <c r="N68" s="9">
        <f>SUM(N2:N58)</f>
        <v>131</v>
      </c>
      <c r="O68" s="9">
        <f>SUM(O2:O58)</f>
        <v>9477</v>
      </c>
      <c r="P68" s="9">
        <f>2*O68</f>
        <v>18954</v>
      </c>
      <c r="Q68" s="6"/>
    </row>
    <row r="69" spans="1:17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spans="1:1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6"/>
    </row>
    <row r="71" spans="1:17" x14ac:dyDescent="0.3">
      <c r="A71" s="7" t="s">
        <v>0</v>
      </c>
      <c r="B71" s="7" t="s">
        <v>1</v>
      </c>
      <c r="C71" s="7" t="s">
        <v>2</v>
      </c>
      <c r="D71" s="7" t="s">
        <v>3</v>
      </c>
      <c r="E71" s="7" t="s">
        <v>4</v>
      </c>
      <c r="F71" s="7" t="s">
        <v>5</v>
      </c>
      <c r="G71" s="7" t="s">
        <v>6</v>
      </c>
      <c r="H71" s="7" t="s">
        <v>7</v>
      </c>
      <c r="I71" s="7" t="s">
        <v>8</v>
      </c>
      <c r="J71" s="7" t="s">
        <v>9</v>
      </c>
      <c r="K71" s="7" t="s">
        <v>10</v>
      </c>
      <c r="L71" s="7" t="s">
        <v>93</v>
      </c>
      <c r="M71" s="9"/>
      <c r="N71" s="9"/>
      <c r="O71" s="9"/>
      <c r="P71" s="9"/>
      <c r="Q71" s="9"/>
    </row>
    <row r="72" spans="1:17" x14ac:dyDescent="0.3">
      <c r="A72" s="8" t="s">
        <v>13</v>
      </c>
      <c r="B72" s="8" t="s">
        <v>14</v>
      </c>
      <c r="C72" s="8">
        <f t="shared" ref="C72:C89" si="4">C2*2</f>
        <v>16</v>
      </c>
      <c r="D72" s="8">
        <f t="shared" ref="D72:D91" si="5">C72*D2</f>
        <v>0</v>
      </c>
      <c r="E72" s="8">
        <f t="shared" ref="E72:E91" si="6">C72*E2</f>
        <v>0</v>
      </c>
      <c r="F72" s="8">
        <f t="shared" ref="F72:F91" si="7">C72*F2</f>
        <v>0</v>
      </c>
      <c r="G72" s="8">
        <f t="shared" ref="G72:G91" si="8">C72*G2</f>
        <v>0</v>
      </c>
      <c r="H72" s="8">
        <f t="shared" ref="H72:H91" si="9">C72*H2</f>
        <v>0</v>
      </c>
      <c r="I72" s="8">
        <f t="shared" ref="I72:I91" si="10">C72*I2</f>
        <v>0</v>
      </c>
      <c r="J72" s="8">
        <f t="shared" ref="J72:J91" si="11">C72*J2</f>
        <v>16</v>
      </c>
      <c r="K72" s="8">
        <f t="shared" ref="K72:K91" si="12">C72*K2</f>
        <v>0</v>
      </c>
      <c r="L72" s="8">
        <f t="shared" ref="L72:L91" si="13">C72*L2</f>
        <v>16</v>
      </c>
      <c r="M72" s="8"/>
      <c r="N72" s="8"/>
      <c r="O72" s="8"/>
      <c r="P72" s="8">
        <f>SUM(D72:M72)</f>
        <v>32</v>
      </c>
      <c r="Q72" s="8"/>
    </row>
    <row r="73" spans="1:17" x14ac:dyDescent="0.3">
      <c r="A73" s="8" t="s">
        <v>13</v>
      </c>
      <c r="B73" s="8" t="s">
        <v>15</v>
      </c>
      <c r="C73" s="8">
        <f t="shared" si="4"/>
        <v>2</v>
      </c>
      <c r="D73" s="8">
        <f t="shared" si="5"/>
        <v>0</v>
      </c>
      <c r="E73" s="8">
        <f t="shared" si="6"/>
        <v>2</v>
      </c>
      <c r="F73" s="8">
        <f t="shared" si="7"/>
        <v>2</v>
      </c>
      <c r="G73" s="8">
        <f t="shared" si="8"/>
        <v>0</v>
      </c>
      <c r="H73" s="8">
        <f t="shared" si="9"/>
        <v>0</v>
      </c>
      <c r="I73" s="8">
        <f t="shared" si="10"/>
        <v>0</v>
      </c>
      <c r="J73" s="8">
        <f t="shared" si="11"/>
        <v>0</v>
      </c>
      <c r="K73" s="8">
        <f t="shared" si="12"/>
        <v>0</v>
      </c>
      <c r="L73" s="8">
        <f t="shared" si="13"/>
        <v>0</v>
      </c>
      <c r="M73" s="8"/>
      <c r="N73" s="8"/>
      <c r="O73" s="8"/>
      <c r="P73" s="8">
        <f t="shared" ref="P73:P128" si="14">SUM(D73:M73)</f>
        <v>4</v>
      </c>
      <c r="Q73" s="8"/>
    </row>
    <row r="74" spans="1:17" x14ac:dyDescent="0.3">
      <c r="A74" s="8" t="s">
        <v>13</v>
      </c>
      <c r="B74" s="8" t="s">
        <v>16</v>
      </c>
      <c r="C74" s="8">
        <f t="shared" si="4"/>
        <v>16</v>
      </c>
      <c r="D74" s="8">
        <f t="shared" si="5"/>
        <v>16</v>
      </c>
      <c r="E74" s="8">
        <f t="shared" si="6"/>
        <v>48</v>
      </c>
      <c r="F74" s="8">
        <f t="shared" si="7"/>
        <v>16</v>
      </c>
      <c r="G74" s="8">
        <f t="shared" si="8"/>
        <v>0</v>
      </c>
      <c r="H74" s="8">
        <f t="shared" si="9"/>
        <v>0</v>
      </c>
      <c r="I74" s="8">
        <f t="shared" si="10"/>
        <v>0</v>
      </c>
      <c r="J74" s="8">
        <f t="shared" si="11"/>
        <v>0</v>
      </c>
      <c r="K74" s="8">
        <f t="shared" si="12"/>
        <v>0</v>
      </c>
      <c r="L74" s="8">
        <f t="shared" si="13"/>
        <v>0</v>
      </c>
      <c r="M74" s="8"/>
      <c r="N74" s="8"/>
      <c r="O74" s="8"/>
      <c r="P74" s="8">
        <f t="shared" si="14"/>
        <v>80</v>
      </c>
      <c r="Q74" s="8"/>
    </row>
    <row r="75" spans="1:17" x14ac:dyDescent="0.3">
      <c r="A75" s="6" t="s">
        <v>17</v>
      </c>
      <c r="B75" s="6" t="s">
        <v>18</v>
      </c>
      <c r="C75" s="6">
        <f t="shared" si="4"/>
        <v>564</v>
      </c>
      <c r="D75" s="6">
        <f t="shared" si="5"/>
        <v>0</v>
      </c>
      <c r="E75" s="6">
        <f t="shared" si="6"/>
        <v>0</v>
      </c>
      <c r="F75" s="6">
        <f t="shared" si="7"/>
        <v>0</v>
      </c>
      <c r="G75" s="6">
        <f t="shared" si="8"/>
        <v>0</v>
      </c>
      <c r="H75" s="6">
        <f t="shared" si="9"/>
        <v>0</v>
      </c>
      <c r="I75" s="6">
        <f t="shared" si="10"/>
        <v>0</v>
      </c>
      <c r="J75" s="6">
        <f t="shared" si="11"/>
        <v>564</v>
      </c>
      <c r="K75" s="6">
        <f t="shared" si="12"/>
        <v>0</v>
      </c>
      <c r="L75" s="6">
        <f t="shared" si="13"/>
        <v>0</v>
      </c>
      <c r="M75" s="6"/>
      <c r="N75" s="6"/>
      <c r="O75" s="6"/>
      <c r="P75" s="16">
        <f t="shared" si="14"/>
        <v>564</v>
      </c>
      <c r="Q75" s="6"/>
    </row>
    <row r="76" spans="1:17" x14ac:dyDescent="0.3">
      <c r="A76" s="8" t="s">
        <v>19</v>
      </c>
      <c r="B76" s="8" t="s">
        <v>20</v>
      </c>
      <c r="C76" s="8">
        <f t="shared" si="4"/>
        <v>278</v>
      </c>
      <c r="D76" s="8">
        <f t="shared" si="5"/>
        <v>0</v>
      </c>
      <c r="E76" s="8">
        <f t="shared" si="6"/>
        <v>0</v>
      </c>
      <c r="F76" s="8">
        <f t="shared" si="7"/>
        <v>0</v>
      </c>
      <c r="G76" s="8">
        <f t="shared" si="8"/>
        <v>0</v>
      </c>
      <c r="H76" s="8">
        <f t="shared" si="9"/>
        <v>0</v>
      </c>
      <c r="I76" s="8">
        <f t="shared" si="10"/>
        <v>0</v>
      </c>
      <c r="J76" s="8">
        <f t="shared" si="11"/>
        <v>0</v>
      </c>
      <c r="K76" s="8">
        <f t="shared" si="12"/>
        <v>278</v>
      </c>
      <c r="L76" s="8">
        <f t="shared" si="13"/>
        <v>278</v>
      </c>
      <c r="M76" s="8"/>
      <c r="N76" s="8"/>
      <c r="O76" s="8"/>
      <c r="P76" s="8">
        <f t="shared" si="14"/>
        <v>556</v>
      </c>
      <c r="Q76" s="8"/>
    </row>
    <row r="77" spans="1:17" x14ac:dyDescent="0.3">
      <c r="A77" s="8" t="s">
        <v>19</v>
      </c>
      <c r="B77" s="8" t="s">
        <v>21</v>
      </c>
      <c r="C77" s="8">
        <f t="shared" si="4"/>
        <v>282</v>
      </c>
      <c r="D77" s="8">
        <f t="shared" si="5"/>
        <v>0</v>
      </c>
      <c r="E77" s="8">
        <f t="shared" si="6"/>
        <v>0</v>
      </c>
      <c r="F77" s="8">
        <f t="shared" si="7"/>
        <v>0</v>
      </c>
      <c r="G77" s="8">
        <f t="shared" si="8"/>
        <v>0</v>
      </c>
      <c r="H77" s="8">
        <f t="shared" si="9"/>
        <v>0</v>
      </c>
      <c r="I77" s="8">
        <f t="shared" si="10"/>
        <v>282</v>
      </c>
      <c r="J77" s="8">
        <f t="shared" si="11"/>
        <v>0</v>
      </c>
      <c r="K77" s="8">
        <f t="shared" si="12"/>
        <v>0</v>
      </c>
      <c r="L77" s="8">
        <f t="shared" si="13"/>
        <v>0</v>
      </c>
      <c r="M77" s="8"/>
      <c r="N77" s="8"/>
      <c r="O77" s="8"/>
      <c r="P77" s="8">
        <f t="shared" si="14"/>
        <v>282</v>
      </c>
      <c r="Q77" s="8"/>
    </row>
    <row r="78" spans="1:17" x14ac:dyDescent="0.3">
      <c r="A78" s="6" t="s">
        <v>22</v>
      </c>
      <c r="B78" s="6" t="s">
        <v>23</v>
      </c>
      <c r="C78" s="6">
        <f t="shared" si="4"/>
        <v>66</v>
      </c>
      <c r="D78" s="6">
        <f t="shared" si="5"/>
        <v>0</v>
      </c>
      <c r="E78" s="6">
        <f t="shared" si="6"/>
        <v>0</v>
      </c>
      <c r="F78" s="6">
        <f t="shared" si="7"/>
        <v>0</v>
      </c>
      <c r="G78" s="6">
        <f t="shared" si="8"/>
        <v>0</v>
      </c>
      <c r="H78" s="6">
        <f t="shared" si="9"/>
        <v>0</v>
      </c>
      <c r="I78" s="6">
        <f t="shared" si="10"/>
        <v>0</v>
      </c>
      <c r="J78" s="6">
        <f t="shared" si="11"/>
        <v>0</v>
      </c>
      <c r="K78" s="6">
        <f t="shared" si="12"/>
        <v>66</v>
      </c>
      <c r="L78" s="6">
        <f t="shared" si="13"/>
        <v>0</v>
      </c>
      <c r="M78" s="6"/>
      <c r="N78" s="6"/>
      <c r="O78" s="6"/>
      <c r="P78" s="16">
        <f t="shared" si="14"/>
        <v>66</v>
      </c>
      <c r="Q78" s="6"/>
    </row>
    <row r="79" spans="1:17" x14ac:dyDescent="0.3">
      <c r="A79" s="6" t="s">
        <v>22</v>
      </c>
      <c r="B79" s="6" t="s">
        <v>24</v>
      </c>
      <c r="C79" s="6">
        <f t="shared" si="4"/>
        <v>92</v>
      </c>
      <c r="D79" s="6">
        <f t="shared" si="5"/>
        <v>0</v>
      </c>
      <c r="E79" s="6">
        <f t="shared" si="6"/>
        <v>0</v>
      </c>
      <c r="F79" s="6">
        <f t="shared" si="7"/>
        <v>0</v>
      </c>
      <c r="G79" s="6">
        <f t="shared" si="8"/>
        <v>92</v>
      </c>
      <c r="H79" s="6">
        <f t="shared" si="9"/>
        <v>0</v>
      </c>
      <c r="I79" s="6">
        <f t="shared" si="10"/>
        <v>0</v>
      </c>
      <c r="J79" s="6">
        <f t="shared" si="11"/>
        <v>0</v>
      </c>
      <c r="K79" s="6">
        <f t="shared" si="12"/>
        <v>0</v>
      </c>
      <c r="L79" s="6">
        <f t="shared" si="13"/>
        <v>0</v>
      </c>
      <c r="M79" s="6"/>
      <c r="N79" s="6"/>
      <c r="O79" s="6"/>
      <c r="P79" s="16">
        <f t="shared" si="14"/>
        <v>92</v>
      </c>
      <c r="Q79" s="6"/>
    </row>
    <row r="80" spans="1:17" x14ac:dyDescent="0.3">
      <c r="A80" s="6" t="s">
        <v>22</v>
      </c>
      <c r="B80" s="6" t="s">
        <v>25</v>
      </c>
      <c r="C80" s="6">
        <f t="shared" si="4"/>
        <v>84</v>
      </c>
      <c r="D80" s="6">
        <f t="shared" si="5"/>
        <v>0</v>
      </c>
      <c r="E80" s="6">
        <f t="shared" si="6"/>
        <v>0</v>
      </c>
      <c r="F80" s="6">
        <f t="shared" si="7"/>
        <v>0</v>
      </c>
      <c r="G80" s="6">
        <f t="shared" si="8"/>
        <v>0</v>
      </c>
      <c r="H80" s="6">
        <f t="shared" si="9"/>
        <v>0</v>
      </c>
      <c r="I80" s="6">
        <f t="shared" si="10"/>
        <v>0</v>
      </c>
      <c r="J80" s="6">
        <f t="shared" si="11"/>
        <v>0</v>
      </c>
      <c r="K80" s="6">
        <f t="shared" si="12"/>
        <v>84</v>
      </c>
      <c r="L80" s="6">
        <f t="shared" si="13"/>
        <v>0</v>
      </c>
      <c r="M80" s="6"/>
      <c r="N80" s="6"/>
      <c r="O80" s="6"/>
      <c r="P80" s="16">
        <f t="shared" si="14"/>
        <v>84</v>
      </c>
      <c r="Q80" s="6"/>
    </row>
    <row r="81" spans="1:17" x14ac:dyDescent="0.3">
      <c r="A81" s="6" t="s">
        <v>22</v>
      </c>
      <c r="B81" s="6" t="s">
        <v>26</v>
      </c>
      <c r="C81" s="6">
        <f t="shared" si="4"/>
        <v>120</v>
      </c>
      <c r="D81" s="6">
        <f t="shared" si="5"/>
        <v>0</v>
      </c>
      <c r="E81" s="6">
        <f t="shared" si="6"/>
        <v>0</v>
      </c>
      <c r="F81" s="6">
        <f t="shared" si="7"/>
        <v>0</v>
      </c>
      <c r="G81" s="6">
        <f t="shared" si="8"/>
        <v>120</v>
      </c>
      <c r="H81" s="6">
        <f t="shared" si="9"/>
        <v>0</v>
      </c>
      <c r="I81" s="6">
        <f t="shared" si="10"/>
        <v>0</v>
      </c>
      <c r="J81" s="6">
        <f t="shared" si="11"/>
        <v>0</v>
      </c>
      <c r="K81" s="6">
        <f t="shared" si="12"/>
        <v>0</v>
      </c>
      <c r="L81" s="6">
        <f t="shared" si="13"/>
        <v>0</v>
      </c>
      <c r="M81" s="6"/>
      <c r="N81" s="6"/>
      <c r="O81" s="6"/>
      <c r="P81" s="16">
        <f t="shared" si="14"/>
        <v>120</v>
      </c>
      <c r="Q81" s="6"/>
    </row>
    <row r="82" spans="1:17" x14ac:dyDescent="0.3">
      <c r="A82" s="6" t="s">
        <v>22</v>
      </c>
      <c r="B82" s="6" t="s">
        <v>27</v>
      </c>
      <c r="C82" s="6">
        <f t="shared" si="4"/>
        <v>86</v>
      </c>
      <c r="D82" s="6">
        <f t="shared" si="5"/>
        <v>0</v>
      </c>
      <c r="E82" s="6">
        <f t="shared" si="6"/>
        <v>0</v>
      </c>
      <c r="F82" s="6">
        <f t="shared" si="7"/>
        <v>86</v>
      </c>
      <c r="G82" s="6">
        <f t="shared" si="8"/>
        <v>0</v>
      </c>
      <c r="H82" s="6">
        <f t="shared" si="9"/>
        <v>0</v>
      </c>
      <c r="I82" s="6">
        <f t="shared" si="10"/>
        <v>0</v>
      </c>
      <c r="J82" s="6">
        <f t="shared" si="11"/>
        <v>0</v>
      </c>
      <c r="K82" s="6">
        <f t="shared" si="12"/>
        <v>0</v>
      </c>
      <c r="L82" s="6">
        <f t="shared" si="13"/>
        <v>0</v>
      </c>
      <c r="M82" s="6"/>
      <c r="N82" s="6"/>
      <c r="O82" s="6"/>
      <c r="P82" s="16">
        <f t="shared" si="14"/>
        <v>86</v>
      </c>
      <c r="Q82" s="6"/>
    </row>
    <row r="83" spans="1:17" x14ac:dyDescent="0.3">
      <c r="A83" s="8" t="s">
        <v>28</v>
      </c>
      <c r="B83" s="8" t="s">
        <v>29</v>
      </c>
      <c r="C83" s="8">
        <f t="shared" si="4"/>
        <v>416</v>
      </c>
      <c r="D83" s="8">
        <f t="shared" si="5"/>
        <v>0</v>
      </c>
      <c r="E83" s="8">
        <f t="shared" si="6"/>
        <v>0</v>
      </c>
      <c r="F83" s="8">
        <f t="shared" si="7"/>
        <v>0</v>
      </c>
      <c r="G83" s="8">
        <f t="shared" si="8"/>
        <v>0</v>
      </c>
      <c r="H83" s="8">
        <f t="shared" si="9"/>
        <v>0</v>
      </c>
      <c r="I83" s="8">
        <f t="shared" si="10"/>
        <v>0</v>
      </c>
      <c r="J83" s="8">
        <f t="shared" si="11"/>
        <v>416</v>
      </c>
      <c r="K83" s="8">
        <f t="shared" si="12"/>
        <v>0</v>
      </c>
      <c r="L83" s="8">
        <f t="shared" si="13"/>
        <v>416</v>
      </c>
      <c r="M83" s="8"/>
      <c r="N83" s="8"/>
      <c r="O83" s="8"/>
      <c r="P83" s="8">
        <f t="shared" si="14"/>
        <v>832</v>
      </c>
      <c r="Q83" s="8"/>
    </row>
    <row r="84" spans="1:17" x14ac:dyDescent="0.3">
      <c r="A84" s="6" t="s">
        <v>30</v>
      </c>
      <c r="B84" s="6" t="s">
        <v>31</v>
      </c>
      <c r="C84" s="6">
        <f t="shared" si="4"/>
        <v>110</v>
      </c>
      <c r="D84" s="6">
        <f t="shared" si="5"/>
        <v>0</v>
      </c>
      <c r="E84" s="6">
        <f t="shared" si="6"/>
        <v>110</v>
      </c>
      <c r="F84" s="6">
        <f t="shared" si="7"/>
        <v>110</v>
      </c>
      <c r="G84" s="6">
        <f t="shared" si="8"/>
        <v>0</v>
      </c>
      <c r="H84" s="6">
        <f t="shared" si="9"/>
        <v>0</v>
      </c>
      <c r="I84" s="6">
        <f t="shared" si="10"/>
        <v>0</v>
      </c>
      <c r="J84" s="6">
        <f t="shared" si="11"/>
        <v>0</v>
      </c>
      <c r="K84" s="6">
        <f t="shared" si="12"/>
        <v>0</v>
      </c>
      <c r="L84" s="6">
        <f t="shared" si="13"/>
        <v>0</v>
      </c>
      <c r="M84" s="6"/>
      <c r="N84" s="6"/>
      <c r="O84" s="6"/>
      <c r="P84" s="16">
        <f t="shared" si="14"/>
        <v>220</v>
      </c>
      <c r="Q84" s="6"/>
    </row>
    <row r="85" spans="1:17" x14ac:dyDescent="0.3">
      <c r="A85" s="6" t="s">
        <v>30</v>
      </c>
      <c r="B85" s="6" t="s">
        <v>32</v>
      </c>
      <c r="C85" s="6">
        <f t="shared" si="4"/>
        <v>108</v>
      </c>
      <c r="D85" s="6">
        <f t="shared" si="5"/>
        <v>0</v>
      </c>
      <c r="E85" s="6">
        <f t="shared" si="6"/>
        <v>0</v>
      </c>
      <c r="F85" s="6">
        <f t="shared" si="7"/>
        <v>0</v>
      </c>
      <c r="G85" s="6">
        <f t="shared" si="8"/>
        <v>108</v>
      </c>
      <c r="H85" s="6">
        <f t="shared" si="9"/>
        <v>0</v>
      </c>
      <c r="I85" s="6">
        <f t="shared" si="10"/>
        <v>0</v>
      </c>
      <c r="J85" s="6">
        <f t="shared" si="11"/>
        <v>0</v>
      </c>
      <c r="K85" s="6">
        <f t="shared" si="12"/>
        <v>0</v>
      </c>
      <c r="L85" s="6">
        <f t="shared" si="13"/>
        <v>0</v>
      </c>
      <c r="M85" s="6"/>
      <c r="N85" s="6"/>
      <c r="O85" s="6"/>
      <c r="P85" s="16">
        <f t="shared" si="14"/>
        <v>108</v>
      </c>
      <c r="Q85" s="6"/>
    </row>
    <row r="86" spans="1:17" x14ac:dyDescent="0.3">
      <c r="A86" s="6" t="s">
        <v>30</v>
      </c>
      <c r="B86" s="6" t="s">
        <v>33</v>
      </c>
      <c r="C86" s="6">
        <f t="shared" si="4"/>
        <v>110</v>
      </c>
      <c r="D86" s="6">
        <f t="shared" si="5"/>
        <v>0</v>
      </c>
      <c r="E86" s="6">
        <f t="shared" si="6"/>
        <v>110</v>
      </c>
      <c r="F86" s="6">
        <f t="shared" si="7"/>
        <v>0</v>
      </c>
      <c r="G86" s="6">
        <f t="shared" si="8"/>
        <v>0</v>
      </c>
      <c r="H86" s="6">
        <f t="shared" si="9"/>
        <v>0</v>
      </c>
      <c r="I86" s="6">
        <f t="shared" si="10"/>
        <v>0</v>
      </c>
      <c r="J86" s="6">
        <f t="shared" si="11"/>
        <v>0</v>
      </c>
      <c r="K86" s="6">
        <f t="shared" si="12"/>
        <v>0</v>
      </c>
      <c r="L86" s="6">
        <f t="shared" si="13"/>
        <v>0</v>
      </c>
      <c r="M86" s="6"/>
      <c r="N86" s="6"/>
      <c r="O86" s="6"/>
      <c r="P86" s="16">
        <f t="shared" si="14"/>
        <v>110</v>
      </c>
      <c r="Q86" s="6"/>
    </row>
    <row r="87" spans="1:17" x14ac:dyDescent="0.3">
      <c r="A87" s="6" t="s">
        <v>30</v>
      </c>
      <c r="B87" s="6" t="s">
        <v>34</v>
      </c>
      <c r="C87" s="6">
        <f t="shared" si="4"/>
        <v>92</v>
      </c>
      <c r="D87" s="6">
        <f t="shared" si="5"/>
        <v>0</v>
      </c>
      <c r="E87" s="6">
        <f t="shared" si="6"/>
        <v>0</v>
      </c>
      <c r="F87" s="6">
        <f t="shared" si="7"/>
        <v>0</v>
      </c>
      <c r="G87" s="6">
        <f t="shared" si="8"/>
        <v>0</v>
      </c>
      <c r="H87" s="6">
        <f t="shared" si="9"/>
        <v>0</v>
      </c>
      <c r="I87" s="6">
        <f t="shared" si="10"/>
        <v>0</v>
      </c>
      <c r="J87" s="6">
        <f t="shared" si="11"/>
        <v>92</v>
      </c>
      <c r="K87" s="6">
        <f t="shared" si="12"/>
        <v>0</v>
      </c>
      <c r="L87" s="6">
        <f t="shared" si="13"/>
        <v>0</v>
      </c>
      <c r="M87" s="6"/>
      <c r="N87" s="6"/>
      <c r="O87" s="6"/>
      <c r="P87" s="16">
        <f t="shared" si="14"/>
        <v>92</v>
      </c>
      <c r="Q87" s="6"/>
    </row>
    <row r="88" spans="1:17" x14ac:dyDescent="0.3">
      <c r="A88" s="6" t="s">
        <v>30</v>
      </c>
      <c r="B88" s="6" t="s">
        <v>35</v>
      </c>
      <c r="C88" s="6">
        <f t="shared" si="4"/>
        <v>94</v>
      </c>
      <c r="D88" s="6">
        <f t="shared" si="5"/>
        <v>0</v>
      </c>
      <c r="E88" s="6">
        <f t="shared" si="6"/>
        <v>0</v>
      </c>
      <c r="F88" s="6">
        <f t="shared" si="7"/>
        <v>0</v>
      </c>
      <c r="G88" s="6">
        <f t="shared" si="8"/>
        <v>0</v>
      </c>
      <c r="H88" s="6">
        <f t="shared" si="9"/>
        <v>94</v>
      </c>
      <c r="I88" s="6">
        <f t="shared" si="10"/>
        <v>188</v>
      </c>
      <c r="J88" s="6">
        <f t="shared" si="11"/>
        <v>0</v>
      </c>
      <c r="K88" s="6">
        <f t="shared" si="12"/>
        <v>94</v>
      </c>
      <c r="L88" s="6">
        <f t="shared" si="13"/>
        <v>0</v>
      </c>
      <c r="M88" s="6"/>
      <c r="N88" s="6"/>
      <c r="O88" s="6"/>
      <c r="P88" s="16">
        <f t="shared" si="14"/>
        <v>376</v>
      </c>
      <c r="Q88" s="6"/>
    </row>
    <row r="89" spans="1:17" x14ac:dyDescent="0.3">
      <c r="A89" s="8" t="s">
        <v>98</v>
      </c>
      <c r="B89" s="8" t="s">
        <v>101</v>
      </c>
      <c r="C89" s="8">
        <f t="shared" si="4"/>
        <v>800</v>
      </c>
      <c r="D89" s="8">
        <f t="shared" si="5"/>
        <v>0</v>
      </c>
      <c r="E89" s="8">
        <f t="shared" si="6"/>
        <v>0</v>
      </c>
      <c r="F89" s="8">
        <f t="shared" si="7"/>
        <v>0</v>
      </c>
      <c r="G89" s="8">
        <f t="shared" si="8"/>
        <v>0</v>
      </c>
      <c r="H89" s="8">
        <f t="shared" si="9"/>
        <v>0</v>
      </c>
      <c r="I89" s="8">
        <f t="shared" si="10"/>
        <v>0</v>
      </c>
      <c r="J89" s="8">
        <f t="shared" si="11"/>
        <v>0</v>
      </c>
      <c r="K89" s="8">
        <f t="shared" si="12"/>
        <v>0</v>
      </c>
      <c r="L89" s="8">
        <f t="shared" si="13"/>
        <v>800</v>
      </c>
      <c r="M89" s="8"/>
      <c r="N89" s="8"/>
      <c r="O89" s="8"/>
      <c r="P89" s="8">
        <f t="shared" si="14"/>
        <v>800</v>
      </c>
      <c r="Q89" s="8"/>
    </row>
    <row r="90" spans="1:17" x14ac:dyDescent="0.3">
      <c r="A90" s="6" t="s">
        <v>36</v>
      </c>
      <c r="B90" s="6" t="s">
        <v>37</v>
      </c>
      <c r="C90" s="6">
        <f t="shared" ref="C90:C91" si="15">C20*2</f>
        <v>726</v>
      </c>
      <c r="D90" s="6">
        <f t="shared" si="5"/>
        <v>0</v>
      </c>
      <c r="E90" s="6">
        <f t="shared" si="6"/>
        <v>0</v>
      </c>
      <c r="F90" s="6">
        <f t="shared" si="7"/>
        <v>0</v>
      </c>
      <c r="G90" s="6">
        <f t="shared" si="8"/>
        <v>0</v>
      </c>
      <c r="H90" s="6">
        <f t="shared" si="9"/>
        <v>0</v>
      </c>
      <c r="I90" s="6">
        <f t="shared" si="10"/>
        <v>0</v>
      </c>
      <c r="J90" s="6">
        <f t="shared" si="11"/>
        <v>0</v>
      </c>
      <c r="K90" s="6">
        <f t="shared" si="12"/>
        <v>726</v>
      </c>
      <c r="L90" s="6">
        <f t="shared" si="13"/>
        <v>0</v>
      </c>
      <c r="M90" s="6"/>
      <c r="N90" s="6"/>
      <c r="O90" s="6"/>
      <c r="P90" s="16">
        <f t="shared" si="14"/>
        <v>726</v>
      </c>
      <c r="Q90" s="6"/>
    </row>
    <row r="91" spans="1:17" x14ac:dyDescent="0.3">
      <c r="A91" s="8" t="s">
        <v>96</v>
      </c>
      <c r="B91" s="8" t="s">
        <v>95</v>
      </c>
      <c r="C91" s="8">
        <f t="shared" si="15"/>
        <v>186</v>
      </c>
      <c r="D91" s="8">
        <f t="shared" si="5"/>
        <v>0</v>
      </c>
      <c r="E91" s="8">
        <f t="shared" si="6"/>
        <v>0</v>
      </c>
      <c r="F91" s="8">
        <f t="shared" si="7"/>
        <v>0</v>
      </c>
      <c r="G91" s="8">
        <f t="shared" si="8"/>
        <v>0</v>
      </c>
      <c r="H91" s="8">
        <f t="shared" si="9"/>
        <v>0</v>
      </c>
      <c r="I91" s="8">
        <f t="shared" si="10"/>
        <v>0</v>
      </c>
      <c r="J91" s="8">
        <f t="shared" si="11"/>
        <v>0</v>
      </c>
      <c r="K91" s="8">
        <f t="shared" si="12"/>
        <v>0</v>
      </c>
      <c r="L91" s="8">
        <f t="shared" si="13"/>
        <v>186</v>
      </c>
      <c r="M91" s="8"/>
      <c r="N91" s="8"/>
      <c r="O91" s="8"/>
      <c r="P91" s="8">
        <f t="shared" si="14"/>
        <v>186</v>
      </c>
      <c r="Q91" s="8"/>
    </row>
    <row r="92" spans="1:17" x14ac:dyDescent="0.3">
      <c r="A92" s="6" t="s">
        <v>99</v>
      </c>
      <c r="B92" s="6" t="s">
        <v>100</v>
      </c>
      <c r="C92" s="6">
        <v>209</v>
      </c>
      <c r="D92" s="6">
        <f t="shared" ref="D92:K92" si="16">C92*D23</f>
        <v>0</v>
      </c>
      <c r="E92" s="6">
        <f t="shared" si="16"/>
        <v>0</v>
      </c>
      <c r="F92" s="6">
        <f t="shared" si="16"/>
        <v>0</v>
      </c>
      <c r="G92" s="6">
        <f t="shared" si="16"/>
        <v>0</v>
      </c>
      <c r="H92" s="6">
        <f t="shared" si="16"/>
        <v>0</v>
      </c>
      <c r="I92" s="6">
        <f t="shared" si="16"/>
        <v>0</v>
      </c>
      <c r="J92" s="6">
        <f t="shared" si="16"/>
        <v>0</v>
      </c>
      <c r="K92" s="6">
        <f t="shared" si="16"/>
        <v>0</v>
      </c>
      <c r="L92" s="6">
        <f t="shared" ref="L92" si="17">C92*L23</f>
        <v>0</v>
      </c>
      <c r="M92" s="6"/>
      <c r="N92" s="6"/>
      <c r="O92" s="6"/>
      <c r="P92" s="16">
        <f t="shared" si="14"/>
        <v>0</v>
      </c>
      <c r="Q92" s="6"/>
    </row>
    <row r="93" spans="1:17" x14ac:dyDescent="0.3">
      <c r="A93" s="8" t="s">
        <v>38</v>
      </c>
      <c r="B93" s="8" t="s">
        <v>39</v>
      </c>
      <c r="C93" s="8">
        <f t="shared" ref="C93:C128" si="18">C23*2</f>
        <v>516</v>
      </c>
      <c r="D93" s="8">
        <f t="shared" ref="D93:D122" si="19">C93*D23</f>
        <v>0</v>
      </c>
      <c r="E93" s="8">
        <f t="shared" ref="E93:E122" si="20">C93*E23</f>
        <v>0</v>
      </c>
      <c r="F93" s="8">
        <f t="shared" ref="F93:F122" si="21">C93*F23</f>
        <v>0</v>
      </c>
      <c r="G93" s="8">
        <f t="shared" ref="G93:G122" si="22">C93*G23</f>
        <v>0</v>
      </c>
      <c r="H93" s="8">
        <f t="shared" ref="H93:H122" si="23">C93*H23</f>
        <v>0</v>
      </c>
      <c r="I93" s="8">
        <f t="shared" ref="I93:I122" si="24">C93*I23</f>
        <v>516</v>
      </c>
      <c r="J93" s="8">
        <f t="shared" ref="J93:J122" si="25">C93*J23</f>
        <v>0</v>
      </c>
      <c r="K93" s="8">
        <f t="shared" ref="K93:K122" si="26">C93*K23</f>
        <v>0</v>
      </c>
      <c r="L93" s="8">
        <f t="shared" ref="L93:L128" si="27">C93*L23</f>
        <v>0</v>
      </c>
      <c r="M93" s="8"/>
      <c r="N93" s="8"/>
      <c r="O93" s="8"/>
      <c r="P93" s="8">
        <f t="shared" si="14"/>
        <v>516</v>
      </c>
      <c r="Q93" s="8"/>
    </row>
    <row r="94" spans="1:17" x14ac:dyDescent="0.3">
      <c r="A94" s="6" t="s">
        <v>40</v>
      </c>
      <c r="B94" s="6" t="s">
        <v>41</v>
      </c>
      <c r="C94" s="6">
        <f t="shared" si="18"/>
        <v>158</v>
      </c>
      <c r="D94" s="6">
        <f t="shared" si="19"/>
        <v>0</v>
      </c>
      <c r="E94" s="6">
        <f t="shared" si="20"/>
        <v>0</v>
      </c>
      <c r="F94" s="6">
        <f t="shared" si="21"/>
        <v>0</v>
      </c>
      <c r="G94" s="6">
        <f t="shared" si="22"/>
        <v>0</v>
      </c>
      <c r="H94" s="6">
        <f t="shared" si="23"/>
        <v>0</v>
      </c>
      <c r="I94" s="6">
        <f t="shared" si="24"/>
        <v>158</v>
      </c>
      <c r="J94" s="6">
        <f t="shared" si="25"/>
        <v>0</v>
      </c>
      <c r="K94" s="6">
        <f t="shared" si="26"/>
        <v>158</v>
      </c>
      <c r="L94" s="6">
        <f t="shared" si="27"/>
        <v>158</v>
      </c>
      <c r="M94" s="6"/>
      <c r="N94" s="6"/>
      <c r="O94" s="6"/>
      <c r="P94" s="16">
        <f t="shared" si="14"/>
        <v>474</v>
      </c>
      <c r="Q94" s="6"/>
    </row>
    <row r="95" spans="1:17" x14ac:dyDescent="0.3">
      <c r="A95" s="6" t="s">
        <v>40</v>
      </c>
      <c r="B95" s="6" t="s">
        <v>42</v>
      </c>
      <c r="C95" s="6">
        <f t="shared" si="18"/>
        <v>140</v>
      </c>
      <c r="D95" s="6">
        <f t="shared" si="19"/>
        <v>0</v>
      </c>
      <c r="E95" s="6">
        <f t="shared" si="20"/>
        <v>0</v>
      </c>
      <c r="F95" s="6">
        <f t="shared" si="21"/>
        <v>0</v>
      </c>
      <c r="G95" s="6">
        <f t="shared" si="22"/>
        <v>0</v>
      </c>
      <c r="H95" s="6">
        <f t="shared" si="23"/>
        <v>0</v>
      </c>
      <c r="I95" s="6">
        <f t="shared" si="24"/>
        <v>280</v>
      </c>
      <c r="J95" s="6">
        <f t="shared" si="25"/>
        <v>0</v>
      </c>
      <c r="K95" s="6">
        <f t="shared" si="26"/>
        <v>0</v>
      </c>
      <c r="L95" s="6">
        <f t="shared" si="27"/>
        <v>0</v>
      </c>
      <c r="M95" s="6"/>
      <c r="N95" s="6"/>
      <c r="O95" s="6"/>
      <c r="P95" s="16">
        <f t="shared" si="14"/>
        <v>280</v>
      </c>
      <c r="Q95" s="6"/>
    </row>
    <row r="96" spans="1:17" x14ac:dyDescent="0.3">
      <c r="A96" s="6" t="s">
        <v>40</v>
      </c>
      <c r="B96" s="6" t="s">
        <v>43</v>
      </c>
      <c r="C96" s="6">
        <f t="shared" si="18"/>
        <v>132</v>
      </c>
      <c r="D96" s="6">
        <f t="shared" si="19"/>
        <v>0</v>
      </c>
      <c r="E96" s="6">
        <f t="shared" si="20"/>
        <v>0</v>
      </c>
      <c r="F96" s="6">
        <f t="shared" si="21"/>
        <v>0</v>
      </c>
      <c r="G96" s="6">
        <f t="shared" si="22"/>
        <v>0</v>
      </c>
      <c r="H96" s="6">
        <f t="shared" si="23"/>
        <v>0</v>
      </c>
      <c r="I96" s="6">
        <f t="shared" si="24"/>
        <v>0</v>
      </c>
      <c r="J96" s="6">
        <f t="shared" si="25"/>
        <v>132</v>
      </c>
      <c r="K96" s="6">
        <f t="shared" si="26"/>
        <v>132</v>
      </c>
      <c r="L96" s="6">
        <f t="shared" si="27"/>
        <v>132</v>
      </c>
      <c r="M96" s="6"/>
      <c r="N96" s="6"/>
      <c r="O96" s="6"/>
      <c r="P96" s="16">
        <f t="shared" si="14"/>
        <v>396</v>
      </c>
      <c r="Q96" s="6"/>
    </row>
    <row r="97" spans="1:17" x14ac:dyDescent="0.3">
      <c r="A97" s="8" t="s">
        <v>44</v>
      </c>
      <c r="B97" s="8" t="s">
        <v>45</v>
      </c>
      <c r="C97" s="8">
        <f t="shared" si="18"/>
        <v>50</v>
      </c>
      <c r="D97" s="8">
        <f t="shared" si="19"/>
        <v>0</v>
      </c>
      <c r="E97" s="8">
        <f t="shared" si="20"/>
        <v>0</v>
      </c>
      <c r="F97" s="8">
        <f t="shared" si="21"/>
        <v>0</v>
      </c>
      <c r="G97" s="8">
        <f t="shared" si="22"/>
        <v>0</v>
      </c>
      <c r="H97" s="8">
        <f t="shared" si="23"/>
        <v>0</v>
      </c>
      <c r="I97" s="8">
        <f t="shared" si="24"/>
        <v>0</v>
      </c>
      <c r="J97" s="8">
        <f t="shared" si="25"/>
        <v>50</v>
      </c>
      <c r="K97" s="8">
        <f t="shared" si="26"/>
        <v>50</v>
      </c>
      <c r="L97" s="8">
        <f t="shared" si="27"/>
        <v>0</v>
      </c>
      <c r="M97" s="8"/>
      <c r="N97" s="8"/>
      <c r="O97" s="8"/>
      <c r="P97" s="8">
        <f t="shared" si="14"/>
        <v>100</v>
      </c>
      <c r="Q97" s="8"/>
    </row>
    <row r="98" spans="1:17" x14ac:dyDescent="0.3">
      <c r="A98" s="8" t="s">
        <v>44</v>
      </c>
      <c r="B98" s="8" t="s">
        <v>46</v>
      </c>
      <c r="C98" s="8">
        <f t="shared" si="18"/>
        <v>54</v>
      </c>
      <c r="D98" s="8">
        <f t="shared" si="19"/>
        <v>0</v>
      </c>
      <c r="E98" s="8">
        <f t="shared" si="20"/>
        <v>0</v>
      </c>
      <c r="F98" s="8">
        <f t="shared" si="21"/>
        <v>0</v>
      </c>
      <c r="G98" s="8">
        <f t="shared" si="22"/>
        <v>54</v>
      </c>
      <c r="H98" s="8">
        <f t="shared" si="23"/>
        <v>0</v>
      </c>
      <c r="I98" s="8">
        <f t="shared" si="24"/>
        <v>54</v>
      </c>
      <c r="J98" s="8">
        <f t="shared" si="25"/>
        <v>108</v>
      </c>
      <c r="K98" s="8">
        <f t="shared" si="26"/>
        <v>0</v>
      </c>
      <c r="L98" s="8">
        <f t="shared" si="27"/>
        <v>0</v>
      </c>
      <c r="M98" s="11"/>
      <c r="N98" s="11"/>
      <c r="O98" s="11"/>
      <c r="P98" s="8">
        <f t="shared" si="14"/>
        <v>216</v>
      </c>
      <c r="Q98" s="8"/>
    </row>
    <row r="99" spans="1:17" x14ac:dyDescent="0.3">
      <c r="A99" s="8" t="s">
        <v>44</v>
      </c>
      <c r="B99" s="8" t="s">
        <v>47</v>
      </c>
      <c r="C99" s="8">
        <f t="shared" si="18"/>
        <v>54</v>
      </c>
      <c r="D99" s="8">
        <f t="shared" si="19"/>
        <v>0</v>
      </c>
      <c r="E99" s="8">
        <f t="shared" si="20"/>
        <v>0</v>
      </c>
      <c r="F99" s="8">
        <f t="shared" si="21"/>
        <v>0</v>
      </c>
      <c r="G99" s="8">
        <f t="shared" si="22"/>
        <v>0</v>
      </c>
      <c r="H99" s="8">
        <f t="shared" si="23"/>
        <v>0</v>
      </c>
      <c r="I99" s="8">
        <f t="shared" si="24"/>
        <v>0</v>
      </c>
      <c r="J99" s="8">
        <f t="shared" si="25"/>
        <v>0</v>
      </c>
      <c r="K99" s="8">
        <f t="shared" si="26"/>
        <v>54</v>
      </c>
      <c r="L99" s="8">
        <f t="shared" si="27"/>
        <v>0</v>
      </c>
      <c r="M99" s="8"/>
      <c r="N99" s="8"/>
      <c r="O99" s="8"/>
      <c r="P99" s="8">
        <f t="shared" si="14"/>
        <v>54</v>
      </c>
      <c r="Q99" s="8"/>
    </row>
    <row r="100" spans="1:17" x14ac:dyDescent="0.3">
      <c r="A100" s="8" t="s">
        <v>44</v>
      </c>
      <c r="B100" s="8" t="s">
        <v>48</v>
      </c>
      <c r="C100" s="8">
        <f t="shared" si="18"/>
        <v>54</v>
      </c>
      <c r="D100" s="8">
        <f t="shared" si="19"/>
        <v>0</v>
      </c>
      <c r="E100" s="8">
        <f t="shared" si="20"/>
        <v>0</v>
      </c>
      <c r="F100" s="8">
        <f t="shared" si="21"/>
        <v>54</v>
      </c>
      <c r="G100" s="8">
        <f t="shared" si="22"/>
        <v>108</v>
      </c>
      <c r="H100" s="8">
        <f t="shared" si="23"/>
        <v>54</v>
      </c>
      <c r="I100" s="8">
        <f t="shared" si="24"/>
        <v>54</v>
      </c>
      <c r="J100" s="8">
        <f t="shared" si="25"/>
        <v>0</v>
      </c>
      <c r="K100" s="8">
        <f t="shared" si="26"/>
        <v>54</v>
      </c>
      <c r="L100" s="8">
        <f t="shared" si="27"/>
        <v>0</v>
      </c>
      <c r="M100" s="8"/>
      <c r="N100" s="8"/>
      <c r="O100" s="8"/>
      <c r="P100" s="8">
        <f t="shared" si="14"/>
        <v>324</v>
      </c>
      <c r="Q100" s="8"/>
    </row>
    <row r="101" spans="1:17" x14ac:dyDescent="0.3">
      <c r="A101" s="8" t="s">
        <v>44</v>
      </c>
      <c r="B101" s="8" t="s">
        <v>49</v>
      </c>
      <c r="C101" s="8">
        <f t="shared" si="18"/>
        <v>62</v>
      </c>
      <c r="D101" s="8">
        <f t="shared" si="19"/>
        <v>0</v>
      </c>
      <c r="E101" s="8">
        <f t="shared" si="20"/>
        <v>0</v>
      </c>
      <c r="F101" s="8">
        <f t="shared" si="21"/>
        <v>0</v>
      </c>
      <c r="G101" s="8">
        <f t="shared" si="22"/>
        <v>0</v>
      </c>
      <c r="H101" s="8">
        <f t="shared" si="23"/>
        <v>0</v>
      </c>
      <c r="I101" s="8">
        <f t="shared" si="24"/>
        <v>62</v>
      </c>
      <c r="J101" s="8">
        <f t="shared" si="25"/>
        <v>0</v>
      </c>
      <c r="K101" s="8">
        <f t="shared" si="26"/>
        <v>186</v>
      </c>
      <c r="L101" s="8">
        <f t="shared" si="27"/>
        <v>124</v>
      </c>
      <c r="M101" s="8"/>
      <c r="N101" s="8"/>
      <c r="O101" s="8"/>
      <c r="P101" s="8">
        <f t="shared" si="14"/>
        <v>372</v>
      </c>
      <c r="Q101" s="8"/>
    </row>
    <row r="102" spans="1:17" x14ac:dyDescent="0.3">
      <c r="A102" s="6" t="s">
        <v>50</v>
      </c>
      <c r="B102" s="6" t="s">
        <v>51</v>
      </c>
      <c r="C102" s="6">
        <f t="shared" si="18"/>
        <v>840</v>
      </c>
      <c r="D102" s="6">
        <f t="shared" si="19"/>
        <v>0</v>
      </c>
      <c r="E102" s="6">
        <f t="shared" si="20"/>
        <v>0</v>
      </c>
      <c r="F102" s="6">
        <f t="shared" si="21"/>
        <v>0</v>
      </c>
      <c r="G102" s="6">
        <f t="shared" si="22"/>
        <v>0</v>
      </c>
      <c r="H102" s="6">
        <f t="shared" si="23"/>
        <v>0</v>
      </c>
      <c r="I102" s="6">
        <f t="shared" si="24"/>
        <v>0</v>
      </c>
      <c r="J102" s="6">
        <f t="shared" si="25"/>
        <v>0</v>
      </c>
      <c r="K102" s="6">
        <f t="shared" si="26"/>
        <v>840</v>
      </c>
      <c r="L102" s="6">
        <f t="shared" si="27"/>
        <v>0</v>
      </c>
      <c r="M102" s="6"/>
      <c r="N102" s="6"/>
      <c r="O102" s="6"/>
      <c r="P102" s="16">
        <f t="shared" si="14"/>
        <v>840</v>
      </c>
      <c r="Q102" s="6"/>
    </row>
    <row r="103" spans="1:17" x14ac:dyDescent="0.3">
      <c r="A103" s="8" t="s">
        <v>52</v>
      </c>
      <c r="B103" s="8" t="s">
        <v>53</v>
      </c>
      <c r="C103" s="8">
        <f t="shared" si="18"/>
        <v>282</v>
      </c>
      <c r="D103" s="8">
        <f t="shared" si="19"/>
        <v>0</v>
      </c>
      <c r="E103" s="8">
        <f t="shared" si="20"/>
        <v>0</v>
      </c>
      <c r="F103" s="8">
        <f t="shared" si="21"/>
        <v>0</v>
      </c>
      <c r="G103" s="8">
        <f t="shared" si="22"/>
        <v>0</v>
      </c>
      <c r="H103" s="8">
        <f t="shared" si="23"/>
        <v>0</v>
      </c>
      <c r="I103" s="8">
        <f t="shared" si="24"/>
        <v>0</v>
      </c>
      <c r="J103" s="8">
        <f t="shared" si="25"/>
        <v>0</v>
      </c>
      <c r="K103" s="8">
        <f t="shared" si="26"/>
        <v>282</v>
      </c>
      <c r="L103" s="8">
        <f t="shared" si="27"/>
        <v>0</v>
      </c>
      <c r="M103" s="8"/>
      <c r="N103" s="8"/>
      <c r="O103" s="8"/>
      <c r="P103" s="8">
        <f t="shared" si="14"/>
        <v>282</v>
      </c>
      <c r="Q103" s="8"/>
    </row>
    <row r="104" spans="1:17" x14ac:dyDescent="0.3">
      <c r="A104" s="6" t="s">
        <v>54</v>
      </c>
      <c r="B104" s="6" t="s">
        <v>55</v>
      </c>
      <c r="C104" s="6">
        <f t="shared" si="18"/>
        <v>160</v>
      </c>
      <c r="D104" s="6">
        <f t="shared" si="19"/>
        <v>0</v>
      </c>
      <c r="E104" s="6">
        <f t="shared" si="20"/>
        <v>160</v>
      </c>
      <c r="F104" s="6">
        <f t="shared" si="21"/>
        <v>160</v>
      </c>
      <c r="G104" s="6">
        <f t="shared" si="22"/>
        <v>320</v>
      </c>
      <c r="H104" s="6">
        <f t="shared" si="23"/>
        <v>0</v>
      </c>
      <c r="I104" s="6">
        <f t="shared" si="24"/>
        <v>480</v>
      </c>
      <c r="J104" s="6">
        <f t="shared" si="25"/>
        <v>160</v>
      </c>
      <c r="K104" s="6">
        <f t="shared" si="26"/>
        <v>160</v>
      </c>
      <c r="L104" s="6">
        <f t="shared" si="27"/>
        <v>0</v>
      </c>
      <c r="M104" s="6"/>
      <c r="N104" s="6"/>
      <c r="O104" s="6"/>
      <c r="P104" s="16">
        <f t="shared" si="14"/>
        <v>1440</v>
      </c>
      <c r="Q104" s="6"/>
    </row>
    <row r="105" spans="1:17" x14ac:dyDescent="0.3">
      <c r="A105" s="8" t="s">
        <v>56</v>
      </c>
      <c r="B105" s="8" t="s">
        <v>57</v>
      </c>
      <c r="C105" s="8">
        <f t="shared" si="18"/>
        <v>68</v>
      </c>
      <c r="D105" s="8">
        <f t="shared" si="19"/>
        <v>0</v>
      </c>
      <c r="E105" s="8">
        <f t="shared" si="20"/>
        <v>0</v>
      </c>
      <c r="F105" s="8">
        <f t="shared" si="21"/>
        <v>0</v>
      </c>
      <c r="G105" s="8">
        <f t="shared" si="22"/>
        <v>68</v>
      </c>
      <c r="H105" s="8">
        <f t="shared" si="23"/>
        <v>0</v>
      </c>
      <c r="I105" s="8">
        <f t="shared" si="24"/>
        <v>136</v>
      </c>
      <c r="J105" s="8">
        <f t="shared" si="25"/>
        <v>0</v>
      </c>
      <c r="K105" s="8">
        <f t="shared" si="26"/>
        <v>136</v>
      </c>
      <c r="L105" s="8">
        <f t="shared" si="27"/>
        <v>68</v>
      </c>
      <c r="M105" s="8"/>
      <c r="N105" s="8"/>
      <c r="O105" s="8"/>
      <c r="P105" s="8">
        <f t="shared" si="14"/>
        <v>408</v>
      </c>
      <c r="Q105" s="8"/>
    </row>
    <row r="106" spans="1:17" x14ac:dyDescent="0.3">
      <c r="A106" s="8" t="s">
        <v>56</v>
      </c>
      <c r="B106" s="8" t="s">
        <v>58</v>
      </c>
      <c r="C106" s="8">
        <f t="shared" si="18"/>
        <v>90</v>
      </c>
      <c r="D106" s="8">
        <f t="shared" si="19"/>
        <v>0</v>
      </c>
      <c r="E106" s="8">
        <f t="shared" si="20"/>
        <v>0</v>
      </c>
      <c r="F106" s="8">
        <f t="shared" si="21"/>
        <v>90</v>
      </c>
      <c r="G106" s="8">
        <f t="shared" si="22"/>
        <v>0</v>
      </c>
      <c r="H106" s="8">
        <f t="shared" si="23"/>
        <v>0</v>
      </c>
      <c r="I106" s="8">
        <f t="shared" si="24"/>
        <v>0</v>
      </c>
      <c r="J106" s="8">
        <f t="shared" si="25"/>
        <v>0</v>
      </c>
      <c r="K106" s="8">
        <f t="shared" si="26"/>
        <v>0</v>
      </c>
      <c r="L106" s="8">
        <f t="shared" si="27"/>
        <v>0</v>
      </c>
      <c r="M106" s="8"/>
      <c r="N106" s="8"/>
      <c r="O106" s="8"/>
      <c r="P106" s="8">
        <f t="shared" si="14"/>
        <v>90</v>
      </c>
      <c r="Q106" s="8"/>
    </row>
    <row r="107" spans="1:17" x14ac:dyDescent="0.3">
      <c r="A107" s="6" t="s">
        <v>59</v>
      </c>
      <c r="B107" s="6" t="s">
        <v>60</v>
      </c>
      <c r="C107" s="6">
        <f t="shared" si="18"/>
        <v>264</v>
      </c>
      <c r="D107" s="6">
        <f t="shared" si="19"/>
        <v>0</v>
      </c>
      <c r="E107" s="6">
        <f t="shared" si="20"/>
        <v>0</v>
      </c>
      <c r="F107" s="6">
        <f t="shared" si="21"/>
        <v>0</v>
      </c>
      <c r="G107" s="6">
        <f t="shared" si="22"/>
        <v>0</v>
      </c>
      <c r="H107" s="6">
        <f t="shared" si="23"/>
        <v>264</v>
      </c>
      <c r="I107" s="6">
        <f t="shared" si="24"/>
        <v>0</v>
      </c>
      <c r="J107" s="6">
        <f t="shared" si="25"/>
        <v>0</v>
      </c>
      <c r="K107" s="6">
        <f t="shared" si="26"/>
        <v>0</v>
      </c>
      <c r="L107" s="6">
        <f t="shared" si="27"/>
        <v>0</v>
      </c>
      <c r="M107" s="6"/>
      <c r="N107" s="6"/>
      <c r="O107" s="6"/>
      <c r="P107" s="16">
        <f t="shared" si="14"/>
        <v>264</v>
      </c>
      <c r="Q107" s="6"/>
    </row>
    <row r="108" spans="1:17" x14ac:dyDescent="0.3">
      <c r="A108" s="6" t="s">
        <v>59</v>
      </c>
      <c r="B108" s="6" t="s">
        <v>61</v>
      </c>
      <c r="C108" s="6">
        <f t="shared" si="18"/>
        <v>262</v>
      </c>
      <c r="D108" s="6">
        <f t="shared" si="19"/>
        <v>0</v>
      </c>
      <c r="E108" s="6">
        <f t="shared" si="20"/>
        <v>0</v>
      </c>
      <c r="F108" s="6">
        <f t="shared" si="21"/>
        <v>262</v>
      </c>
      <c r="G108" s="6">
        <f t="shared" si="22"/>
        <v>0</v>
      </c>
      <c r="H108" s="6">
        <f t="shared" si="23"/>
        <v>0</v>
      </c>
      <c r="I108" s="6">
        <f t="shared" si="24"/>
        <v>0</v>
      </c>
      <c r="J108" s="6">
        <f t="shared" si="25"/>
        <v>0</v>
      </c>
      <c r="K108" s="6">
        <f t="shared" si="26"/>
        <v>0</v>
      </c>
      <c r="L108" s="6">
        <f t="shared" si="27"/>
        <v>0</v>
      </c>
      <c r="M108" s="6"/>
      <c r="N108" s="6"/>
      <c r="O108" s="6"/>
      <c r="P108" s="16">
        <f t="shared" si="14"/>
        <v>262</v>
      </c>
      <c r="Q108" s="6"/>
    </row>
    <row r="109" spans="1:17" x14ac:dyDescent="0.3">
      <c r="A109" s="6" t="s">
        <v>59</v>
      </c>
      <c r="B109" s="6" t="s">
        <v>62</v>
      </c>
      <c r="C109" s="6">
        <f t="shared" si="18"/>
        <v>262</v>
      </c>
      <c r="D109" s="6">
        <f t="shared" si="19"/>
        <v>262</v>
      </c>
      <c r="E109" s="6">
        <f t="shared" si="20"/>
        <v>0</v>
      </c>
      <c r="F109" s="6">
        <f t="shared" si="21"/>
        <v>0</v>
      </c>
      <c r="G109" s="6">
        <f t="shared" si="22"/>
        <v>0</v>
      </c>
      <c r="H109" s="6">
        <f t="shared" si="23"/>
        <v>0</v>
      </c>
      <c r="I109" s="6">
        <f t="shared" si="24"/>
        <v>0</v>
      </c>
      <c r="J109" s="6">
        <f t="shared" si="25"/>
        <v>0</v>
      </c>
      <c r="K109" s="6">
        <f t="shared" si="26"/>
        <v>262</v>
      </c>
      <c r="L109" s="6">
        <f t="shared" si="27"/>
        <v>0</v>
      </c>
      <c r="M109" s="6"/>
      <c r="N109" s="6"/>
      <c r="O109" s="6"/>
      <c r="P109" s="16">
        <f t="shared" si="14"/>
        <v>524</v>
      </c>
      <c r="Q109" s="6"/>
    </row>
    <row r="110" spans="1:17" x14ac:dyDescent="0.3">
      <c r="A110" s="8" t="s">
        <v>63</v>
      </c>
      <c r="B110" s="8" t="s">
        <v>64</v>
      </c>
      <c r="C110" s="8">
        <f t="shared" si="18"/>
        <v>272</v>
      </c>
      <c r="D110" s="8">
        <f t="shared" si="19"/>
        <v>0</v>
      </c>
      <c r="E110" s="8">
        <f t="shared" si="20"/>
        <v>0</v>
      </c>
      <c r="F110" s="8">
        <f t="shared" si="21"/>
        <v>0</v>
      </c>
      <c r="G110" s="8">
        <f t="shared" si="22"/>
        <v>0</v>
      </c>
      <c r="H110" s="8">
        <f t="shared" si="23"/>
        <v>0</v>
      </c>
      <c r="I110" s="8">
        <f t="shared" si="24"/>
        <v>0</v>
      </c>
      <c r="J110" s="8">
        <f t="shared" si="25"/>
        <v>544</v>
      </c>
      <c r="K110" s="8">
        <f t="shared" si="26"/>
        <v>272</v>
      </c>
      <c r="L110" s="8">
        <f t="shared" si="27"/>
        <v>0</v>
      </c>
      <c r="M110" s="8"/>
      <c r="N110" s="8"/>
      <c r="O110" s="8"/>
      <c r="P110" s="8">
        <f t="shared" si="14"/>
        <v>816</v>
      </c>
      <c r="Q110" s="8"/>
    </row>
    <row r="111" spans="1:17" x14ac:dyDescent="0.3">
      <c r="A111" s="6" t="s">
        <v>65</v>
      </c>
      <c r="B111" s="6" t="s">
        <v>66</v>
      </c>
      <c r="C111" s="6">
        <f t="shared" si="18"/>
        <v>266</v>
      </c>
      <c r="D111" s="6">
        <f t="shared" si="19"/>
        <v>0</v>
      </c>
      <c r="E111" s="6">
        <f t="shared" si="20"/>
        <v>0</v>
      </c>
      <c r="F111" s="6">
        <f t="shared" si="21"/>
        <v>0</v>
      </c>
      <c r="G111" s="6">
        <f t="shared" si="22"/>
        <v>0</v>
      </c>
      <c r="H111" s="6">
        <f t="shared" si="23"/>
        <v>266</v>
      </c>
      <c r="I111" s="6">
        <f t="shared" si="24"/>
        <v>0</v>
      </c>
      <c r="J111" s="6">
        <f t="shared" si="25"/>
        <v>0</v>
      </c>
      <c r="K111" s="6">
        <f t="shared" si="26"/>
        <v>266</v>
      </c>
      <c r="L111" s="6">
        <f t="shared" si="27"/>
        <v>0</v>
      </c>
      <c r="M111" s="6"/>
      <c r="N111" s="6"/>
      <c r="O111" s="6"/>
      <c r="P111" s="16">
        <f t="shared" si="14"/>
        <v>532</v>
      </c>
      <c r="Q111" s="6"/>
    </row>
    <row r="112" spans="1:17" x14ac:dyDescent="0.3">
      <c r="A112" s="6" t="s">
        <v>65</v>
      </c>
      <c r="B112" s="6" t="s">
        <v>67</v>
      </c>
      <c r="C112" s="6">
        <f t="shared" si="18"/>
        <v>304</v>
      </c>
      <c r="D112" s="6">
        <f t="shared" si="19"/>
        <v>0</v>
      </c>
      <c r="E112" s="6">
        <f t="shared" si="20"/>
        <v>0</v>
      </c>
      <c r="F112" s="6">
        <f t="shared" si="21"/>
        <v>0</v>
      </c>
      <c r="G112" s="6">
        <f t="shared" si="22"/>
        <v>0</v>
      </c>
      <c r="H112" s="6">
        <f t="shared" si="23"/>
        <v>0</v>
      </c>
      <c r="I112" s="6">
        <f t="shared" si="24"/>
        <v>0</v>
      </c>
      <c r="J112" s="6">
        <f t="shared" si="25"/>
        <v>0</v>
      </c>
      <c r="K112" s="6">
        <f t="shared" si="26"/>
        <v>304</v>
      </c>
      <c r="L112" s="6">
        <f t="shared" si="27"/>
        <v>0</v>
      </c>
      <c r="M112" s="6"/>
      <c r="N112" s="6"/>
      <c r="O112" s="6"/>
      <c r="P112" s="16">
        <f t="shared" si="14"/>
        <v>304</v>
      </c>
      <c r="Q112" s="6"/>
    </row>
    <row r="113" spans="1:17" x14ac:dyDescent="0.3">
      <c r="A113" s="6" t="s">
        <v>65</v>
      </c>
      <c r="B113" s="6" t="s">
        <v>68</v>
      </c>
      <c r="C113" s="6">
        <f t="shared" si="18"/>
        <v>254</v>
      </c>
      <c r="D113" s="6">
        <f t="shared" si="19"/>
        <v>0</v>
      </c>
      <c r="E113" s="6">
        <f t="shared" si="20"/>
        <v>0</v>
      </c>
      <c r="F113" s="6">
        <f t="shared" si="21"/>
        <v>0</v>
      </c>
      <c r="G113" s="6">
        <f t="shared" si="22"/>
        <v>0</v>
      </c>
      <c r="H113" s="6">
        <f t="shared" si="23"/>
        <v>0</v>
      </c>
      <c r="I113" s="6">
        <f t="shared" si="24"/>
        <v>254</v>
      </c>
      <c r="J113" s="6">
        <f t="shared" si="25"/>
        <v>0</v>
      </c>
      <c r="K113" s="6">
        <f t="shared" si="26"/>
        <v>0</v>
      </c>
      <c r="L113" s="6">
        <f t="shared" si="27"/>
        <v>0</v>
      </c>
      <c r="M113" s="6"/>
      <c r="N113" s="6"/>
      <c r="O113" s="6"/>
      <c r="P113" s="16">
        <f t="shared" si="14"/>
        <v>254</v>
      </c>
      <c r="Q113" s="6"/>
    </row>
    <row r="114" spans="1:17" x14ac:dyDescent="0.3">
      <c r="A114" s="6" t="s">
        <v>65</v>
      </c>
      <c r="B114" s="6" t="s">
        <v>69</v>
      </c>
      <c r="C114" s="6">
        <f t="shared" si="18"/>
        <v>306</v>
      </c>
      <c r="D114" s="6">
        <f t="shared" si="19"/>
        <v>0</v>
      </c>
      <c r="E114" s="6">
        <f t="shared" si="20"/>
        <v>0</v>
      </c>
      <c r="F114" s="6">
        <f t="shared" si="21"/>
        <v>0</v>
      </c>
      <c r="G114" s="6">
        <f t="shared" si="22"/>
        <v>0</v>
      </c>
      <c r="H114" s="6">
        <f t="shared" si="23"/>
        <v>0</v>
      </c>
      <c r="I114" s="6">
        <f t="shared" si="24"/>
        <v>306</v>
      </c>
      <c r="J114" s="6">
        <f t="shared" si="25"/>
        <v>0</v>
      </c>
      <c r="K114" s="6">
        <f t="shared" si="26"/>
        <v>0</v>
      </c>
      <c r="L114" s="6">
        <f t="shared" si="27"/>
        <v>0</v>
      </c>
      <c r="M114" s="6"/>
      <c r="N114" s="6"/>
      <c r="O114" s="6"/>
      <c r="P114" s="16">
        <f t="shared" si="14"/>
        <v>306</v>
      </c>
      <c r="Q114" s="6"/>
    </row>
    <row r="115" spans="1:17" x14ac:dyDescent="0.3">
      <c r="A115" s="8" t="s">
        <v>70</v>
      </c>
      <c r="B115" s="8" t="s">
        <v>71</v>
      </c>
      <c r="C115" s="8">
        <f t="shared" si="18"/>
        <v>124</v>
      </c>
      <c r="D115" s="8">
        <f t="shared" si="19"/>
        <v>0</v>
      </c>
      <c r="E115" s="8">
        <f t="shared" si="20"/>
        <v>124</v>
      </c>
      <c r="F115" s="8">
        <f t="shared" si="21"/>
        <v>0</v>
      </c>
      <c r="G115" s="8">
        <f t="shared" si="22"/>
        <v>0</v>
      </c>
      <c r="H115" s="8">
        <f t="shared" si="23"/>
        <v>124</v>
      </c>
      <c r="I115" s="8">
        <f t="shared" si="24"/>
        <v>0</v>
      </c>
      <c r="J115" s="8">
        <f t="shared" si="25"/>
        <v>248</v>
      </c>
      <c r="K115" s="8">
        <f t="shared" si="26"/>
        <v>0</v>
      </c>
      <c r="L115" s="8">
        <f t="shared" si="27"/>
        <v>0</v>
      </c>
      <c r="M115" s="8"/>
      <c r="N115" s="8"/>
      <c r="O115" s="8"/>
      <c r="P115" s="8">
        <f t="shared" si="14"/>
        <v>496</v>
      </c>
      <c r="Q115" s="8"/>
    </row>
    <row r="116" spans="1:17" x14ac:dyDescent="0.3">
      <c r="A116" s="8" t="s">
        <v>70</v>
      </c>
      <c r="B116" s="8" t="s">
        <v>72</v>
      </c>
      <c r="C116" s="8">
        <f t="shared" si="18"/>
        <v>130</v>
      </c>
      <c r="D116" s="8">
        <f t="shared" si="19"/>
        <v>0</v>
      </c>
      <c r="E116" s="8">
        <f t="shared" si="20"/>
        <v>0</v>
      </c>
      <c r="F116" s="8">
        <f t="shared" si="21"/>
        <v>0</v>
      </c>
      <c r="G116" s="8">
        <f t="shared" si="22"/>
        <v>260</v>
      </c>
      <c r="H116" s="8">
        <f t="shared" si="23"/>
        <v>0</v>
      </c>
      <c r="I116" s="8">
        <f t="shared" si="24"/>
        <v>0</v>
      </c>
      <c r="J116" s="8">
        <f t="shared" si="25"/>
        <v>0</v>
      </c>
      <c r="K116" s="8">
        <f t="shared" si="26"/>
        <v>0</v>
      </c>
      <c r="L116" s="8">
        <f t="shared" si="27"/>
        <v>0</v>
      </c>
      <c r="M116" s="8"/>
      <c r="N116" s="8"/>
      <c r="O116" s="8"/>
      <c r="P116" s="8">
        <f t="shared" si="14"/>
        <v>260</v>
      </c>
      <c r="Q116" s="8"/>
    </row>
    <row r="117" spans="1:17" x14ac:dyDescent="0.3">
      <c r="A117" s="8" t="s">
        <v>70</v>
      </c>
      <c r="B117" s="8" t="s">
        <v>73</v>
      </c>
      <c r="C117" s="8">
        <f t="shared" si="18"/>
        <v>124</v>
      </c>
      <c r="D117" s="8">
        <f t="shared" si="19"/>
        <v>0</v>
      </c>
      <c r="E117" s="8">
        <f t="shared" si="20"/>
        <v>0</v>
      </c>
      <c r="F117" s="8">
        <f t="shared" si="21"/>
        <v>0</v>
      </c>
      <c r="G117" s="8">
        <f t="shared" si="22"/>
        <v>0</v>
      </c>
      <c r="H117" s="8">
        <f t="shared" si="23"/>
        <v>0</v>
      </c>
      <c r="I117" s="8">
        <f t="shared" si="24"/>
        <v>0</v>
      </c>
      <c r="J117" s="8">
        <f t="shared" si="25"/>
        <v>0</v>
      </c>
      <c r="K117" s="8">
        <f t="shared" si="26"/>
        <v>124</v>
      </c>
      <c r="L117" s="8">
        <f t="shared" si="27"/>
        <v>0</v>
      </c>
      <c r="M117" s="8"/>
      <c r="N117" s="8"/>
      <c r="O117" s="8"/>
      <c r="P117" s="8">
        <f t="shared" si="14"/>
        <v>124</v>
      </c>
      <c r="Q117" s="8"/>
    </row>
    <row r="118" spans="1:17" x14ac:dyDescent="0.3">
      <c r="A118" s="6" t="s">
        <v>74</v>
      </c>
      <c r="B118" s="6" t="s">
        <v>75</v>
      </c>
      <c r="C118" s="6">
        <f t="shared" si="18"/>
        <v>90</v>
      </c>
      <c r="D118" s="6">
        <f t="shared" si="19"/>
        <v>0</v>
      </c>
      <c r="E118" s="6">
        <f t="shared" si="20"/>
        <v>0</v>
      </c>
      <c r="F118" s="6">
        <f t="shared" si="21"/>
        <v>0</v>
      </c>
      <c r="G118" s="6">
        <f t="shared" si="22"/>
        <v>0</v>
      </c>
      <c r="H118" s="6">
        <f t="shared" si="23"/>
        <v>0</v>
      </c>
      <c r="I118" s="6">
        <f t="shared" si="24"/>
        <v>0</v>
      </c>
      <c r="J118" s="6">
        <f t="shared" si="25"/>
        <v>90</v>
      </c>
      <c r="K118" s="6">
        <f t="shared" si="26"/>
        <v>0</v>
      </c>
      <c r="L118" s="6">
        <f t="shared" si="27"/>
        <v>0</v>
      </c>
      <c r="M118" s="6"/>
      <c r="N118" s="6"/>
      <c r="O118" s="6"/>
      <c r="P118" s="16">
        <f t="shared" si="14"/>
        <v>90</v>
      </c>
      <c r="Q118" s="6"/>
    </row>
    <row r="119" spans="1:17" x14ac:dyDescent="0.3">
      <c r="A119" s="6" t="s">
        <v>74</v>
      </c>
      <c r="B119" s="6" t="s">
        <v>76</v>
      </c>
      <c r="C119" s="6">
        <f t="shared" si="18"/>
        <v>106</v>
      </c>
      <c r="D119" s="6">
        <f t="shared" si="19"/>
        <v>106</v>
      </c>
      <c r="E119" s="6">
        <f t="shared" si="20"/>
        <v>0</v>
      </c>
      <c r="F119" s="6">
        <f t="shared" si="21"/>
        <v>0</v>
      </c>
      <c r="G119" s="6">
        <f t="shared" si="22"/>
        <v>0</v>
      </c>
      <c r="H119" s="6">
        <f t="shared" si="23"/>
        <v>0</v>
      </c>
      <c r="I119" s="6">
        <f t="shared" si="24"/>
        <v>0</v>
      </c>
      <c r="J119" s="6">
        <f t="shared" si="25"/>
        <v>0</v>
      </c>
      <c r="K119" s="6">
        <f t="shared" si="26"/>
        <v>0</v>
      </c>
      <c r="L119" s="6">
        <f t="shared" si="27"/>
        <v>0</v>
      </c>
      <c r="M119" s="6"/>
      <c r="N119" s="6"/>
      <c r="O119" s="6"/>
      <c r="P119" s="16">
        <f t="shared" si="14"/>
        <v>106</v>
      </c>
      <c r="Q119" s="6"/>
    </row>
    <row r="120" spans="1:17" x14ac:dyDescent="0.3">
      <c r="A120" s="6" t="s">
        <v>74</v>
      </c>
      <c r="B120" s="6" t="s">
        <v>77</v>
      </c>
      <c r="C120" s="6">
        <f t="shared" si="18"/>
        <v>90</v>
      </c>
      <c r="D120" s="6">
        <f t="shared" si="19"/>
        <v>0</v>
      </c>
      <c r="E120" s="6">
        <f t="shared" si="20"/>
        <v>90</v>
      </c>
      <c r="F120" s="6">
        <f t="shared" si="21"/>
        <v>0</v>
      </c>
      <c r="G120" s="6">
        <f t="shared" si="22"/>
        <v>0</v>
      </c>
      <c r="H120" s="6">
        <f t="shared" si="23"/>
        <v>0</v>
      </c>
      <c r="I120" s="6">
        <f t="shared" si="24"/>
        <v>0</v>
      </c>
      <c r="J120" s="6">
        <f t="shared" si="25"/>
        <v>0</v>
      </c>
      <c r="K120" s="6">
        <f t="shared" si="26"/>
        <v>0</v>
      </c>
      <c r="L120" s="6">
        <f t="shared" si="27"/>
        <v>0</v>
      </c>
      <c r="M120" s="6"/>
      <c r="N120" s="6"/>
      <c r="O120" s="6"/>
      <c r="P120" s="16">
        <f t="shared" si="14"/>
        <v>90</v>
      </c>
      <c r="Q120" s="6"/>
    </row>
    <row r="121" spans="1:17" x14ac:dyDescent="0.3">
      <c r="A121" s="8" t="s">
        <v>78</v>
      </c>
      <c r="B121" s="8" t="s">
        <v>79</v>
      </c>
      <c r="C121" s="8">
        <f t="shared" si="18"/>
        <v>40</v>
      </c>
      <c r="D121" s="8">
        <f t="shared" si="19"/>
        <v>0</v>
      </c>
      <c r="E121" s="8">
        <f t="shared" si="20"/>
        <v>0</v>
      </c>
      <c r="F121" s="8">
        <f t="shared" si="21"/>
        <v>0</v>
      </c>
      <c r="G121" s="8">
        <f t="shared" si="22"/>
        <v>80</v>
      </c>
      <c r="H121" s="8">
        <f t="shared" si="23"/>
        <v>0</v>
      </c>
      <c r="I121" s="8">
        <f t="shared" si="24"/>
        <v>160</v>
      </c>
      <c r="J121" s="8">
        <f t="shared" si="25"/>
        <v>160</v>
      </c>
      <c r="K121" s="8">
        <f t="shared" si="26"/>
        <v>0</v>
      </c>
      <c r="L121" s="8">
        <f t="shared" si="27"/>
        <v>40</v>
      </c>
      <c r="M121" s="8"/>
      <c r="N121" s="8"/>
      <c r="O121" s="8"/>
      <c r="P121" s="8">
        <f t="shared" si="14"/>
        <v>440</v>
      </c>
      <c r="Q121" s="8"/>
    </row>
    <row r="122" spans="1:17" x14ac:dyDescent="0.3">
      <c r="A122" s="8" t="s">
        <v>78</v>
      </c>
      <c r="B122" s="8" t="s">
        <v>80</v>
      </c>
      <c r="C122" s="8">
        <f t="shared" si="18"/>
        <v>34</v>
      </c>
      <c r="D122" s="8">
        <f t="shared" si="19"/>
        <v>0</v>
      </c>
      <c r="E122" s="8">
        <f t="shared" si="20"/>
        <v>0</v>
      </c>
      <c r="F122" s="8">
        <f t="shared" si="21"/>
        <v>0</v>
      </c>
      <c r="G122" s="8">
        <f t="shared" si="22"/>
        <v>0</v>
      </c>
      <c r="H122" s="8">
        <f t="shared" si="23"/>
        <v>0</v>
      </c>
      <c r="I122" s="8">
        <f t="shared" si="24"/>
        <v>0</v>
      </c>
      <c r="J122" s="8">
        <f t="shared" si="25"/>
        <v>0</v>
      </c>
      <c r="K122" s="8">
        <f t="shared" si="26"/>
        <v>136</v>
      </c>
      <c r="L122" s="8">
        <f t="shared" si="27"/>
        <v>68</v>
      </c>
      <c r="M122" s="8"/>
      <c r="N122" s="8"/>
      <c r="O122" s="8"/>
      <c r="P122" s="8">
        <f t="shared" si="14"/>
        <v>204</v>
      </c>
      <c r="Q122" s="8"/>
    </row>
    <row r="123" spans="1:17" x14ac:dyDescent="0.3">
      <c r="A123" s="8" t="s">
        <v>78</v>
      </c>
      <c r="B123" s="8" t="s">
        <v>102</v>
      </c>
      <c r="C123" s="8">
        <f t="shared" si="18"/>
        <v>34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f t="shared" si="27"/>
        <v>34</v>
      </c>
      <c r="M123" s="8"/>
      <c r="N123" s="8"/>
      <c r="O123" s="8"/>
      <c r="P123" s="8">
        <f t="shared" si="14"/>
        <v>34</v>
      </c>
      <c r="Q123" s="8"/>
    </row>
    <row r="124" spans="1:17" x14ac:dyDescent="0.3">
      <c r="A124" s="6" t="s">
        <v>81</v>
      </c>
      <c r="B124" s="6" t="s">
        <v>82</v>
      </c>
      <c r="C124" s="6">
        <f t="shared" si="18"/>
        <v>248</v>
      </c>
      <c r="D124" s="6">
        <f>C124*D54</f>
        <v>248</v>
      </c>
      <c r="E124" s="6">
        <f>C124*E54</f>
        <v>248</v>
      </c>
      <c r="F124" s="6">
        <f>C124*F54</f>
        <v>248</v>
      </c>
      <c r="G124" s="6">
        <f>C124*G54</f>
        <v>496</v>
      </c>
      <c r="H124" s="6">
        <f>C124*H54</f>
        <v>0</v>
      </c>
      <c r="I124" s="6">
        <f>C124*I54</f>
        <v>0</v>
      </c>
      <c r="J124" s="6">
        <f>C124*J54</f>
        <v>0</v>
      </c>
      <c r="K124" s="6">
        <f>C124*K54</f>
        <v>0</v>
      </c>
      <c r="L124" s="6">
        <f t="shared" si="27"/>
        <v>0</v>
      </c>
      <c r="M124" s="6"/>
      <c r="N124" s="6"/>
      <c r="O124" s="6"/>
      <c r="P124" s="16">
        <f t="shared" si="14"/>
        <v>1240</v>
      </c>
      <c r="Q124" s="6"/>
    </row>
    <row r="125" spans="1:17" x14ac:dyDescent="0.3">
      <c r="A125" s="8" t="s">
        <v>83</v>
      </c>
      <c r="B125" s="8" t="s">
        <v>84</v>
      </c>
      <c r="C125" s="8">
        <f t="shared" si="18"/>
        <v>124</v>
      </c>
      <c r="D125" s="8">
        <f>C125*D55</f>
        <v>0</v>
      </c>
      <c r="E125" s="8">
        <f>C125*E55</f>
        <v>0</v>
      </c>
      <c r="F125" s="8">
        <f>C125*F55</f>
        <v>0</v>
      </c>
      <c r="G125" s="8">
        <f>C125*G55</f>
        <v>124</v>
      </c>
      <c r="H125" s="8">
        <f>C125*H55</f>
        <v>0</v>
      </c>
      <c r="I125" s="8">
        <f>C125*I55</f>
        <v>0</v>
      </c>
      <c r="J125" s="8">
        <f>C125*J55</f>
        <v>124</v>
      </c>
      <c r="K125" s="8">
        <f>C125*K55</f>
        <v>0</v>
      </c>
      <c r="L125" s="8">
        <f t="shared" si="27"/>
        <v>0</v>
      </c>
      <c r="M125" s="8"/>
      <c r="N125" s="8"/>
      <c r="O125" s="8"/>
      <c r="P125" s="8">
        <f t="shared" si="14"/>
        <v>248</v>
      </c>
      <c r="Q125" s="8"/>
    </row>
    <row r="126" spans="1:17" x14ac:dyDescent="0.3">
      <c r="A126" s="8" t="s">
        <v>83</v>
      </c>
      <c r="B126" s="8" t="s">
        <v>85</v>
      </c>
      <c r="C126" s="8">
        <f t="shared" si="18"/>
        <v>118</v>
      </c>
      <c r="D126" s="8">
        <f>C126*D56</f>
        <v>118</v>
      </c>
      <c r="E126" s="8">
        <f>C126*E56</f>
        <v>0</v>
      </c>
      <c r="F126" s="8">
        <f>C126*F56</f>
        <v>0</v>
      </c>
      <c r="G126" s="8">
        <f>C126*G56</f>
        <v>0</v>
      </c>
      <c r="H126" s="8">
        <f>C126*H56</f>
        <v>0</v>
      </c>
      <c r="I126" s="8">
        <f>C126*I56</f>
        <v>0</v>
      </c>
      <c r="J126" s="8">
        <f>C126*J56</f>
        <v>0</v>
      </c>
      <c r="K126" s="8">
        <f>C126*K56</f>
        <v>0</v>
      </c>
      <c r="L126" s="8">
        <f t="shared" si="27"/>
        <v>0</v>
      </c>
      <c r="M126" s="8"/>
      <c r="N126" s="8"/>
      <c r="O126" s="8"/>
      <c r="P126" s="8">
        <f t="shared" si="14"/>
        <v>118</v>
      </c>
      <c r="Q126" s="8"/>
    </row>
    <row r="127" spans="1:17" x14ac:dyDescent="0.3">
      <c r="A127" s="8" t="s">
        <v>83</v>
      </c>
      <c r="B127" s="8" t="s">
        <v>86</v>
      </c>
      <c r="C127" s="8">
        <f t="shared" si="18"/>
        <v>116</v>
      </c>
      <c r="D127" s="8">
        <f>C127*D57</f>
        <v>0</v>
      </c>
      <c r="E127" s="8">
        <f>C127*E57</f>
        <v>0</v>
      </c>
      <c r="F127" s="8">
        <f>C127*F57</f>
        <v>0</v>
      </c>
      <c r="G127" s="8">
        <f>C127*G57</f>
        <v>0</v>
      </c>
      <c r="H127" s="8">
        <f>C127*H57</f>
        <v>0</v>
      </c>
      <c r="I127" s="8">
        <f>C127*I57</f>
        <v>116</v>
      </c>
      <c r="J127" s="8">
        <f>C127*J57</f>
        <v>0</v>
      </c>
      <c r="K127" s="8">
        <f>C127*K57</f>
        <v>0</v>
      </c>
      <c r="L127" s="8">
        <f t="shared" si="27"/>
        <v>0</v>
      </c>
      <c r="M127" s="8"/>
      <c r="N127" s="8"/>
      <c r="O127" s="8"/>
      <c r="P127" s="8">
        <f t="shared" si="14"/>
        <v>116</v>
      </c>
      <c r="Q127" s="8"/>
    </row>
    <row r="128" spans="1:17" x14ac:dyDescent="0.3">
      <c r="A128" s="6" t="s">
        <v>87</v>
      </c>
      <c r="B128" s="6" t="s">
        <v>88</v>
      </c>
      <c r="C128" s="6">
        <f t="shared" si="18"/>
        <v>138</v>
      </c>
      <c r="D128" s="6">
        <f>C128*D58</f>
        <v>0</v>
      </c>
      <c r="E128" s="6">
        <f>C128*E58</f>
        <v>0</v>
      </c>
      <c r="F128" s="6">
        <f>C128*F58</f>
        <v>138</v>
      </c>
      <c r="G128" s="6">
        <f>C128*G58</f>
        <v>0</v>
      </c>
      <c r="H128" s="6">
        <f>C128*H58</f>
        <v>0</v>
      </c>
      <c r="I128" s="6">
        <f>C128*I58</f>
        <v>0</v>
      </c>
      <c r="J128" s="6">
        <f>C128*J58</f>
        <v>0</v>
      </c>
      <c r="K128" s="6">
        <f>C128*K58</f>
        <v>0</v>
      </c>
      <c r="L128" s="6">
        <f t="shared" si="27"/>
        <v>0</v>
      </c>
      <c r="M128" s="6"/>
      <c r="N128" s="6"/>
      <c r="O128" s="6"/>
      <c r="P128" s="16">
        <f t="shared" si="14"/>
        <v>138</v>
      </c>
      <c r="Q128" s="6"/>
    </row>
    <row r="133" spans="4:16" x14ac:dyDescent="0.3">
      <c r="P133" s="13">
        <f>SUM(P72:P128)</f>
        <v>18174</v>
      </c>
    </row>
    <row r="136" spans="4:16" x14ac:dyDescent="0.3">
      <c r="D136" s="7" t="s">
        <v>3</v>
      </c>
      <c r="E136" s="7" t="s">
        <v>4</v>
      </c>
      <c r="F136" s="7" t="s">
        <v>5</v>
      </c>
      <c r="G136" s="7" t="s">
        <v>6</v>
      </c>
      <c r="H136" s="7" t="s">
        <v>7</v>
      </c>
      <c r="I136" s="7" t="s">
        <v>8</v>
      </c>
      <c r="J136" s="7" t="s">
        <v>9</v>
      </c>
      <c r="K136" s="7" t="s">
        <v>10</v>
      </c>
      <c r="L136" s="7" t="s">
        <v>93</v>
      </c>
      <c r="M136" s="9"/>
      <c r="N136" s="9" t="s">
        <v>11</v>
      </c>
      <c r="O136" s="9" t="s">
        <v>97</v>
      </c>
    </row>
    <row r="137" spans="4:16" x14ac:dyDescent="0.3">
      <c r="D137" s="8">
        <f t="shared" ref="D137:L137" si="28">SUM(D72:D128)</f>
        <v>750</v>
      </c>
      <c r="E137" s="8">
        <f t="shared" si="28"/>
        <v>892</v>
      </c>
      <c r="F137" s="8">
        <f t="shared" si="28"/>
        <v>1166</v>
      </c>
      <c r="G137" s="8">
        <f t="shared" si="28"/>
        <v>1830</v>
      </c>
      <c r="H137" s="8">
        <f t="shared" si="28"/>
        <v>802</v>
      </c>
      <c r="I137" s="8">
        <f t="shared" si="28"/>
        <v>3046</v>
      </c>
      <c r="J137" s="8">
        <f t="shared" si="28"/>
        <v>2704</v>
      </c>
      <c r="K137" s="8">
        <f t="shared" si="28"/>
        <v>4664</v>
      </c>
      <c r="L137" s="8">
        <f t="shared" si="28"/>
        <v>2320</v>
      </c>
      <c r="M137" s="8"/>
      <c r="N137" s="8">
        <f>SUM(D137:L137)</f>
        <v>18174</v>
      </c>
      <c r="O137" s="17">
        <f>N137/N68</f>
        <v>138.73282442748092</v>
      </c>
    </row>
    <row r="138" spans="4:16" x14ac:dyDescent="0.3">
      <c r="D138" s="18">
        <f>D137/D68</f>
        <v>150</v>
      </c>
      <c r="E138" s="18">
        <f t="shared" ref="E138:L138" si="29">E137/E68</f>
        <v>89.2</v>
      </c>
      <c r="F138" s="18">
        <f t="shared" si="29"/>
        <v>116.6</v>
      </c>
      <c r="G138" s="18">
        <f t="shared" si="29"/>
        <v>114.375</v>
      </c>
      <c r="H138" s="18">
        <f t="shared" si="29"/>
        <v>160.4</v>
      </c>
      <c r="I138" s="18">
        <f t="shared" si="29"/>
        <v>138.45454545454547</v>
      </c>
      <c r="J138" s="18">
        <f t="shared" si="29"/>
        <v>142.31578947368422</v>
      </c>
      <c r="K138" s="18">
        <f t="shared" si="29"/>
        <v>172.74074074074073</v>
      </c>
      <c r="L138" s="18">
        <f t="shared" si="29"/>
        <v>154.66666666666666</v>
      </c>
      <c r="M138" s="6"/>
      <c r="N138" s="18">
        <f>N137/M68</f>
        <v>140.88372093023256</v>
      </c>
      <c r="O138" s="6" t="s">
        <v>97</v>
      </c>
    </row>
    <row r="208" spans="1:5" x14ac:dyDescent="0.3">
      <c r="A208" s="1" t="s">
        <v>0</v>
      </c>
      <c r="B208" s="1" t="s">
        <v>90</v>
      </c>
      <c r="C208" s="1"/>
      <c r="D208" s="1" t="s">
        <v>11</v>
      </c>
      <c r="E208" s="1" t="s">
        <v>2</v>
      </c>
    </row>
    <row r="209" spans="1:5" x14ac:dyDescent="0.3">
      <c r="A209" t="s">
        <v>13</v>
      </c>
      <c r="B209">
        <v>3</v>
      </c>
      <c r="D209">
        <f>SUM(N2:N4)</f>
        <v>9</v>
      </c>
      <c r="E209">
        <f>SUM(P2:P4)</f>
        <v>116</v>
      </c>
    </row>
    <row r="210" spans="1:5" x14ac:dyDescent="0.3">
      <c r="A210" t="s">
        <v>17</v>
      </c>
      <c r="B210">
        <v>1</v>
      </c>
      <c r="D210">
        <f>N5</f>
        <v>1</v>
      </c>
      <c r="E210">
        <f>P5</f>
        <v>564</v>
      </c>
    </row>
    <row r="211" spans="1:5" x14ac:dyDescent="0.3">
      <c r="A211" t="s">
        <v>19</v>
      </c>
      <c r="B211">
        <v>2</v>
      </c>
      <c r="D211">
        <f>N6</f>
        <v>3</v>
      </c>
      <c r="E211">
        <f>SUM(P6:P7)</f>
        <v>1116</v>
      </c>
    </row>
    <row r="212" spans="1:5" x14ac:dyDescent="0.3">
      <c r="A212" t="s">
        <v>22</v>
      </c>
      <c r="B212">
        <v>5</v>
      </c>
      <c r="D212">
        <f>SUM(N8:N13)</f>
        <v>8</v>
      </c>
      <c r="E212">
        <f>SUM(P8:P13)</f>
        <v>1364</v>
      </c>
    </row>
    <row r="213" spans="1:5" x14ac:dyDescent="0.3">
      <c r="A213" t="s">
        <v>28</v>
      </c>
      <c r="B213">
        <v>1</v>
      </c>
      <c r="D213">
        <f>N13</f>
        <v>2</v>
      </c>
      <c r="E213">
        <f>SUM(P13)</f>
        <v>832</v>
      </c>
    </row>
    <row r="214" spans="1:5" x14ac:dyDescent="0.3">
      <c r="A214" t="s">
        <v>30</v>
      </c>
      <c r="B214">
        <v>5</v>
      </c>
      <c r="D214">
        <f>SUM(N14:N18)</f>
        <v>9</v>
      </c>
      <c r="E214">
        <f>SUM(P14:P18)</f>
        <v>906</v>
      </c>
    </row>
    <row r="215" spans="1:5" x14ac:dyDescent="0.3">
      <c r="A215" t="s">
        <v>36</v>
      </c>
      <c r="B215">
        <v>1</v>
      </c>
      <c r="D215">
        <f>N20</f>
        <v>1</v>
      </c>
      <c r="E215">
        <f>P20</f>
        <v>726</v>
      </c>
    </row>
    <row r="216" spans="1:5" x14ac:dyDescent="0.3">
      <c r="A216" t="s">
        <v>38</v>
      </c>
      <c r="B216">
        <v>1</v>
      </c>
      <c r="D216">
        <f>N23</f>
        <v>1</v>
      </c>
      <c r="E216">
        <f>P23</f>
        <v>516</v>
      </c>
    </row>
    <row r="217" spans="1:5" x14ac:dyDescent="0.3">
      <c r="A217" t="s">
        <v>40</v>
      </c>
      <c r="B217">
        <v>3</v>
      </c>
      <c r="D217">
        <f>SUM(N24:N26)</f>
        <v>8</v>
      </c>
      <c r="E217">
        <f>SUM(P24:P26)</f>
        <v>1150</v>
      </c>
    </row>
    <row r="218" spans="1:5" x14ac:dyDescent="0.3">
      <c r="A218" t="s">
        <v>44</v>
      </c>
      <c r="B218">
        <v>5</v>
      </c>
      <c r="D218">
        <f>SUM(N27:N31)</f>
        <v>19</v>
      </c>
      <c r="E218">
        <f>SUM(P27:P31)</f>
        <v>1066</v>
      </c>
    </row>
    <row r="219" spans="1:5" x14ac:dyDescent="0.3">
      <c r="A219" t="s">
        <v>50</v>
      </c>
      <c r="B219">
        <v>1</v>
      </c>
      <c r="D219">
        <f>N32</f>
        <v>1</v>
      </c>
      <c r="E219">
        <f>P32</f>
        <v>840</v>
      </c>
    </row>
    <row r="220" spans="1:5" x14ac:dyDescent="0.3">
      <c r="A220" t="s">
        <v>52</v>
      </c>
      <c r="B220">
        <v>1</v>
      </c>
      <c r="D220">
        <f>N33</f>
        <v>1</v>
      </c>
      <c r="E220">
        <f>P33</f>
        <v>282</v>
      </c>
    </row>
    <row r="221" spans="1:5" x14ac:dyDescent="0.3">
      <c r="A221" t="s">
        <v>91</v>
      </c>
      <c r="B221">
        <v>1</v>
      </c>
      <c r="D221">
        <f>N34</f>
        <v>9</v>
      </c>
      <c r="E221">
        <f>P34</f>
        <v>1440</v>
      </c>
    </row>
    <row r="222" spans="1:5" x14ac:dyDescent="0.3">
      <c r="A222" t="s">
        <v>56</v>
      </c>
      <c r="B222">
        <v>2</v>
      </c>
      <c r="D222">
        <f>SUM(N35:N36)</f>
        <v>7</v>
      </c>
      <c r="E222">
        <f>SUM(P35:P36)</f>
        <v>498</v>
      </c>
    </row>
    <row r="223" spans="1:5" x14ac:dyDescent="0.3">
      <c r="A223" t="s">
        <v>59</v>
      </c>
      <c r="B223">
        <v>3</v>
      </c>
      <c r="D223">
        <f>SUM(N37:N39)</f>
        <v>4</v>
      </c>
      <c r="E223">
        <f>SUM(P37:P39)</f>
        <v>1050</v>
      </c>
    </row>
    <row r="224" spans="1:5" x14ac:dyDescent="0.3">
      <c r="A224" t="s">
        <v>92</v>
      </c>
      <c r="B224">
        <v>1</v>
      </c>
      <c r="D224">
        <f>SUM(N40)</f>
        <v>3</v>
      </c>
      <c r="E224">
        <f>P40</f>
        <v>816</v>
      </c>
    </row>
    <row r="225" spans="1:5" x14ac:dyDescent="0.3">
      <c r="A225" t="s">
        <v>65</v>
      </c>
      <c r="B225">
        <v>4</v>
      </c>
      <c r="D225">
        <f>SUM(N41:N44)</f>
        <v>5</v>
      </c>
      <c r="E225">
        <f>SUM(P41:P44)</f>
        <v>1396</v>
      </c>
    </row>
    <row r="226" spans="1:5" x14ac:dyDescent="0.3">
      <c r="A226" t="s">
        <v>70</v>
      </c>
      <c r="B226">
        <v>3</v>
      </c>
      <c r="D226">
        <f>SUM(N45:N47)</f>
        <v>7</v>
      </c>
      <c r="E226">
        <f>SUM(P45:P47)</f>
        <v>880</v>
      </c>
    </row>
    <row r="227" spans="1:5" x14ac:dyDescent="0.3">
      <c r="A227" t="s">
        <v>74</v>
      </c>
      <c r="B227">
        <v>3</v>
      </c>
      <c r="D227">
        <f>SUM(N48:N50)</f>
        <v>3</v>
      </c>
      <c r="E227">
        <f>SUM(P48:P50)</f>
        <v>286</v>
      </c>
    </row>
    <row r="228" spans="1:5" x14ac:dyDescent="0.3">
      <c r="A228" t="s">
        <v>78</v>
      </c>
      <c r="B228">
        <v>2</v>
      </c>
      <c r="D228">
        <f>SUM(N51:N52)</f>
        <v>17</v>
      </c>
      <c r="E228">
        <f>SUM(P51:P52)</f>
        <v>644</v>
      </c>
    </row>
    <row r="229" spans="1:5" x14ac:dyDescent="0.3">
      <c r="A229" t="s">
        <v>81</v>
      </c>
      <c r="B229">
        <v>1</v>
      </c>
      <c r="D229">
        <f>SUM(N54)</f>
        <v>5</v>
      </c>
      <c r="E229">
        <f>P54</f>
        <v>1240</v>
      </c>
    </row>
    <row r="230" spans="1:5" x14ac:dyDescent="0.3">
      <c r="A230" t="s">
        <v>83</v>
      </c>
      <c r="B230">
        <v>3</v>
      </c>
      <c r="D230">
        <f>SUM(N55:N57)</f>
        <v>4</v>
      </c>
      <c r="E230">
        <f>SUM(P55:P57)</f>
        <v>482</v>
      </c>
    </row>
    <row r="231" spans="1:5" x14ac:dyDescent="0.3">
      <c r="A231" t="s">
        <v>87</v>
      </c>
      <c r="B231">
        <v>1</v>
      </c>
      <c r="D231">
        <f>N58</f>
        <v>1</v>
      </c>
      <c r="E231">
        <f>P58</f>
        <v>138</v>
      </c>
    </row>
    <row r="233" spans="1:5" x14ac:dyDescent="0.3">
      <c r="A233" s="1"/>
      <c r="B233" s="1">
        <f>SUM(B209:B231)</f>
        <v>53</v>
      </c>
      <c r="C233" s="1"/>
      <c r="D233" s="1">
        <f>SUM(D209:D231)</f>
        <v>128</v>
      </c>
      <c r="E233" s="1">
        <f>SUM(E209:E231)</f>
        <v>18348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AEAB-3835-4342-9FF8-FBE02F12A238}">
  <dimension ref="A1:I234"/>
  <sheetViews>
    <sheetView topLeftCell="A13" workbookViewId="0">
      <selection activeCell="I30" sqref="I30"/>
    </sheetView>
  </sheetViews>
  <sheetFormatPr defaultRowHeight="14.4" x14ac:dyDescent="0.3"/>
  <cols>
    <col min="1" max="1" width="10.77734375" customWidth="1"/>
    <col min="2" max="2" width="30.77734375" customWidth="1"/>
    <col min="3" max="10" width="9.77734375" customWidth="1"/>
  </cols>
  <sheetData>
    <row r="1" spans="1:9" x14ac:dyDescent="0.3">
      <c r="A1" s="7" t="s">
        <v>0</v>
      </c>
      <c r="B1" s="7" t="s">
        <v>1</v>
      </c>
      <c r="C1" s="7" t="s">
        <v>2</v>
      </c>
      <c r="D1" s="7">
        <v>2023</v>
      </c>
      <c r="E1" s="7">
        <v>2024</v>
      </c>
      <c r="F1" s="7">
        <v>2025</v>
      </c>
      <c r="G1" s="7" t="s">
        <v>11</v>
      </c>
      <c r="H1" s="7" t="s">
        <v>12</v>
      </c>
      <c r="I1" s="7" t="s">
        <v>11</v>
      </c>
    </row>
    <row r="2" spans="1:9" x14ac:dyDescent="0.3">
      <c r="A2" s="8" t="s">
        <v>104</v>
      </c>
      <c r="B2" s="8" t="s">
        <v>106</v>
      </c>
      <c r="C2" s="8">
        <v>120</v>
      </c>
      <c r="D2" s="8">
        <v>1</v>
      </c>
      <c r="E2" s="8">
        <v>1</v>
      </c>
      <c r="F2" s="8">
        <v>1</v>
      </c>
      <c r="G2" s="8">
        <f>SUM(D2:F2)</f>
        <v>3</v>
      </c>
      <c r="H2" s="8">
        <f t="shared" ref="H2:H5" si="0">C2*G2</f>
        <v>360</v>
      </c>
      <c r="I2" s="8">
        <f t="shared" ref="I2:I5" si="1">2*H2</f>
        <v>720</v>
      </c>
    </row>
    <row r="3" spans="1:9" x14ac:dyDescent="0.3">
      <c r="A3" s="6" t="s">
        <v>112</v>
      </c>
      <c r="B3" s="6" t="s">
        <v>113</v>
      </c>
      <c r="C3" s="6">
        <v>234</v>
      </c>
      <c r="D3" s="6"/>
      <c r="E3" s="6"/>
      <c r="F3" s="6">
        <v>1</v>
      </c>
      <c r="G3" s="6">
        <f t="shared" ref="G3:G10" si="2">SUM(D3:F3)</f>
        <v>1</v>
      </c>
      <c r="H3" s="6">
        <f t="shared" si="0"/>
        <v>234</v>
      </c>
      <c r="I3" s="6">
        <f t="shared" si="1"/>
        <v>468</v>
      </c>
    </row>
    <row r="4" spans="1:9" x14ac:dyDescent="0.3">
      <c r="A4" s="8" t="s">
        <v>19</v>
      </c>
      <c r="B4" s="8" t="s">
        <v>107</v>
      </c>
      <c r="C4" s="8">
        <v>142</v>
      </c>
      <c r="D4" s="8">
        <v>1</v>
      </c>
      <c r="E4" s="8"/>
      <c r="F4" s="8">
        <v>1</v>
      </c>
      <c r="G4" s="8">
        <f t="shared" si="2"/>
        <v>2</v>
      </c>
      <c r="H4" s="8">
        <f t="shared" si="0"/>
        <v>284</v>
      </c>
      <c r="I4" s="8">
        <f t="shared" si="1"/>
        <v>568</v>
      </c>
    </row>
    <row r="5" spans="1:9" x14ac:dyDescent="0.3">
      <c r="A5" s="6" t="s">
        <v>28</v>
      </c>
      <c r="B5" s="6" t="s">
        <v>105</v>
      </c>
      <c r="C5" s="6">
        <v>182</v>
      </c>
      <c r="D5" s="6">
        <v>1</v>
      </c>
      <c r="E5" s="6"/>
      <c r="F5" s="6">
        <v>1</v>
      </c>
      <c r="G5" s="6">
        <f t="shared" si="2"/>
        <v>2</v>
      </c>
      <c r="H5" s="6">
        <f t="shared" si="0"/>
        <v>364</v>
      </c>
      <c r="I5" s="6">
        <f t="shared" si="1"/>
        <v>728</v>
      </c>
    </row>
    <row r="6" spans="1:9" x14ac:dyDescent="0.3">
      <c r="A6" s="8" t="s">
        <v>74</v>
      </c>
      <c r="B6" s="8" t="s">
        <v>103</v>
      </c>
      <c r="C6" s="8">
        <v>42</v>
      </c>
      <c r="D6" s="8">
        <v>1</v>
      </c>
      <c r="E6" s="8">
        <v>1</v>
      </c>
      <c r="F6" s="8">
        <v>1</v>
      </c>
      <c r="G6" s="8">
        <f t="shared" si="2"/>
        <v>3</v>
      </c>
      <c r="H6" s="8">
        <f>C6*G6</f>
        <v>126</v>
      </c>
      <c r="I6" s="8">
        <f t="shared" ref="I6:I10" si="3">2*H6</f>
        <v>252</v>
      </c>
    </row>
    <row r="7" spans="1:9" x14ac:dyDescent="0.3">
      <c r="A7" s="6" t="s">
        <v>114</v>
      </c>
      <c r="B7" s="19" t="s">
        <v>115</v>
      </c>
      <c r="C7" s="6">
        <v>131</v>
      </c>
      <c r="D7" s="6"/>
      <c r="E7" s="6"/>
      <c r="F7" s="6">
        <v>1</v>
      </c>
      <c r="G7" s="6">
        <f t="shared" si="2"/>
        <v>1</v>
      </c>
      <c r="H7" s="6">
        <f>C7*G7</f>
        <v>131</v>
      </c>
      <c r="I7" s="6">
        <f t="shared" si="3"/>
        <v>262</v>
      </c>
    </row>
    <row r="8" spans="1:9" x14ac:dyDescent="0.3">
      <c r="A8" s="8" t="s">
        <v>108</v>
      </c>
      <c r="B8" s="8" t="s">
        <v>109</v>
      </c>
      <c r="C8" s="8">
        <v>286</v>
      </c>
      <c r="D8" s="8">
        <v>1</v>
      </c>
      <c r="E8" s="8"/>
      <c r="F8" s="8">
        <v>1</v>
      </c>
      <c r="G8" s="8">
        <f t="shared" si="2"/>
        <v>2</v>
      </c>
      <c r="H8" s="8">
        <f>C8*G8</f>
        <v>572</v>
      </c>
      <c r="I8" s="8">
        <f t="shared" si="3"/>
        <v>1144</v>
      </c>
    </row>
    <row r="9" spans="1:9" x14ac:dyDescent="0.3">
      <c r="A9" s="6" t="s">
        <v>110</v>
      </c>
      <c r="B9" s="6" t="s">
        <v>116</v>
      </c>
      <c r="C9" s="6">
        <v>133</v>
      </c>
      <c r="D9" s="6"/>
      <c r="E9" s="6"/>
      <c r="F9" s="6">
        <v>1</v>
      </c>
      <c r="G9" s="6">
        <f t="shared" si="2"/>
        <v>1</v>
      </c>
      <c r="H9" s="6">
        <f>C9*G9</f>
        <v>133</v>
      </c>
      <c r="I9" s="6">
        <f t="shared" si="3"/>
        <v>266</v>
      </c>
    </row>
    <row r="10" spans="1:9" x14ac:dyDescent="0.3">
      <c r="A10" s="8" t="s">
        <v>110</v>
      </c>
      <c r="B10" s="8" t="s">
        <v>111</v>
      </c>
      <c r="C10" s="8">
        <v>131</v>
      </c>
      <c r="D10" s="8"/>
      <c r="E10" s="8">
        <v>1</v>
      </c>
      <c r="F10" s="8"/>
      <c r="G10" s="8">
        <f t="shared" si="2"/>
        <v>1</v>
      </c>
      <c r="H10" s="8">
        <f>C10*G10</f>
        <v>131</v>
      </c>
      <c r="I10" s="8">
        <f t="shared" si="3"/>
        <v>262</v>
      </c>
    </row>
    <row r="14" spans="1:9" x14ac:dyDescent="0.3">
      <c r="A14" s="10"/>
      <c r="B14" s="10"/>
      <c r="C14" s="10"/>
      <c r="D14" s="9">
        <f>SUM(D2:D13)</f>
        <v>5</v>
      </c>
      <c r="E14" s="9">
        <f>SUM(E2:E13)</f>
        <v>3</v>
      </c>
      <c r="F14" s="9">
        <f>SUM(F2:F13)</f>
        <v>8</v>
      </c>
      <c r="G14" s="9">
        <f>SUM(D14:F14)</f>
        <v>16</v>
      </c>
      <c r="H14" s="9">
        <f>SUM(H2:H10)</f>
        <v>2335</v>
      </c>
      <c r="I14" s="9">
        <f>SUM(I2:I10)</f>
        <v>4670</v>
      </c>
    </row>
    <row r="15" spans="1:9" x14ac:dyDescent="0.3">
      <c r="A15" s="8" t="s">
        <v>97</v>
      </c>
      <c r="B15" s="8"/>
      <c r="C15" s="8"/>
      <c r="D15" s="8"/>
      <c r="E15" s="8"/>
      <c r="F15" s="8"/>
      <c r="G15" s="8"/>
      <c r="H15" s="8">
        <f>H14/G14</f>
        <v>145.9375</v>
      </c>
      <c r="I15" s="8">
        <f>I14/G14</f>
        <v>291.875</v>
      </c>
    </row>
    <row r="18" spans="1:9" x14ac:dyDescent="0.3">
      <c r="A18" s="7" t="s">
        <v>0</v>
      </c>
      <c r="B18" s="7" t="s">
        <v>1</v>
      </c>
      <c r="C18" s="7" t="s">
        <v>2</v>
      </c>
      <c r="D18" s="7">
        <v>2023</v>
      </c>
      <c r="E18" s="7">
        <v>2024</v>
      </c>
      <c r="F18" s="7">
        <v>2025</v>
      </c>
      <c r="G18" s="9"/>
      <c r="H18" s="7"/>
      <c r="I18" s="7" t="s">
        <v>11</v>
      </c>
    </row>
    <row r="19" spans="1:9" x14ac:dyDescent="0.3">
      <c r="A19" s="8" t="s">
        <v>104</v>
      </c>
      <c r="B19" s="8" t="s">
        <v>106</v>
      </c>
      <c r="C19" s="8">
        <f t="shared" ref="C19:C27" si="4">2*C2</f>
        <v>240</v>
      </c>
      <c r="D19" s="8">
        <f>D2*C19</f>
        <v>240</v>
      </c>
      <c r="E19" s="8">
        <f>E2*C19</f>
        <v>240</v>
      </c>
      <c r="F19" s="8">
        <f>F2*C19</f>
        <v>240</v>
      </c>
      <c r="G19" s="8"/>
      <c r="H19" s="8"/>
      <c r="I19" s="8">
        <f t="shared" ref="I19:I27" si="5">SUM(D19:F19)</f>
        <v>720</v>
      </c>
    </row>
    <row r="20" spans="1:9" x14ac:dyDescent="0.3">
      <c r="A20" s="6" t="s">
        <v>112</v>
      </c>
      <c r="B20" s="6" t="s">
        <v>113</v>
      </c>
      <c r="C20" s="6">
        <f t="shared" si="4"/>
        <v>468</v>
      </c>
      <c r="D20" s="6">
        <f t="shared" ref="D20" si="6">D3*C20</f>
        <v>0</v>
      </c>
      <c r="E20" s="6">
        <f t="shared" ref="E20:E27" si="7">E3*C20</f>
        <v>0</v>
      </c>
      <c r="F20" s="6">
        <f t="shared" ref="F20:F27" si="8">F3*C20</f>
        <v>468</v>
      </c>
      <c r="G20" s="6"/>
      <c r="H20" s="6"/>
      <c r="I20" s="6">
        <f t="shared" si="5"/>
        <v>468</v>
      </c>
    </row>
    <row r="21" spans="1:9" x14ac:dyDescent="0.3">
      <c r="A21" s="8" t="s">
        <v>19</v>
      </c>
      <c r="B21" s="8" t="s">
        <v>107</v>
      </c>
      <c r="C21" s="8">
        <f t="shared" si="4"/>
        <v>284</v>
      </c>
      <c r="D21" s="8">
        <f t="shared" ref="D21" si="9">D4*C21</f>
        <v>284</v>
      </c>
      <c r="E21" s="8">
        <f t="shared" si="7"/>
        <v>0</v>
      </c>
      <c r="F21" s="8">
        <f t="shared" si="8"/>
        <v>284</v>
      </c>
      <c r="G21" s="8"/>
      <c r="H21" s="8"/>
      <c r="I21" s="8">
        <f t="shared" si="5"/>
        <v>568</v>
      </c>
    </row>
    <row r="22" spans="1:9" x14ac:dyDescent="0.3">
      <c r="A22" s="6" t="s">
        <v>28</v>
      </c>
      <c r="B22" s="6" t="s">
        <v>105</v>
      </c>
      <c r="C22" s="6">
        <f t="shared" si="4"/>
        <v>364</v>
      </c>
      <c r="D22" s="6">
        <f t="shared" ref="D22" si="10">D5*C22</f>
        <v>364</v>
      </c>
      <c r="E22" s="6">
        <f t="shared" si="7"/>
        <v>0</v>
      </c>
      <c r="F22" s="6">
        <f t="shared" si="8"/>
        <v>364</v>
      </c>
      <c r="G22" s="6"/>
      <c r="H22" s="6"/>
      <c r="I22" s="6">
        <f t="shared" si="5"/>
        <v>728</v>
      </c>
    </row>
    <row r="23" spans="1:9" x14ac:dyDescent="0.3">
      <c r="A23" s="8" t="s">
        <v>74</v>
      </c>
      <c r="B23" s="8" t="s">
        <v>103</v>
      </c>
      <c r="C23" s="8">
        <f t="shared" si="4"/>
        <v>84</v>
      </c>
      <c r="D23" s="8">
        <f t="shared" ref="D23" si="11">D6*C23</f>
        <v>84</v>
      </c>
      <c r="E23" s="8">
        <f t="shared" si="7"/>
        <v>84</v>
      </c>
      <c r="F23" s="8">
        <f t="shared" si="8"/>
        <v>84</v>
      </c>
      <c r="G23" s="8"/>
      <c r="H23" s="8"/>
      <c r="I23" s="8">
        <f t="shared" si="5"/>
        <v>252</v>
      </c>
    </row>
    <row r="24" spans="1:9" x14ac:dyDescent="0.3">
      <c r="A24" s="6" t="s">
        <v>114</v>
      </c>
      <c r="B24" s="19" t="s">
        <v>115</v>
      </c>
      <c r="C24" s="6">
        <f t="shared" si="4"/>
        <v>262</v>
      </c>
      <c r="D24" s="6">
        <f t="shared" ref="D24" si="12">D7*C24</f>
        <v>0</v>
      </c>
      <c r="E24" s="6">
        <f t="shared" si="7"/>
        <v>0</v>
      </c>
      <c r="F24" s="6">
        <f t="shared" si="8"/>
        <v>262</v>
      </c>
      <c r="G24" s="6"/>
      <c r="H24" s="6"/>
      <c r="I24" s="6">
        <f t="shared" si="5"/>
        <v>262</v>
      </c>
    </row>
    <row r="25" spans="1:9" x14ac:dyDescent="0.3">
      <c r="A25" s="8" t="s">
        <v>108</v>
      </c>
      <c r="B25" s="8" t="s">
        <v>109</v>
      </c>
      <c r="C25" s="8">
        <f t="shared" si="4"/>
        <v>572</v>
      </c>
      <c r="D25" s="8">
        <f t="shared" ref="D25" si="13">D8*C25</f>
        <v>572</v>
      </c>
      <c r="E25" s="8">
        <f t="shared" si="7"/>
        <v>0</v>
      </c>
      <c r="F25" s="8">
        <f t="shared" si="8"/>
        <v>572</v>
      </c>
      <c r="G25" s="8"/>
      <c r="H25" s="8"/>
      <c r="I25" s="8">
        <f t="shared" si="5"/>
        <v>1144</v>
      </c>
    </row>
    <row r="26" spans="1:9" x14ac:dyDescent="0.3">
      <c r="A26" s="6" t="s">
        <v>110</v>
      </c>
      <c r="B26" s="6" t="s">
        <v>116</v>
      </c>
      <c r="C26" s="6">
        <f t="shared" si="4"/>
        <v>266</v>
      </c>
      <c r="D26" s="6">
        <f t="shared" ref="D26" si="14">D9*C26</f>
        <v>0</v>
      </c>
      <c r="E26" s="6">
        <f t="shared" si="7"/>
        <v>0</v>
      </c>
      <c r="F26" s="6">
        <f t="shared" si="8"/>
        <v>266</v>
      </c>
      <c r="G26" s="6"/>
      <c r="H26" s="6"/>
      <c r="I26" s="6">
        <f t="shared" si="5"/>
        <v>266</v>
      </c>
    </row>
    <row r="27" spans="1:9" x14ac:dyDescent="0.3">
      <c r="A27" s="8" t="s">
        <v>110</v>
      </c>
      <c r="B27" s="8" t="s">
        <v>111</v>
      </c>
      <c r="C27" s="8">
        <f t="shared" si="4"/>
        <v>262</v>
      </c>
      <c r="D27" s="8">
        <f t="shared" ref="D27" si="15">D10*C27</f>
        <v>0</v>
      </c>
      <c r="E27" s="8">
        <f t="shared" si="7"/>
        <v>262</v>
      </c>
      <c r="F27" s="8">
        <f t="shared" si="8"/>
        <v>0</v>
      </c>
      <c r="G27" s="8"/>
      <c r="H27" s="8"/>
      <c r="I27" s="8">
        <f t="shared" si="5"/>
        <v>262</v>
      </c>
    </row>
    <row r="29" spans="1:9" x14ac:dyDescent="0.3">
      <c r="A29" s="9"/>
      <c r="B29" s="9"/>
      <c r="C29" s="9"/>
      <c r="D29" s="9">
        <f>SUM(D19:D27)</f>
        <v>1544</v>
      </c>
      <c r="E29" s="9">
        <f>SUM(E19:E27)</f>
        <v>586</v>
      </c>
      <c r="F29" s="9">
        <f>SUM(F19:F27)</f>
        <v>2540</v>
      </c>
      <c r="G29" s="9"/>
      <c r="H29" s="9">
        <f>SUM(D29:F29)</f>
        <v>4670</v>
      </c>
      <c r="I29" s="9">
        <f>SUM(I19:I27)</f>
        <v>4670</v>
      </c>
    </row>
    <row r="60" spans="1:9" x14ac:dyDescent="0.3">
      <c r="G60" t="s">
        <v>89</v>
      </c>
    </row>
    <row r="61" spans="1:9" x14ac:dyDescent="0.3">
      <c r="A61" s="2"/>
      <c r="B61" s="2"/>
      <c r="C61" s="2"/>
      <c r="D61" s="2"/>
      <c r="E61" s="2"/>
      <c r="F61" s="2"/>
      <c r="G61" s="2"/>
      <c r="H61" s="2"/>
      <c r="I61" s="4">
        <f>SUM(I2:I59)</f>
        <v>18971.875</v>
      </c>
    </row>
    <row r="68" spans="1:9" x14ac:dyDescent="0.3">
      <c r="I68">
        <f>SUM(I2:I59)</f>
        <v>18971.875</v>
      </c>
    </row>
    <row r="69" spans="1:9" x14ac:dyDescent="0.3">
      <c r="D69">
        <f>SUM(D2:D59)</f>
        <v>5121</v>
      </c>
      <c r="E69">
        <f>SUM(E2:E59)</f>
        <v>3202</v>
      </c>
      <c r="F69">
        <f>SUM(D69:E69)</f>
        <v>8323</v>
      </c>
      <c r="G69">
        <f>SUM(G2:G59)</f>
        <v>32</v>
      </c>
      <c r="H69">
        <f>SUM(H2:H59)</f>
        <v>9485.9375</v>
      </c>
      <c r="I69">
        <f>2*H69</f>
        <v>18971.875</v>
      </c>
    </row>
    <row r="71" spans="1:9" x14ac:dyDescent="0.3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3">
      <c r="A72" s="1" t="s">
        <v>0</v>
      </c>
      <c r="B72" s="1" t="s">
        <v>1</v>
      </c>
      <c r="C72" s="1" t="s">
        <v>2</v>
      </c>
      <c r="D72" s="1" t="s">
        <v>10</v>
      </c>
      <c r="E72" s="1" t="s">
        <v>93</v>
      </c>
    </row>
    <row r="73" spans="1:9" x14ac:dyDescent="0.3">
      <c r="A73" t="s">
        <v>13</v>
      </c>
      <c r="B73" t="s">
        <v>14</v>
      </c>
      <c r="C73">
        <f>C2*2</f>
        <v>240</v>
      </c>
      <c r="D73">
        <f>C73*D2</f>
        <v>240</v>
      </c>
      <c r="E73">
        <f>C73*E2</f>
        <v>240</v>
      </c>
    </row>
    <row r="74" spans="1:9" x14ac:dyDescent="0.3">
      <c r="A74" t="s">
        <v>13</v>
      </c>
      <c r="B74" t="s">
        <v>15</v>
      </c>
      <c r="C74">
        <f>C4*2</f>
        <v>284</v>
      </c>
      <c r="D74">
        <f>C74*D4</f>
        <v>284</v>
      </c>
      <c r="E74">
        <f>C74*E4</f>
        <v>0</v>
      </c>
    </row>
    <row r="75" spans="1:9" x14ac:dyDescent="0.3">
      <c r="A75" t="s">
        <v>13</v>
      </c>
      <c r="B75" t="s">
        <v>16</v>
      </c>
      <c r="C75">
        <f>C5*2</f>
        <v>364</v>
      </c>
      <c r="D75">
        <f>C75*D5</f>
        <v>364</v>
      </c>
      <c r="E75">
        <f>C75*E5</f>
        <v>0</v>
      </c>
    </row>
    <row r="76" spans="1:9" x14ac:dyDescent="0.3">
      <c r="A76" t="s">
        <v>17</v>
      </c>
      <c r="B76" t="s">
        <v>18</v>
      </c>
      <c r="C76" t="e">
        <f>#REF!*2</f>
        <v>#REF!</v>
      </c>
      <c r="D76" t="e">
        <f>C76*#REF!</f>
        <v>#REF!</v>
      </c>
      <c r="E76" t="e">
        <f>C76*#REF!</f>
        <v>#REF!</v>
      </c>
    </row>
    <row r="77" spans="1:9" x14ac:dyDescent="0.3">
      <c r="A77" t="s">
        <v>19</v>
      </c>
      <c r="B77" t="s">
        <v>20</v>
      </c>
      <c r="C77">
        <f>C6*2</f>
        <v>84</v>
      </c>
      <c r="D77">
        <f>C77*D6</f>
        <v>84</v>
      </c>
      <c r="E77">
        <f>C77*E6</f>
        <v>84</v>
      </c>
    </row>
    <row r="78" spans="1:9" x14ac:dyDescent="0.3">
      <c r="A78" t="s">
        <v>19</v>
      </c>
      <c r="B78" t="s">
        <v>21</v>
      </c>
      <c r="C78">
        <f>C8*2</f>
        <v>572</v>
      </c>
      <c r="D78">
        <f>C78*D8</f>
        <v>572</v>
      </c>
      <c r="E78">
        <f>C78*E8</f>
        <v>0</v>
      </c>
    </row>
    <row r="79" spans="1:9" x14ac:dyDescent="0.3">
      <c r="A79" t="s">
        <v>22</v>
      </c>
      <c r="B79" t="s">
        <v>23</v>
      </c>
      <c r="C79">
        <f>C10*2</f>
        <v>262</v>
      </c>
      <c r="D79">
        <f>C79*D10</f>
        <v>0</v>
      </c>
      <c r="E79">
        <f>C79*E10</f>
        <v>262</v>
      </c>
    </row>
    <row r="80" spans="1:9" x14ac:dyDescent="0.3">
      <c r="A80" t="s">
        <v>22</v>
      </c>
      <c r="B80" t="s">
        <v>24</v>
      </c>
      <c r="C80" t="e">
        <f>#REF!*2</f>
        <v>#REF!</v>
      </c>
      <c r="D80" t="e">
        <f>C80*#REF!</f>
        <v>#REF!</v>
      </c>
      <c r="E80" t="e">
        <f>C80*#REF!</f>
        <v>#REF!</v>
      </c>
    </row>
    <row r="81" spans="1:5" x14ac:dyDescent="0.3">
      <c r="A81" t="s">
        <v>22</v>
      </c>
      <c r="B81" t="s">
        <v>25</v>
      </c>
      <c r="C81">
        <f t="shared" ref="C81:C92" si="16">C11*2</f>
        <v>0</v>
      </c>
      <c r="D81">
        <f t="shared" ref="D81:D92" si="17">C81*D11</f>
        <v>0</v>
      </c>
      <c r="E81">
        <f t="shared" ref="E81:E92" si="18">C81*E11</f>
        <v>0</v>
      </c>
    </row>
    <row r="82" spans="1:5" x14ac:dyDescent="0.3">
      <c r="A82" t="s">
        <v>22</v>
      </c>
      <c r="B82" t="s">
        <v>26</v>
      </c>
      <c r="C82">
        <f t="shared" si="16"/>
        <v>0</v>
      </c>
      <c r="D82">
        <f t="shared" si="17"/>
        <v>0</v>
      </c>
      <c r="E82">
        <f t="shared" si="18"/>
        <v>0</v>
      </c>
    </row>
    <row r="83" spans="1:5" x14ac:dyDescent="0.3">
      <c r="A83" t="s">
        <v>22</v>
      </c>
      <c r="B83" t="s">
        <v>27</v>
      </c>
      <c r="C83">
        <f t="shared" si="16"/>
        <v>0</v>
      </c>
      <c r="D83">
        <f t="shared" si="17"/>
        <v>0</v>
      </c>
      <c r="E83">
        <f t="shared" si="18"/>
        <v>0</v>
      </c>
    </row>
    <row r="84" spans="1:5" x14ac:dyDescent="0.3">
      <c r="A84" t="s">
        <v>28</v>
      </c>
      <c r="B84" t="s">
        <v>29</v>
      </c>
      <c r="C84">
        <f t="shared" si="16"/>
        <v>0</v>
      </c>
      <c r="D84">
        <f t="shared" si="17"/>
        <v>0</v>
      </c>
      <c r="E84">
        <f t="shared" si="18"/>
        <v>0</v>
      </c>
    </row>
    <row r="85" spans="1:5" x14ac:dyDescent="0.3">
      <c r="A85" t="s">
        <v>30</v>
      </c>
      <c r="B85" t="s">
        <v>31</v>
      </c>
      <c r="C85">
        <f t="shared" si="16"/>
        <v>0</v>
      </c>
      <c r="D85">
        <f t="shared" si="17"/>
        <v>0</v>
      </c>
      <c r="E85">
        <f t="shared" si="18"/>
        <v>0</v>
      </c>
    </row>
    <row r="86" spans="1:5" x14ac:dyDescent="0.3">
      <c r="A86" t="s">
        <v>30</v>
      </c>
      <c r="B86" t="s">
        <v>32</v>
      </c>
      <c r="C86">
        <f t="shared" si="16"/>
        <v>0</v>
      </c>
      <c r="D86">
        <f t="shared" si="17"/>
        <v>0</v>
      </c>
      <c r="E86">
        <f t="shared" si="18"/>
        <v>0</v>
      </c>
    </row>
    <row r="87" spans="1:5" x14ac:dyDescent="0.3">
      <c r="A87" t="s">
        <v>30</v>
      </c>
      <c r="B87" t="s">
        <v>33</v>
      </c>
      <c r="C87">
        <f t="shared" si="16"/>
        <v>0</v>
      </c>
      <c r="D87">
        <f t="shared" si="17"/>
        <v>0</v>
      </c>
      <c r="E87">
        <f t="shared" si="18"/>
        <v>0</v>
      </c>
    </row>
    <row r="88" spans="1:5" x14ac:dyDescent="0.3">
      <c r="A88" t="s">
        <v>30</v>
      </c>
      <c r="B88" t="s">
        <v>34</v>
      </c>
      <c r="C88" t="e">
        <f t="shared" si="16"/>
        <v>#VALUE!</v>
      </c>
      <c r="D88" t="e">
        <f t="shared" si="17"/>
        <v>#VALUE!</v>
      </c>
      <c r="E88" t="e">
        <f t="shared" si="18"/>
        <v>#VALUE!</v>
      </c>
    </row>
    <row r="89" spans="1:5" x14ac:dyDescent="0.3">
      <c r="A89" t="s">
        <v>30</v>
      </c>
      <c r="B89" t="s">
        <v>35</v>
      </c>
      <c r="C89">
        <f t="shared" si="16"/>
        <v>480</v>
      </c>
      <c r="D89">
        <f t="shared" si="17"/>
        <v>115200</v>
      </c>
      <c r="E89">
        <f t="shared" si="18"/>
        <v>115200</v>
      </c>
    </row>
    <row r="90" spans="1:5" x14ac:dyDescent="0.3">
      <c r="A90" t="s">
        <v>98</v>
      </c>
      <c r="B90" t="s">
        <v>101</v>
      </c>
      <c r="C90">
        <f t="shared" si="16"/>
        <v>936</v>
      </c>
      <c r="D90">
        <f t="shared" si="17"/>
        <v>0</v>
      </c>
      <c r="E90">
        <f t="shared" si="18"/>
        <v>0</v>
      </c>
    </row>
    <row r="91" spans="1:5" x14ac:dyDescent="0.3">
      <c r="A91" t="s">
        <v>36</v>
      </c>
      <c r="B91" t="s">
        <v>37</v>
      </c>
      <c r="C91">
        <f t="shared" si="16"/>
        <v>568</v>
      </c>
      <c r="D91">
        <f t="shared" si="17"/>
        <v>161312</v>
      </c>
      <c r="E91">
        <f t="shared" si="18"/>
        <v>0</v>
      </c>
    </row>
    <row r="92" spans="1:5" x14ac:dyDescent="0.3">
      <c r="A92" t="s">
        <v>96</v>
      </c>
      <c r="B92" t="s">
        <v>95</v>
      </c>
      <c r="C92">
        <f t="shared" si="16"/>
        <v>728</v>
      </c>
      <c r="D92">
        <f t="shared" si="17"/>
        <v>264992</v>
      </c>
      <c r="E92">
        <f t="shared" si="18"/>
        <v>0</v>
      </c>
    </row>
    <row r="93" spans="1:5" x14ac:dyDescent="0.3">
      <c r="A93" t="s">
        <v>99</v>
      </c>
      <c r="B93" t="s">
        <v>100</v>
      </c>
      <c r="C93">
        <v>209</v>
      </c>
      <c r="D93" t="e">
        <f>#REF!*D24</f>
        <v>#REF!</v>
      </c>
      <c r="E93">
        <f>C93*E24</f>
        <v>0</v>
      </c>
    </row>
    <row r="94" spans="1:5" x14ac:dyDescent="0.3">
      <c r="A94" t="s">
        <v>38</v>
      </c>
      <c r="B94" t="s">
        <v>39</v>
      </c>
      <c r="C94">
        <f t="shared" ref="C94:C129" si="19">C24*2</f>
        <v>524</v>
      </c>
      <c r="D94">
        <f t="shared" ref="D94:D123" si="20">C94*D24</f>
        <v>0</v>
      </c>
      <c r="E94">
        <f t="shared" ref="E94:E129" si="21">C94*E24</f>
        <v>0</v>
      </c>
    </row>
    <row r="95" spans="1:5" x14ac:dyDescent="0.3">
      <c r="A95" t="s">
        <v>40</v>
      </c>
      <c r="B95" t="s">
        <v>41</v>
      </c>
      <c r="C95">
        <f t="shared" si="19"/>
        <v>1144</v>
      </c>
      <c r="D95">
        <f t="shared" si="20"/>
        <v>654368</v>
      </c>
      <c r="E95">
        <f t="shared" si="21"/>
        <v>0</v>
      </c>
    </row>
    <row r="96" spans="1:5" x14ac:dyDescent="0.3">
      <c r="A96" t="s">
        <v>40</v>
      </c>
      <c r="B96" t="s">
        <v>42</v>
      </c>
      <c r="C96">
        <f t="shared" si="19"/>
        <v>532</v>
      </c>
      <c r="D96">
        <f t="shared" si="20"/>
        <v>0</v>
      </c>
      <c r="E96">
        <f t="shared" si="21"/>
        <v>0</v>
      </c>
    </row>
    <row r="97" spans="1:9" x14ac:dyDescent="0.3">
      <c r="A97" t="s">
        <v>40</v>
      </c>
      <c r="B97" t="s">
        <v>43</v>
      </c>
      <c r="C97">
        <f t="shared" si="19"/>
        <v>524</v>
      </c>
      <c r="D97">
        <f t="shared" si="20"/>
        <v>0</v>
      </c>
      <c r="E97">
        <f t="shared" si="21"/>
        <v>137288</v>
      </c>
    </row>
    <row r="98" spans="1:9" x14ac:dyDescent="0.3">
      <c r="A98" t="s">
        <v>44</v>
      </c>
      <c r="B98" t="s">
        <v>45</v>
      </c>
      <c r="C98">
        <f t="shared" si="19"/>
        <v>0</v>
      </c>
      <c r="D98">
        <f t="shared" si="20"/>
        <v>0</v>
      </c>
      <c r="E98">
        <f t="shared" si="21"/>
        <v>0</v>
      </c>
    </row>
    <row r="99" spans="1:9" x14ac:dyDescent="0.3">
      <c r="A99" t="s">
        <v>44</v>
      </c>
      <c r="B99" t="s">
        <v>46</v>
      </c>
      <c r="C99">
        <f t="shared" si="19"/>
        <v>0</v>
      </c>
      <c r="D99">
        <f t="shared" si="20"/>
        <v>0</v>
      </c>
      <c r="E99">
        <f t="shared" si="21"/>
        <v>0</v>
      </c>
      <c r="F99" s="1"/>
      <c r="G99" s="1"/>
      <c r="H99" s="1"/>
      <c r="I99" s="1"/>
    </row>
    <row r="100" spans="1:9" x14ac:dyDescent="0.3">
      <c r="A100" t="s">
        <v>44</v>
      </c>
      <c r="B100" t="s">
        <v>47</v>
      </c>
      <c r="C100">
        <f t="shared" si="19"/>
        <v>0</v>
      </c>
      <c r="D100">
        <f t="shared" si="20"/>
        <v>0</v>
      </c>
      <c r="E100">
        <f t="shared" si="21"/>
        <v>0</v>
      </c>
    </row>
    <row r="101" spans="1:9" x14ac:dyDescent="0.3">
      <c r="A101" t="s">
        <v>44</v>
      </c>
      <c r="B101" t="s">
        <v>48</v>
      </c>
      <c r="C101">
        <f t="shared" si="19"/>
        <v>0</v>
      </c>
      <c r="D101">
        <f t="shared" si="20"/>
        <v>0</v>
      </c>
      <c r="E101">
        <f t="shared" si="21"/>
        <v>0</v>
      </c>
    </row>
    <row r="102" spans="1:9" x14ac:dyDescent="0.3">
      <c r="A102" t="s">
        <v>44</v>
      </c>
      <c r="B102" t="s">
        <v>49</v>
      </c>
      <c r="C102">
        <f t="shared" si="19"/>
        <v>0</v>
      </c>
      <c r="D102">
        <f t="shared" si="20"/>
        <v>0</v>
      </c>
      <c r="E102">
        <f t="shared" si="21"/>
        <v>0</v>
      </c>
    </row>
    <row r="103" spans="1:9" x14ac:dyDescent="0.3">
      <c r="A103" t="s">
        <v>50</v>
      </c>
      <c r="B103" t="s">
        <v>51</v>
      </c>
      <c r="C103">
        <f t="shared" si="19"/>
        <v>0</v>
      </c>
      <c r="D103">
        <f t="shared" si="20"/>
        <v>0</v>
      </c>
      <c r="E103">
        <f t="shared" si="21"/>
        <v>0</v>
      </c>
    </row>
    <row r="104" spans="1:9" x14ac:dyDescent="0.3">
      <c r="A104" t="s">
        <v>52</v>
      </c>
      <c r="B104" t="s">
        <v>53</v>
      </c>
      <c r="C104">
        <f t="shared" si="19"/>
        <v>0</v>
      </c>
      <c r="D104">
        <f t="shared" si="20"/>
        <v>0</v>
      </c>
      <c r="E104">
        <f t="shared" si="21"/>
        <v>0</v>
      </c>
    </row>
    <row r="105" spans="1:9" x14ac:dyDescent="0.3">
      <c r="A105" t="s">
        <v>54</v>
      </c>
      <c r="B105" t="s">
        <v>55</v>
      </c>
      <c r="C105">
        <f t="shared" si="19"/>
        <v>0</v>
      </c>
      <c r="D105">
        <f t="shared" si="20"/>
        <v>0</v>
      </c>
      <c r="E105">
        <f t="shared" si="21"/>
        <v>0</v>
      </c>
    </row>
    <row r="106" spans="1:9" x14ac:dyDescent="0.3">
      <c r="A106" t="s">
        <v>56</v>
      </c>
      <c r="B106" t="s">
        <v>57</v>
      </c>
      <c r="C106">
        <f t="shared" si="19"/>
        <v>0</v>
      </c>
      <c r="D106">
        <f t="shared" si="20"/>
        <v>0</v>
      </c>
      <c r="E106">
        <f t="shared" si="21"/>
        <v>0</v>
      </c>
    </row>
    <row r="107" spans="1:9" x14ac:dyDescent="0.3">
      <c r="A107" t="s">
        <v>56</v>
      </c>
      <c r="B107" t="s">
        <v>58</v>
      </c>
      <c r="C107">
        <f t="shared" si="19"/>
        <v>0</v>
      </c>
      <c r="D107">
        <f t="shared" si="20"/>
        <v>0</v>
      </c>
      <c r="E107">
        <f t="shared" si="21"/>
        <v>0</v>
      </c>
    </row>
    <row r="108" spans="1:9" x14ac:dyDescent="0.3">
      <c r="A108" t="s">
        <v>59</v>
      </c>
      <c r="B108" t="s">
        <v>60</v>
      </c>
      <c r="C108">
        <f t="shared" si="19"/>
        <v>0</v>
      </c>
      <c r="D108">
        <f t="shared" si="20"/>
        <v>0</v>
      </c>
      <c r="E108">
        <f t="shared" si="21"/>
        <v>0</v>
      </c>
    </row>
    <row r="109" spans="1:9" x14ac:dyDescent="0.3">
      <c r="A109" t="s">
        <v>59</v>
      </c>
      <c r="B109" t="s">
        <v>61</v>
      </c>
      <c r="C109">
        <f t="shared" si="19"/>
        <v>0</v>
      </c>
      <c r="D109">
        <f t="shared" si="20"/>
        <v>0</v>
      </c>
      <c r="E109">
        <f t="shared" si="21"/>
        <v>0</v>
      </c>
    </row>
    <row r="110" spans="1:9" x14ac:dyDescent="0.3">
      <c r="A110" t="s">
        <v>59</v>
      </c>
      <c r="B110" t="s">
        <v>62</v>
      </c>
      <c r="C110">
        <f t="shared" si="19"/>
        <v>0</v>
      </c>
      <c r="D110">
        <f t="shared" si="20"/>
        <v>0</v>
      </c>
      <c r="E110">
        <f t="shared" si="21"/>
        <v>0</v>
      </c>
    </row>
    <row r="111" spans="1:9" x14ac:dyDescent="0.3">
      <c r="A111" t="s">
        <v>63</v>
      </c>
      <c r="B111" t="s">
        <v>64</v>
      </c>
      <c r="C111">
        <f t="shared" si="19"/>
        <v>0</v>
      </c>
      <c r="D111">
        <f t="shared" si="20"/>
        <v>0</v>
      </c>
      <c r="E111">
        <f t="shared" si="21"/>
        <v>0</v>
      </c>
    </row>
    <row r="112" spans="1:9" x14ac:dyDescent="0.3">
      <c r="A112" t="s">
        <v>65</v>
      </c>
      <c r="B112" t="s">
        <v>66</v>
      </c>
      <c r="C112">
        <f t="shared" si="19"/>
        <v>0</v>
      </c>
      <c r="D112">
        <f t="shared" si="20"/>
        <v>0</v>
      </c>
      <c r="E112">
        <f t="shared" si="21"/>
        <v>0</v>
      </c>
    </row>
    <row r="113" spans="1:5" x14ac:dyDescent="0.3">
      <c r="A113" t="s">
        <v>65</v>
      </c>
      <c r="B113" t="s">
        <v>67</v>
      </c>
      <c r="C113">
        <f t="shared" si="19"/>
        <v>0</v>
      </c>
      <c r="D113">
        <f t="shared" si="20"/>
        <v>0</v>
      </c>
      <c r="E113">
        <f t="shared" si="21"/>
        <v>0</v>
      </c>
    </row>
    <row r="114" spans="1:5" x14ac:dyDescent="0.3">
      <c r="A114" t="s">
        <v>65</v>
      </c>
      <c r="B114" t="s">
        <v>68</v>
      </c>
      <c r="C114">
        <f t="shared" si="19"/>
        <v>0</v>
      </c>
      <c r="D114">
        <f t="shared" si="20"/>
        <v>0</v>
      </c>
      <c r="E114">
        <f t="shared" si="21"/>
        <v>0</v>
      </c>
    </row>
    <row r="115" spans="1:5" x14ac:dyDescent="0.3">
      <c r="A115" t="s">
        <v>65</v>
      </c>
      <c r="B115" t="s">
        <v>69</v>
      </c>
      <c r="C115">
        <f t="shared" si="19"/>
        <v>0</v>
      </c>
      <c r="D115">
        <f t="shared" si="20"/>
        <v>0</v>
      </c>
      <c r="E115">
        <f t="shared" si="21"/>
        <v>0</v>
      </c>
    </row>
    <row r="116" spans="1:5" x14ac:dyDescent="0.3">
      <c r="A116" t="s">
        <v>70</v>
      </c>
      <c r="B116" t="s">
        <v>71</v>
      </c>
      <c r="C116">
        <f t="shared" si="19"/>
        <v>0</v>
      </c>
      <c r="D116">
        <f t="shared" si="20"/>
        <v>0</v>
      </c>
      <c r="E116">
        <f t="shared" si="21"/>
        <v>0</v>
      </c>
    </row>
    <row r="117" spans="1:5" x14ac:dyDescent="0.3">
      <c r="A117" t="s">
        <v>70</v>
      </c>
      <c r="B117" t="s">
        <v>72</v>
      </c>
      <c r="C117">
        <f t="shared" si="19"/>
        <v>0</v>
      </c>
      <c r="D117">
        <f t="shared" si="20"/>
        <v>0</v>
      </c>
      <c r="E117">
        <f t="shared" si="21"/>
        <v>0</v>
      </c>
    </row>
    <row r="118" spans="1:5" x14ac:dyDescent="0.3">
      <c r="A118" t="s">
        <v>70</v>
      </c>
      <c r="B118" t="s">
        <v>73</v>
      </c>
      <c r="C118">
        <f t="shared" si="19"/>
        <v>0</v>
      </c>
      <c r="D118">
        <f t="shared" si="20"/>
        <v>0</v>
      </c>
      <c r="E118">
        <f t="shared" si="21"/>
        <v>0</v>
      </c>
    </row>
    <row r="119" spans="1:5" x14ac:dyDescent="0.3">
      <c r="A119" t="s">
        <v>74</v>
      </c>
      <c r="B119" t="s">
        <v>75</v>
      </c>
      <c r="C119">
        <f t="shared" si="19"/>
        <v>0</v>
      </c>
      <c r="D119">
        <f t="shared" si="20"/>
        <v>0</v>
      </c>
      <c r="E119">
        <f t="shared" si="21"/>
        <v>0</v>
      </c>
    </row>
    <row r="120" spans="1:5" x14ac:dyDescent="0.3">
      <c r="A120" t="s">
        <v>74</v>
      </c>
      <c r="B120" t="s">
        <v>76</v>
      </c>
      <c r="C120">
        <f t="shared" si="19"/>
        <v>0</v>
      </c>
      <c r="D120">
        <f t="shared" si="20"/>
        <v>0</v>
      </c>
      <c r="E120">
        <f t="shared" si="21"/>
        <v>0</v>
      </c>
    </row>
    <row r="121" spans="1:5" x14ac:dyDescent="0.3">
      <c r="A121" t="s">
        <v>74</v>
      </c>
      <c r="B121" t="s">
        <v>77</v>
      </c>
      <c r="C121">
        <f t="shared" si="19"/>
        <v>0</v>
      </c>
      <c r="D121">
        <f t="shared" si="20"/>
        <v>0</v>
      </c>
      <c r="E121">
        <f t="shared" si="21"/>
        <v>0</v>
      </c>
    </row>
    <row r="122" spans="1:5" x14ac:dyDescent="0.3">
      <c r="A122" t="s">
        <v>78</v>
      </c>
      <c r="B122" t="s">
        <v>79</v>
      </c>
      <c r="C122">
        <f t="shared" si="19"/>
        <v>0</v>
      </c>
      <c r="D122">
        <f t="shared" si="20"/>
        <v>0</v>
      </c>
      <c r="E122">
        <f t="shared" si="21"/>
        <v>0</v>
      </c>
    </row>
    <row r="123" spans="1:5" x14ac:dyDescent="0.3">
      <c r="A123" t="s">
        <v>78</v>
      </c>
      <c r="B123" t="s">
        <v>80</v>
      </c>
      <c r="C123">
        <f t="shared" si="19"/>
        <v>0</v>
      </c>
      <c r="D123">
        <f t="shared" si="20"/>
        <v>0</v>
      </c>
      <c r="E123">
        <f t="shared" si="21"/>
        <v>0</v>
      </c>
    </row>
    <row r="124" spans="1:5" x14ac:dyDescent="0.3">
      <c r="A124" t="s">
        <v>78</v>
      </c>
      <c r="B124" t="s">
        <v>102</v>
      </c>
      <c r="C124">
        <f t="shared" si="19"/>
        <v>0</v>
      </c>
      <c r="D124">
        <v>0</v>
      </c>
      <c r="E124">
        <f t="shared" si="21"/>
        <v>0</v>
      </c>
    </row>
    <row r="125" spans="1:5" x14ac:dyDescent="0.3">
      <c r="A125" t="s">
        <v>81</v>
      </c>
      <c r="B125" t="s">
        <v>82</v>
      </c>
      <c r="C125">
        <f t="shared" si="19"/>
        <v>0</v>
      </c>
      <c r="D125">
        <f>C125*D55</f>
        <v>0</v>
      </c>
      <c r="E125">
        <f t="shared" si="21"/>
        <v>0</v>
      </c>
    </row>
    <row r="126" spans="1:5" x14ac:dyDescent="0.3">
      <c r="A126" t="s">
        <v>83</v>
      </c>
      <c r="B126" t="s">
        <v>84</v>
      </c>
      <c r="C126">
        <f t="shared" si="19"/>
        <v>0</v>
      </c>
      <c r="D126">
        <f>C126*D56</f>
        <v>0</v>
      </c>
      <c r="E126">
        <f t="shared" si="21"/>
        <v>0</v>
      </c>
    </row>
    <row r="127" spans="1:5" x14ac:dyDescent="0.3">
      <c r="A127" t="s">
        <v>83</v>
      </c>
      <c r="B127" t="s">
        <v>85</v>
      </c>
      <c r="C127">
        <f t="shared" si="19"/>
        <v>0</v>
      </c>
      <c r="D127">
        <f>C127*D57</f>
        <v>0</v>
      </c>
      <c r="E127">
        <f t="shared" si="21"/>
        <v>0</v>
      </c>
    </row>
    <row r="128" spans="1:5" x14ac:dyDescent="0.3">
      <c r="A128" t="s">
        <v>83</v>
      </c>
      <c r="B128" t="s">
        <v>86</v>
      </c>
      <c r="C128">
        <f t="shared" si="19"/>
        <v>0</v>
      </c>
      <c r="D128">
        <f>C128*D58</f>
        <v>0</v>
      </c>
      <c r="E128">
        <f t="shared" si="21"/>
        <v>0</v>
      </c>
    </row>
    <row r="129" spans="1:8" x14ac:dyDescent="0.3">
      <c r="A129" t="s">
        <v>87</v>
      </c>
      <c r="B129" t="s">
        <v>88</v>
      </c>
      <c r="C129">
        <f t="shared" si="19"/>
        <v>0</v>
      </c>
      <c r="D129">
        <f>C129*D59</f>
        <v>0</v>
      </c>
      <c r="E129">
        <f t="shared" si="21"/>
        <v>0</v>
      </c>
    </row>
    <row r="137" spans="1:8" x14ac:dyDescent="0.3">
      <c r="D137" s="1" t="s">
        <v>10</v>
      </c>
      <c r="E137" s="1" t="s">
        <v>93</v>
      </c>
    </row>
    <row r="138" spans="1:8" x14ac:dyDescent="0.3">
      <c r="D138" t="e">
        <f t="shared" ref="D138:E138" si="22">SUM(D73:D129)</f>
        <v>#REF!</v>
      </c>
      <c r="E138" t="e">
        <f t="shared" si="22"/>
        <v>#REF!</v>
      </c>
      <c r="G138" t="e">
        <f>SUM(D138:E138)</f>
        <v>#REF!</v>
      </c>
      <c r="H138" s="3" t="e">
        <f>G138/G69</f>
        <v>#REF!</v>
      </c>
    </row>
    <row r="139" spans="1:8" x14ac:dyDescent="0.3">
      <c r="D139" s="3" t="e">
        <f t="shared" ref="D139:E139" si="23">D138/D69</f>
        <v>#REF!</v>
      </c>
      <c r="E139" s="3" t="e">
        <f t="shared" si="23"/>
        <v>#REF!</v>
      </c>
      <c r="G139" s="3" t="e">
        <f>G138/F69</f>
        <v>#REF!</v>
      </c>
      <c r="H139" t="s">
        <v>97</v>
      </c>
    </row>
    <row r="209" spans="1:3" x14ac:dyDescent="0.3">
      <c r="A209" s="1" t="s">
        <v>0</v>
      </c>
      <c r="B209" s="1" t="s">
        <v>90</v>
      </c>
      <c r="C209" s="1"/>
    </row>
    <row r="210" spans="1:3" x14ac:dyDescent="0.3">
      <c r="A210" t="s">
        <v>13</v>
      </c>
      <c r="B210">
        <v>3</v>
      </c>
    </row>
    <row r="211" spans="1:3" x14ac:dyDescent="0.3">
      <c r="A211" t="s">
        <v>17</v>
      </c>
      <c r="B211">
        <v>1</v>
      </c>
    </row>
    <row r="212" spans="1:3" x14ac:dyDescent="0.3">
      <c r="A212" t="s">
        <v>19</v>
      </c>
      <c r="B212">
        <v>2</v>
      </c>
    </row>
    <row r="213" spans="1:3" x14ac:dyDescent="0.3">
      <c r="A213" t="s">
        <v>22</v>
      </c>
      <c r="B213">
        <v>5</v>
      </c>
    </row>
    <row r="214" spans="1:3" x14ac:dyDescent="0.3">
      <c r="A214" t="s">
        <v>28</v>
      </c>
      <c r="B214">
        <v>1</v>
      </c>
    </row>
    <row r="215" spans="1:3" x14ac:dyDescent="0.3">
      <c r="A215" t="s">
        <v>30</v>
      </c>
      <c r="B215">
        <v>5</v>
      </c>
    </row>
    <row r="216" spans="1:3" x14ac:dyDescent="0.3">
      <c r="A216" t="s">
        <v>36</v>
      </c>
      <c r="B216">
        <v>1</v>
      </c>
    </row>
    <row r="217" spans="1:3" x14ac:dyDescent="0.3">
      <c r="A217" t="s">
        <v>38</v>
      </c>
      <c r="B217">
        <v>1</v>
      </c>
    </row>
    <row r="218" spans="1:3" x14ac:dyDescent="0.3">
      <c r="A218" t="s">
        <v>40</v>
      </c>
      <c r="B218">
        <v>3</v>
      </c>
    </row>
    <row r="219" spans="1:3" x14ac:dyDescent="0.3">
      <c r="A219" t="s">
        <v>44</v>
      </c>
      <c r="B219">
        <v>5</v>
      </c>
    </row>
    <row r="220" spans="1:3" x14ac:dyDescent="0.3">
      <c r="A220" t="s">
        <v>50</v>
      </c>
      <c r="B220">
        <v>1</v>
      </c>
    </row>
    <row r="221" spans="1:3" x14ac:dyDescent="0.3">
      <c r="A221" t="s">
        <v>52</v>
      </c>
      <c r="B221">
        <v>1</v>
      </c>
    </row>
    <row r="222" spans="1:3" x14ac:dyDescent="0.3">
      <c r="A222" t="s">
        <v>91</v>
      </c>
      <c r="B222">
        <v>1</v>
      </c>
    </row>
    <row r="223" spans="1:3" x14ac:dyDescent="0.3">
      <c r="A223" t="s">
        <v>56</v>
      </c>
      <c r="B223">
        <v>2</v>
      </c>
    </row>
    <row r="224" spans="1:3" x14ac:dyDescent="0.3">
      <c r="A224" t="s">
        <v>59</v>
      </c>
      <c r="B224">
        <v>3</v>
      </c>
    </row>
    <row r="225" spans="1:3" x14ac:dyDescent="0.3">
      <c r="A225" t="s">
        <v>92</v>
      </c>
      <c r="B225">
        <v>1</v>
      </c>
    </row>
    <row r="226" spans="1:3" x14ac:dyDescent="0.3">
      <c r="A226" t="s">
        <v>65</v>
      </c>
      <c r="B226">
        <v>4</v>
      </c>
    </row>
    <row r="227" spans="1:3" x14ac:dyDescent="0.3">
      <c r="A227" t="s">
        <v>70</v>
      </c>
      <c r="B227">
        <v>3</v>
      </c>
    </row>
    <row r="228" spans="1:3" x14ac:dyDescent="0.3">
      <c r="A228" t="s">
        <v>74</v>
      </c>
      <c r="B228">
        <v>3</v>
      </c>
    </row>
    <row r="229" spans="1:3" x14ac:dyDescent="0.3">
      <c r="A229" t="s">
        <v>78</v>
      </c>
      <c r="B229">
        <v>2</v>
      </c>
    </row>
    <row r="230" spans="1:3" x14ac:dyDescent="0.3">
      <c r="A230" t="s">
        <v>81</v>
      </c>
      <c r="B230">
        <v>1</v>
      </c>
    </row>
    <row r="231" spans="1:3" x14ac:dyDescent="0.3">
      <c r="A231" t="s">
        <v>83</v>
      </c>
      <c r="B231">
        <v>3</v>
      </c>
    </row>
    <row r="232" spans="1:3" x14ac:dyDescent="0.3">
      <c r="A232" t="s">
        <v>87</v>
      </c>
      <c r="B232">
        <v>1</v>
      </c>
    </row>
    <row r="234" spans="1:3" x14ac:dyDescent="0.3">
      <c r="A234" s="1"/>
      <c r="B234" s="1">
        <f>SUM(B210:B232)</f>
        <v>53</v>
      </c>
      <c r="C234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pelipaikat</vt:lpstr>
      <vt:lpstr>beach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2024-06-12T09:53:02Z</dcterms:created>
  <dcterms:modified xsi:type="dcterms:W3CDTF">2025-09-26T12:08:32Z</dcterms:modified>
</cp:coreProperties>
</file>