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wn_prog\lentopallo\"/>
    </mc:Choice>
  </mc:AlternateContent>
  <xr:revisionPtr revIDLastSave="0" documentId="13_ncr:1_{EA386EDE-1B8F-499B-A785-732E7F4CF23A}" xr6:coauthVersionLast="47" xr6:coauthVersionMax="47" xr10:uidLastSave="{00000000-0000-0000-0000-000000000000}"/>
  <bookViews>
    <workbookView xWindow="-108" yWindow="-108" windowWidth="23256" windowHeight="13896" tabRatio="880" xr2:uid="{CFC6D258-5D3C-46F8-BFEC-F3C271445404}"/>
  </bookViews>
  <sheets>
    <sheet name="all" sheetId="10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0" l="1"/>
  <c r="I13" i="10"/>
  <c r="H13" i="10"/>
  <c r="G13" i="10"/>
  <c r="F13" i="10"/>
  <c r="E13" i="10"/>
  <c r="D13" i="10"/>
  <c r="C13" i="10"/>
  <c r="J12" i="10" l="1"/>
  <c r="I12" i="10"/>
  <c r="F12" i="10"/>
  <c r="E12" i="10"/>
  <c r="D12" i="10"/>
  <c r="C12" i="10"/>
  <c r="J6" i="10" l="1"/>
  <c r="I6" i="10"/>
  <c r="H6" i="10"/>
  <c r="G6" i="10"/>
  <c r="F6" i="10"/>
  <c r="E6" i="10"/>
  <c r="D6" i="10"/>
  <c r="C6" i="10"/>
  <c r="J5" i="10" l="1"/>
  <c r="I5" i="10"/>
  <c r="H5" i="10"/>
  <c r="G5" i="10"/>
  <c r="F5" i="10"/>
  <c r="E5" i="10"/>
  <c r="D5" i="10"/>
  <c r="C5" i="10"/>
  <c r="J4" i="10" l="1"/>
  <c r="I4" i="10"/>
  <c r="H4" i="10"/>
  <c r="G4" i="10"/>
  <c r="F4" i="10"/>
  <c r="E4" i="10"/>
  <c r="D4" i="10"/>
  <c r="C4" i="10"/>
  <c r="I3" i="10" l="1"/>
  <c r="J3" i="10"/>
  <c r="H3" i="10"/>
  <c r="G3" i="10"/>
  <c r="F3" i="10"/>
  <c r="E3" i="10"/>
  <c r="D3" i="10"/>
  <c r="C3" i="10"/>
  <c r="J2" i="10"/>
  <c r="I2" i="10"/>
  <c r="H2" i="10"/>
  <c r="G2" i="10"/>
  <c r="F2" i="10"/>
  <c r="E2" i="10"/>
  <c r="D2" i="10"/>
  <c r="C2" i="10"/>
  <c r="I9" i="10" l="1"/>
  <c r="I17" i="10" s="1"/>
  <c r="H9" i="10"/>
  <c r="H17" i="10" s="1"/>
  <c r="G9" i="10"/>
  <c r="G17" i="10" s="1"/>
  <c r="F9" i="10"/>
  <c r="F17" i="10" s="1"/>
  <c r="E9" i="10"/>
  <c r="E17" i="10" s="1"/>
  <c r="D9" i="10"/>
  <c r="D17" i="10" s="1"/>
  <c r="C9" i="10"/>
  <c r="C17" i="10" s="1"/>
  <c r="J9" i="10"/>
  <c r="J17" i="10" s="1"/>
</calcChain>
</file>

<file path=xl/sharedStrings.xml><?xml version="1.0" encoding="utf-8"?>
<sst xmlns="http://schemas.openxmlformats.org/spreadsheetml/2006/main" count="30" uniqueCount="30">
  <si>
    <t>kaikki ottelut</t>
  </si>
  <si>
    <t>ottelut voitto</t>
  </si>
  <si>
    <t>ottelut tasapeli</t>
  </si>
  <si>
    <t>ottelut tappio</t>
  </si>
  <si>
    <t>pisteet muut</t>
  </si>
  <si>
    <t>eräpisteet muut</t>
  </si>
  <si>
    <t>sijoitus</t>
  </si>
  <si>
    <t>Sarja</t>
  </si>
  <si>
    <t>kaudet</t>
  </si>
  <si>
    <t>pisteet omat</t>
  </si>
  <si>
    <t>eräpisteet omat</t>
  </si>
  <si>
    <t>E-tiikeri</t>
  </si>
  <si>
    <t>2016-2020</t>
  </si>
  <si>
    <t>20,10,8,x,x</t>
  </si>
  <si>
    <t>E-AM</t>
  </si>
  <si>
    <t>2018-2020</t>
  </si>
  <si>
    <t>12,x,x</t>
  </si>
  <si>
    <t>D-AM</t>
  </si>
  <si>
    <t>2019-2024</t>
  </si>
  <si>
    <t>C</t>
  </si>
  <si>
    <t>B</t>
  </si>
  <si>
    <t>2023-</t>
  </si>
  <si>
    <t xml:space="preserve">powercup </t>
  </si>
  <si>
    <t>beachvolley</t>
  </si>
  <si>
    <t>16,x,18,4,3,4</t>
  </si>
  <si>
    <t>Yhteensä</t>
  </si>
  <si>
    <t>2021-2025</t>
  </si>
  <si>
    <t>35,24,15,11</t>
  </si>
  <si>
    <t>2018-2025</t>
  </si>
  <si>
    <t>2024-2025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</si>
</sst>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E-pojat.xlsx" TargetMode="External"/><Relationship Id="rId1" Type="http://schemas.openxmlformats.org/officeDocument/2006/relationships/externalLinkPath" Target="E-poja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D-pojat.xlsx" TargetMode="External"/><Relationship Id="rId1" Type="http://schemas.openxmlformats.org/officeDocument/2006/relationships/externalLinkPath" Target="D-poja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C-pojat.xlsx" TargetMode="External"/><Relationship Id="rId1" Type="http://schemas.openxmlformats.org/officeDocument/2006/relationships/externalLinkPath" Target="C-pojat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B-pojat.xlsx" TargetMode="External"/><Relationship Id="rId1" Type="http://schemas.openxmlformats.org/officeDocument/2006/relationships/externalLinkPath" Target="B-poja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powercup.xlsx" TargetMode="External"/><Relationship Id="rId1" Type="http://schemas.openxmlformats.org/officeDocument/2006/relationships/externalLinkPath" Target="powercup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own_prog\iv\2023-2024\beachvolley.xlsx" TargetMode="External"/><Relationship Id="rId1" Type="http://schemas.openxmlformats.org/officeDocument/2006/relationships/externalLinkPath" Target="beachvoll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 2016-2021"/>
      <sheetName val="E-AM 2020-2021"/>
      <sheetName val="E-AM 2019-2020"/>
      <sheetName val="E-T 2019-2020"/>
      <sheetName val="E-AM 2018-2019 sininen"/>
      <sheetName val="E-T valkoinen 2018-2019"/>
      <sheetName val="E-T sininen 2018-2019"/>
      <sheetName val="E-T 2017-2018"/>
      <sheetName val="E-T 2016-2017"/>
    </sheetNames>
    <sheetDataSet>
      <sheetData sheetId="0">
        <row r="11">
          <cell r="D11">
            <v>69</v>
          </cell>
        </row>
        <row r="12">
          <cell r="C12">
            <v>94</v>
          </cell>
          <cell r="E12">
            <v>1</v>
          </cell>
          <cell r="F12">
            <v>39</v>
          </cell>
          <cell r="G12">
            <v>95</v>
          </cell>
          <cell r="H12">
            <v>65</v>
          </cell>
          <cell r="I12">
            <v>3158</v>
          </cell>
          <cell r="J12">
            <v>2831</v>
          </cell>
        </row>
        <row r="13">
          <cell r="C13">
            <v>34</v>
          </cell>
          <cell r="D13">
            <v>15</v>
          </cell>
          <cell r="E13">
            <v>3</v>
          </cell>
          <cell r="F13">
            <v>16</v>
          </cell>
          <cell r="G13">
            <v>35</v>
          </cell>
          <cell r="H13">
            <v>33</v>
          </cell>
          <cell r="I13">
            <v>1586</v>
          </cell>
          <cell r="J13">
            <v>1532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 2019-2024"/>
      <sheetName val="D-AM 2023-2024"/>
      <sheetName val="D-AM 2022-2023"/>
      <sheetName val="D-AM keltainen 2021-2022"/>
      <sheetName val="D-AM musta 2021-2022"/>
      <sheetName val="D-AM 2020-2021"/>
      <sheetName val="D-AM 2019-2020"/>
    </sheetNames>
    <sheetDataSet>
      <sheetData sheetId="0">
        <row r="9">
          <cell r="C9">
            <v>137</v>
          </cell>
          <cell r="D9">
            <v>80</v>
          </cell>
          <cell r="E9">
            <v>13</v>
          </cell>
          <cell r="F9">
            <v>44</v>
          </cell>
          <cell r="G9">
            <v>140</v>
          </cell>
          <cell r="H9">
            <v>102</v>
          </cell>
          <cell r="I9">
            <v>6386</v>
          </cell>
          <cell r="J9">
            <v>5580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 2021-2025"/>
      <sheetName val="C 2024-2025"/>
      <sheetName val="C 2023-2024"/>
      <sheetName val="C 2022-2023"/>
      <sheetName val="C 2021-2022"/>
    </sheetNames>
    <sheetDataSet>
      <sheetData sheetId="0">
        <row r="7">
          <cell r="C7">
            <v>103</v>
          </cell>
          <cell r="D7">
            <v>50</v>
          </cell>
          <cell r="E7">
            <v>0</v>
          </cell>
          <cell r="F7">
            <v>53</v>
          </cell>
          <cell r="G7">
            <v>62</v>
          </cell>
          <cell r="H7">
            <v>71</v>
          </cell>
          <cell r="I7">
            <v>3437</v>
          </cell>
          <cell r="J7">
            <v>3619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 2023-2025"/>
      <sheetName val="B 2024-2025"/>
      <sheetName val="B 2023-2024"/>
    </sheetNames>
    <sheetDataSet>
      <sheetData sheetId="0">
        <row r="5">
          <cell r="C5">
            <v>49</v>
          </cell>
          <cell r="D5">
            <v>23</v>
          </cell>
          <cell r="E5">
            <v>3</v>
          </cell>
          <cell r="F5">
            <v>23</v>
          </cell>
          <cell r="G5">
            <v>49</v>
          </cell>
          <cell r="H5">
            <v>49</v>
          </cell>
          <cell r="I5">
            <v>2314</v>
          </cell>
          <cell r="J5">
            <v>2358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wercup"/>
      <sheetName val="2025"/>
      <sheetName val="2024"/>
      <sheetName val="2023"/>
      <sheetName val="2022"/>
      <sheetName val="2021"/>
      <sheetName val="2019"/>
      <sheetName val="2018"/>
      <sheetName val="2017"/>
      <sheetName val="2016"/>
    </sheetNames>
    <sheetDataSet>
      <sheetData sheetId="0">
        <row r="8">
          <cell r="C8">
            <v>22</v>
          </cell>
          <cell r="D8">
            <v>13</v>
          </cell>
          <cell r="E8">
            <v>0</v>
          </cell>
          <cell r="F8">
            <v>9</v>
          </cell>
          <cell r="G8">
            <v>1080</v>
          </cell>
          <cell r="H8">
            <v>1041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"/>
      <sheetName val="U18_2025"/>
      <sheetName val="U16_2025"/>
      <sheetName val="U16_2024"/>
      <sheetName val="U16_2023"/>
      <sheetName val="U14_2023"/>
    </sheetNames>
    <sheetDataSet>
      <sheetData sheetId="0">
        <row r="12">
          <cell r="C12">
            <v>63</v>
          </cell>
          <cell r="D12">
            <v>22</v>
          </cell>
          <cell r="E12">
            <v>2</v>
          </cell>
          <cell r="F12">
            <v>39</v>
          </cell>
          <cell r="G12">
            <v>71</v>
          </cell>
          <cell r="H12">
            <v>125</v>
          </cell>
          <cell r="I12">
            <v>2220</v>
          </cell>
          <cell r="J12">
            <v>2414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7001-218C-45B4-A8EB-DA7B4798BC50}">
  <dimension ref="A1:K17"/>
  <sheetViews>
    <sheetView tabSelected="1" workbookViewId="0">
      <selection activeCell="J19" sqref="J19"/>
    </sheetView>
  </sheetViews>
  <sheetFormatPr defaultRowHeight="14.4" x14ac:dyDescent="0.3"/>
  <cols>
    <col min="1" max="1" width="17.109375" customWidth="1"/>
    <col min="2" max="2" width="13.21875" customWidth="1"/>
    <col min="3" max="4" width="13.44140625" customWidth="1"/>
    <col min="5" max="5" width="14.88671875" customWidth="1"/>
    <col min="6" max="6" width="14.109375" customWidth="1"/>
    <col min="7" max="7" width="12.21875" customWidth="1"/>
    <col min="8" max="8" width="15.6640625" customWidth="1"/>
    <col min="9" max="9" width="19.33203125" customWidth="1"/>
    <col min="10" max="10" width="14.5546875" customWidth="1"/>
    <col min="11" max="11" width="11.33203125" customWidth="1"/>
  </cols>
  <sheetData>
    <row r="1" spans="1:11" x14ac:dyDescent="0.3">
      <c r="A1" s="1" t="s">
        <v>7</v>
      </c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9</v>
      </c>
      <c r="H1" s="1" t="s">
        <v>4</v>
      </c>
      <c r="I1" s="1" t="s">
        <v>10</v>
      </c>
      <c r="J1" s="1" t="s">
        <v>5</v>
      </c>
      <c r="K1" s="1" t="s">
        <v>6</v>
      </c>
    </row>
    <row r="2" spans="1:11" x14ac:dyDescent="0.3">
      <c r="A2" t="s">
        <v>11</v>
      </c>
      <c r="B2" t="s">
        <v>12</v>
      </c>
      <c r="C2">
        <f>'[1]E 2016-2021'!$C$12</f>
        <v>94</v>
      </c>
      <c r="D2">
        <f>'[1]E 2016-2021'!$D$11</f>
        <v>69</v>
      </c>
      <c r="E2">
        <f>'[1]E 2016-2021'!$E$12</f>
        <v>1</v>
      </c>
      <c r="F2">
        <f>'[1]E 2016-2021'!$F$12</f>
        <v>39</v>
      </c>
      <c r="G2">
        <f>'[1]E 2016-2021'!$G$12</f>
        <v>95</v>
      </c>
      <c r="H2">
        <f>'[1]E 2016-2021'!$H$12</f>
        <v>65</v>
      </c>
      <c r="I2">
        <f>'[1]E 2016-2021'!$I$12</f>
        <v>3158</v>
      </c>
      <c r="J2">
        <f>'[1]E 2016-2021'!$J$12</f>
        <v>2831</v>
      </c>
      <c r="K2" t="s">
        <v>13</v>
      </c>
    </row>
    <row r="3" spans="1:11" x14ac:dyDescent="0.3">
      <c r="A3" t="s">
        <v>14</v>
      </c>
      <c r="B3" t="s">
        <v>15</v>
      </c>
      <c r="C3">
        <f>'[1]E 2016-2021'!$C$13</f>
        <v>34</v>
      </c>
      <c r="D3">
        <f>'[1]E 2016-2021'!$D$13</f>
        <v>15</v>
      </c>
      <c r="E3">
        <f>'[1]E 2016-2021'!$E$13</f>
        <v>3</v>
      </c>
      <c r="F3">
        <f>'[1]E 2016-2021'!$F$13</f>
        <v>16</v>
      </c>
      <c r="G3">
        <f>'[1]E 2016-2021'!$G$13</f>
        <v>35</v>
      </c>
      <c r="H3">
        <f>'[1]E 2016-2021'!$H$13</f>
        <v>33</v>
      </c>
      <c r="I3">
        <f>'[1]E 2016-2021'!$I$13</f>
        <v>1586</v>
      </c>
      <c r="J3">
        <f>'[1]E 2016-2021'!$J$13</f>
        <v>1532</v>
      </c>
      <c r="K3" t="s">
        <v>16</v>
      </c>
    </row>
    <row r="4" spans="1:11" x14ac:dyDescent="0.3">
      <c r="A4" t="s">
        <v>17</v>
      </c>
      <c r="B4" t="s">
        <v>18</v>
      </c>
      <c r="C4">
        <f>'[2]D 2019-2024'!$C$9</f>
        <v>137</v>
      </c>
      <c r="D4">
        <f>'[2]D 2019-2024'!$D$9</f>
        <v>80</v>
      </c>
      <c r="E4">
        <f>'[2]D 2019-2024'!$E$9</f>
        <v>13</v>
      </c>
      <c r="F4">
        <f>'[2]D 2019-2024'!$F$9</f>
        <v>44</v>
      </c>
      <c r="G4">
        <f>'[2]D 2019-2024'!$G$9</f>
        <v>140</v>
      </c>
      <c r="H4">
        <f>'[2]D 2019-2024'!$H$9</f>
        <v>102</v>
      </c>
      <c r="I4">
        <f>'[2]D 2019-2024'!$I$9</f>
        <v>6386</v>
      </c>
      <c r="J4">
        <f>'[2]D 2019-2024'!$J$9</f>
        <v>5580</v>
      </c>
      <c r="K4" t="s">
        <v>24</v>
      </c>
    </row>
    <row r="5" spans="1:11" x14ac:dyDescent="0.3">
      <c r="A5" t="s">
        <v>19</v>
      </c>
      <c r="B5" t="s">
        <v>26</v>
      </c>
      <c r="C5">
        <f>'[3]C 2021-2025'!$C$7</f>
        <v>103</v>
      </c>
      <c r="D5">
        <f>'[3]C 2021-2025'!$D$7</f>
        <v>50</v>
      </c>
      <c r="E5">
        <f>'[3]C 2021-2025'!$E$7</f>
        <v>0</v>
      </c>
      <c r="F5">
        <f>'[3]C 2021-2025'!$F$7</f>
        <v>53</v>
      </c>
      <c r="G5">
        <f>'[3]C 2021-2025'!$G$7</f>
        <v>62</v>
      </c>
      <c r="H5">
        <f>'[3]C 2021-2025'!$H$7</f>
        <v>71</v>
      </c>
      <c r="I5">
        <f>'[3]C 2021-2025'!$I$7</f>
        <v>3437</v>
      </c>
      <c r="J5">
        <f>'[3]C 2021-2025'!$J$7</f>
        <v>3619</v>
      </c>
      <c r="K5" s="2" t="s">
        <v>27</v>
      </c>
    </row>
    <row r="6" spans="1:11" x14ac:dyDescent="0.3">
      <c r="A6" t="s">
        <v>20</v>
      </c>
      <c r="B6" t="s">
        <v>21</v>
      </c>
      <c r="C6">
        <f>'[4]B 2023-2025'!$C$5</f>
        <v>49</v>
      </c>
      <c r="D6">
        <f>'[4]B 2023-2025'!$D$5</f>
        <v>23</v>
      </c>
      <c r="E6">
        <f>'[4]B 2023-2025'!$E$5</f>
        <v>3</v>
      </c>
      <c r="F6">
        <f>'[4]B 2023-2025'!$F$5</f>
        <v>23</v>
      </c>
      <c r="G6">
        <f>'[4]B 2023-2025'!$G$5</f>
        <v>49</v>
      </c>
      <c r="H6">
        <f>'[4]B 2023-2025'!$H$5</f>
        <v>49</v>
      </c>
      <c r="I6">
        <f>'[4]B 2023-2025'!$I$5</f>
        <v>2314</v>
      </c>
      <c r="J6">
        <f>'[4]B 2023-2025'!$J$5</f>
        <v>2358</v>
      </c>
      <c r="K6">
        <v>15.23</v>
      </c>
    </row>
    <row r="9" spans="1:11" x14ac:dyDescent="0.3">
      <c r="A9" s="4" t="s">
        <v>25</v>
      </c>
      <c r="C9" s="1">
        <f t="shared" ref="C9:J9" si="0">SUM(C2:C6)</f>
        <v>417</v>
      </c>
      <c r="D9" s="1">
        <f t="shared" si="0"/>
        <v>237</v>
      </c>
      <c r="E9" s="1">
        <f t="shared" si="0"/>
        <v>20</v>
      </c>
      <c r="F9" s="1">
        <f t="shared" si="0"/>
        <v>175</v>
      </c>
      <c r="G9" s="1">
        <f t="shared" si="0"/>
        <v>381</v>
      </c>
      <c r="H9" s="1">
        <f t="shared" si="0"/>
        <v>320</v>
      </c>
      <c r="I9" s="1">
        <f t="shared" si="0"/>
        <v>16881</v>
      </c>
      <c r="J9" s="1">
        <f t="shared" si="0"/>
        <v>15920</v>
      </c>
    </row>
    <row r="11" spans="1:11" x14ac:dyDescent="0.3">
      <c r="B11" s="1"/>
      <c r="C11" s="1"/>
      <c r="D11" s="1"/>
      <c r="E11" s="1"/>
    </row>
    <row r="12" spans="1:11" x14ac:dyDescent="0.3">
      <c r="A12" t="s">
        <v>22</v>
      </c>
      <c r="B12" t="s">
        <v>28</v>
      </c>
      <c r="C12">
        <f>[5]powercup!$C$8</f>
        <v>22</v>
      </c>
      <c r="D12">
        <f>[5]powercup!$D$8</f>
        <v>13</v>
      </c>
      <c r="E12">
        <f>[5]powercup!$E$8</f>
        <v>0</v>
      </c>
      <c r="F12">
        <f>[5]powercup!$F$8</f>
        <v>9</v>
      </c>
      <c r="I12">
        <f>[5]powercup!$G$8</f>
        <v>1080</v>
      </c>
      <c r="J12">
        <f>[5]powercup!$H$8</f>
        <v>1041</v>
      </c>
    </row>
    <row r="13" spans="1:11" x14ac:dyDescent="0.3">
      <c r="A13" s="3" t="s">
        <v>23</v>
      </c>
      <c r="B13" t="s">
        <v>29</v>
      </c>
      <c r="C13">
        <f>[6]all!$C$12</f>
        <v>63</v>
      </c>
      <c r="D13">
        <f>[6]all!$D$12</f>
        <v>22</v>
      </c>
      <c r="E13">
        <f>[6]all!$E$12</f>
        <v>2</v>
      </c>
      <c r="F13">
        <f>[6]all!$F$12</f>
        <v>39</v>
      </c>
      <c r="G13">
        <f>[6]all!$G$12</f>
        <v>71</v>
      </c>
      <c r="H13">
        <f>[6]all!$H$12</f>
        <v>125</v>
      </c>
      <c r="I13">
        <f>[6]all!$I$12</f>
        <v>2220</v>
      </c>
      <c r="J13">
        <f>[6]all!$J$12</f>
        <v>2414</v>
      </c>
    </row>
    <row r="14" spans="1:11" x14ac:dyDescent="0.3">
      <c r="A14" s="1"/>
    </row>
    <row r="15" spans="1:11" x14ac:dyDescent="0.3">
      <c r="A15" s="1"/>
    </row>
    <row r="17" spans="3:10" x14ac:dyDescent="0.3">
      <c r="C17">
        <f>SUM(C9:C13)</f>
        <v>502</v>
      </c>
      <c r="D17">
        <f t="shared" ref="D17:J17" si="1">SUM(D9:D13)</f>
        <v>272</v>
      </c>
      <c r="E17">
        <f t="shared" si="1"/>
        <v>22</v>
      </c>
      <c r="F17">
        <f t="shared" si="1"/>
        <v>223</v>
      </c>
      <c r="G17">
        <f t="shared" si="1"/>
        <v>452</v>
      </c>
      <c r="H17">
        <f t="shared" si="1"/>
        <v>445</v>
      </c>
      <c r="I17">
        <f t="shared" si="1"/>
        <v>20181</v>
      </c>
      <c r="J17">
        <f t="shared" si="1"/>
        <v>19375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Katoperä</dc:creator>
  <cp:lastModifiedBy>Janne Katoperä</cp:lastModifiedBy>
  <dcterms:created xsi:type="dcterms:W3CDTF">2024-06-25T08:40:00Z</dcterms:created>
  <dcterms:modified xsi:type="dcterms:W3CDTF">2025-08-19T07:46:19Z</dcterms:modified>
</cp:coreProperties>
</file>