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esjk477\dev\popcontam\data\"/>
    </mc:Choice>
  </mc:AlternateContent>
  <xr:revisionPtr revIDLastSave="0" documentId="8_{1F486F44-CDFB-4931-AC46-32060D58B5A9}" xr6:coauthVersionLast="47" xr6:coauthVersionMax="47" xr10:uidLastSave="{00000000-0000-0000-0000-000000000000}"/>
  <bookViews>
    <workbookView xWindow="-28920" yWindow="-120" windowWidth="29040" windowHeight="15990" activeTab="1" xr2:uid="{BBC6D474-4C81-4A22-AA88-2DC0696EC4C1}"/>
  </bookViews>
  <sheets>
    <sheet name="Read Me" sheetId="4" r:id="rId1"/>
    <sheet name="Data" sheetId="1" r:id="rId2"/>
    <sheet name="Prop, of Stock Caught by MA" sheetId="2" r:id="rId3"/>
    <sheet name="Filet to Whole Comparison" sheetId="5" r:id="rId4"/>
  </sheets>
  <definedNames>
    <definedName name="_xlnm._FilterDatabase" localSheetId="1" hidden="1">Data!$A$1:$AY$157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56" i="1" l="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8"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1" i="1"/>
  <c r="AG80" i="1"/>
  <c r="AG78" i="1"/>
  <c r="AG76" i="1"/>
  <c r="AG75" i="1"/>
  <c r="AG74" i="1"/>
  <c r="AG73" i="1"/>
  <c r="AG72" i="1"/>
  <c r="AG71" i="1"/>
  <c r="AG70" i="1"/>
  <c r="AG69" i="1"/>
  <c r="AG68" i="1"/>
  <c r="AG67" i="1"/>
  <c r="AG66" i="1"/>
  <c r="AG65" i="1"/>
  <c r="AG64" i="1"/>
  <c r="AG63" i="1"/>
  <c r="AG62" i="1"/>
  <c r="AG61" i="1"/>
  <c r="AG60" i="1"/>
  <c r="AG59" i="1"/>
  <c r="AG58" i="1"/>
  <c r="AG57" i="1"/>
  <c r="AG56" i="1"/>
  <c r="AG55" i="1"/>
  <c r="AG54" i="1"/>
  <c r="AG52" i="1"/>
  <c r="AG51" i="1"/>
  <c r="AG50" i="1"/>
  <c r="AG49" i="1"/>
  <c r="AG48" i="1"/>
  <c r="AG47" i="1"/>
  <c r="AG46" i="1"/>
  <c r="AG45" i="1"/>
  <c r="AG44" i="1"/>
  <c r="AG43" i="1"/>
  <c r="AG42" i="1"/>
  <c r="AG41" i="1"/>
  <c r="AG40" i="1"/>
  <c r="AG39" i="1"/>
  <c r="AG38" i="1"/>
  <c r="AG37" i="1"/>
  <c r="AG36" i="1"/>
  <c r="AG35" i="1"/>
  <c r="AG34" i="1"/>
  <c r="AG33" i="1"/>
  <c r="AG31" i="1"/>
  <c r="AG30" i="1"/>
  <c r="AG28" i="1"/>
  <c r="AG27" i="1"/>
  <c r="AG26" i="1"/>
  <c r="AG24" i="1"/>
  <c r="AG22" i="1"/>
  <c r="AG21" i="1"/>
  <c r="AG20" i="1"/>
  <c r="AG19" i="1"/>
  <c r="AG18" i="1"/>
  <c r="AG17" i="1"/>
  <c r="AG16" i="1"/>
  <c r="AG15" i="1"/>
  <c r="AG14" i="1"/>
  <c r="AG13" i="1"/>
  <c r="AG12" i="1"/>
  <c r="AG11" i="1"/>
  <c r="AG10" i="1"/>
  <c r="AG8" i="1"/>
  <c r="AG7" i="1"/>
  <c r="AG5" i="1"/>
  <c r="AG4" i="1"/>
  <c r="AG3" i="1"/>
  <c r="AG2"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8"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2" i="1"/>
  <c r="AF91" i="1"/>
  <c r="AF90" i="1"/>
  <c r="AF89" i="1"/>
  <c r="AF88" i="1"/>
  <c r="AF87" i="1"/>
  <c r="AF86" i="1"/>
  <c r="AF85" i="1"/>
  <c r="AF84" i="1"/>
  <c r="AF81" i="1"/>
  <c r="AF80" i="1"/>
  <c r="AF78" i="1"/>
  <c r="AF76" i="1"/>
  <c r="AF75" i="1"/>
  <c r="AF74" i="1"/>
  <c r="AF73" i="1"/>
  <c r="AF72" i="1"/>
  <c r="AF71" i="1"/>
  <c r="AF70" i="1"/>
  <c r="AF69" i="1"/>
  <c r="AF68" i="1"/>
  <c r="AF67" i="1"/>
  <c r="AF65" i="1"/>
  <c r="AF64" i="1"/>
  <c r="AF63" i="1"/>
  <c r="AF62" i="1"/>
  <c r="AF61" i="1"/>
  <c r="AF60" i="1"/>
  <c r="AF59" i="1"/>
  <c r="AF58" i="1"/>
  <c r="AF57" i="1"/>
  <c r="AF56" i="1"/>
  <c r="AF55" i="1"/>
  <c r="AF54" i="1"/>
  <c r="AF52" i="1"/>
  <c r="AF51" i="1"/>
  <c r="AF50" i="1"/>
  <c r="AF49" i="1"/>
  <c r="AF48" i="1"/>
  <c r="AF47" i="1"/>
  <c r="AF46" i="1"/>
  <c r="AF45" i="1"/>
  <c r="AF44" i="1"/>
  <c r="AF43" i="1"/>
  <c r="AF42" i="1"/>
  <c r="AF41" i="1"/>
  <c r="AF40" i="1"/>
  <c r="AF39" i="1"/>
  <c r="AF38" i="1"/>
  <c r="AF37" i="1"/>
  <c r="AF36" i="1"/>
  <c r="AF35" i="1"/>
  <c r="AF34" i="1"/>
  <c r="AF33" i="1"/>
  <c r="AF31" i="1"/>
  <c r="AF30" i="1"/>
  <c r="AF28" i="1"/>
  <c r="AF27" i="1"/>
  <c r="AF26" i="1"/>
  <c r="AF24" i="1"/>
  <c r="AF22" i="1"/>
  <c r="AF21" i="1"/>
  <c r="AF20" i="1"/>
  <c r="AF19" i="1"/>
  <c r="AF18" i="1"/>
  <c r="AF17" i="1"/>
  <c r="AF16" i="1"/>
  <c r="AF15" i="1"/>
  <c r="AF14" i="1"/>
  <c r="AF13" i="1"/>
  <c r="AF12" i="1"/>
  <c r="AF11" i="1"/>
  <c r="AF10" i="1"/>
  <c r="AF8" i="1"/>
  <c r="AF7" i="1"/>
  <c r="AF5" i="1"/>
  <c r="AF4" i="1"/>
  <c r="AF3" i="1"/>
  <c r="AF2" i="1"/>
  <c r="AN156" i="1" l="1"/>
  <c r="AO156" i="1" s="1"/>
  <c r="AN153" i="1"/>
  <c r="AO153" i="1" s="1"/>
  <c r="AN151" i="1"/>
  <c r="AO151" i="1" s="1"/>
  <c r="AN150" i="1"/>
  <c r="AO150" i="1" s="1"/>
  <c r="AN149" i="1"/>
  <c r="AO149" i="1" s="1"/>
  <c r="AN148" i="1"/>
  <c r="AO148" i="1" s="1"/>
  <c r="AN147" i="1"/>
  <c r="AO147" i="1" s="1"/>
  <c r="AN144" i="1"/>
  <c r="AO144" i="1" s="1"/>
  <c r="AN143" i="1"/>
  <c r="AO143" i="1" s="1"/>
  <c r="AN140" i="1"/>
  <c r="AO140" i="1" s="1"/>
  <c r="AN123" i="1"/>
  <c r="AN120" i="1"/>
  <c r="AN119" i="1"/>
  <c r="AN117" i="1"/>
  <c r="AN116" i="1"/>
  <c r="AN115" i="1"/>
  <c r="AN113" i="1"/>
  <c r="AN111" i="1"/>
  <c r="AN110" i="1"/>
  <c r="AO110" i="1" s="1"/>
  <c r="AN107" i="1"/>
  <c r="AO107" i="1" s="1"/>
  <c r="AN105" i="1"/>
  <c r="AO105" i="1" s="1"/>
  <c r="AN104" i="1"/>
  <c r="AO104" i="1" s="1"/>
  <c r="AN103" i="1"/>
  <c r="AO103" i="1" s="1"/>
  <c r="AN102" i="1"/>
  <c r="AO102" i="1" s="1"/>
  <c r="AN101" i="1"/>
  <c r="AO101" i="1" s="1"/>
  <c r="AN98" i="1"/>
  <c r="AO98" i="1" s="1"/>
  <c r="AN97" i="1"/>
  <c r="AO97" i="1" s="1"/>
  <c r="AN94" i="1"/>
  <c r="AO94" i="1" s="1"/>
  <c r="AN91" i="1"/>
  <c r="AN90" i="1"/>
  <c r="AO90" i="1" s="1"/>
  <c r="AN89" i="1"/>
  <c r="AO89" i="1" s="1"/>
  <c r="AN88" i="1"/>
  <c r="AO88" i="1" s="1"/>
  <c r="AN87" i="1"/>
  <c r="AO87" i="1" s="1"/>
  <c r="AN86" i="1"/>
  <c r="AO86" i="1" s="1"/>
  <c r="AN85" i="1"/>
  <c r="AN84" i="1"/>
  <c r="AO84" i="1" s="1"/>
  <c r="AN83" i="1"/>
  <c r="AO83" i="1" s="1"/>
  <c r="AN82" i="1"/>
  <c r="AO82" i="1" s="1"/>
  <c r="AN81" i="1"/>
  <c r="AO81" i="1" s="1"/>
  <c r="AN79" i="1"/>
  <c r="AO79" i="1" s="1"/>
  <c r="AN78" i="1"/>
  <c r="AO78" i="1" s="1"/>
  <c r="AN77" i="1"/>
  <c r="AO77" i="1" s="1"/>
  <c r="AN76" i="1"/>
  <c r="AN75" i="1"/>
  <c r="AO75" i="1" s="1"/>
  <c r="AN74" i="1"/>
  <c r="AO74" i="1" s="1"/>
  <c r="AN73" i="1"/>
  <c r="AO73" i="1" s="1"/>
  <c r="AN71" i="1"/>
  <c r="AO71" i="1" s="1"/>
  <c r="AN70" i="1"/>
  <c r="AO70" i="1" s="1"/>
  <c r="AN69" i="1"/>
  <c r="AO69" i="1" s="1"/>
  <c r="AN68" i="1"/>
  <c r="AO68" i="1" s="1"/>
  <c r="AN67" i="1"/>
  <c r="AO67" i="1" s="1"/>
  <c r="AN66" i="1"/>
  <c r="AO66" i="1" s="1"/>
  <c r="AN65" i="1"/>
  <c r="AN64" i="1"/>
  <c r="AO64" i="1" s="1"/>
  <c r="AN61" i="1"/>
  <c r="AO61" i="1" s="1"/>
  <c r="AN60" i="1"/>
  <c r="AO60" i="1" s="1"/>
  <c r="AN58" i="1"/>
  <c r="AN57" i="1"/>
  <c r="AO57" i="1" s="1"/>
  <c r="AN56" i="1"/>
  <c r="AO56" i="1" s="1"/>
  <c r="AN55" i="1"/>
  <c r="AN54" i="1"/>
  <c r="AO54" i="1" s="1"/>
  <c r="AN53" i="1"/>
  <c r="AO53" i="1" s="1"/>
  <c r="AN52" i="1"/>
  <c r="AO52" i="1" s="1"/>
  <c r="AN51" i="1"/>
  <c r="AO51" i="1" s="1"/>
  <c r="AN50" i="1"/>
  <c r="AO50" i="1" s="1"/>
  <c r="AN49" i="1"/>
  <c r="AN48" i="1"/>
  <c r="AO48" i="1" s="1"/>
  <c r="AN47" i="1"/>
  <c r="AO47" i="1" s="1"/>
  <c r="AN46" i="1"/>
  <c r="AN44" i="1"/>
  <c r="AO44" i="1" s="1"/>
  <c r="AN42" i="1"/>
  <c r="AO42" i="1" s="1"/>
  <c r="AN39" i="1"/>
  <c r="AO39" i="1" s="1"/>
  <c r="AN38" i="1"/>
  <c r="AO38" i="1" s="1"/>
  <c r="AN37" i="1"/>
  <c r="AN35" i="1"/>
  <c r="AO35" i="1" s="1"/>
  <c r="AN34" i="1"/>
  <c r="AO34" i="1" s="1"/>
  <c r="AN33" i="1"/>
  <c r="AO33" i="1" s="1"/>
  <c r="AN32" i="1"/>
  <c r="AO32" i="1" s="1"/>
  <c r="AN31" i="1"/>
  <c r="AO31" i="1" s="1"/>
  <c r="AN30" i="1"/>
  <c r="AO30" i="1" s="1"/>
  <c r="AN29" i="1"/>
  <c r="AO29" i="1" s="1"/>
  <c r="AN28" i="1"/>
  <c r="AO28" i="1" s="1"/>
  <c r="AN27" i="1"/>
  <c r="AO27" i="1" s="1"/>
  <c r="AN26" i="1"/>
  <c r="AO26" i="1" s="1"/>
  <c r="AN25" i="1"/>
  <c r="AO25" i="1" s="1"/>
  <c r="AN24" i="1"/>
  <c r="AO24" i="1" s="1"/>
  <c r="AN23" i="1"/>
  <c r="AO23" i="1" s="1"/>
  <c r="AN22" i="1"/>
  <c r="AO22" i="1" s="1"/>
  <c r="AN20" i="1"/>
  <c r="AO20" i="1" s="1"/>
  <c r="AN19" i="1"/>
  <c r="AO19" i="1" s="1"/>
  <c r="AN15" i="1"/>
  <c r="AN14" i="1"/>
  <c r="AN13" i="1"/>
  <c r="AN12" i="1"/>
  <c r="AN11" i="1"/>
  <c r="AN10" i="1"/>
  <c r="AN9" i="1"/>
  <c r="AN8" i="1"/>
  <c r="AN7" i="1"/>
  <c r="AN6" i="1"/>
  <c r="AN5" i="1"/>
  <c r="AN4" i="1"/>
  <c r="AN3" i="1"/>
  <c r="A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tc={27BDA9A5-B151-4727-889F-22195E49C7E8}</author>
    <author>tc={0CB015F0-6515-4CA8-9802-9A31CB4950A9}</author>
    <author>tc={49C65AC6-8DCA-4E40-A320-B9E5C4F61834}</author>
    <author>tc={B62F3C5D-BC43-4045-9D09-12C97D7161D2}</author>
    <author>tc={596AFF32-6DBE-4BBF-9B63-C8FDA1518515}</author>
    <author>tc={3D07C2D9-889B-4935-A72E-0C9AA2C349DB}</author>
    <author>tc={23FA4DEA-8C7B-4356-84FE-34EA481FFC1C}</author>
    <author>tc={792400AB-8105-4CCB-9E33-23606045E9B0}</author>
    <author>tc={7375905F-DD02-425B-BA0B-83053BE5992A}</author>
    <author>tc={49B14C9D-446D-4F91-99AB-9CCA42B95860}</author>
    <author>tc={FBB65CEE-8803-42C2-9CFD-5E2989757D97}</author>
    <author>tc={6949D130-2E93-4198-AA8C-7FD89C1124A3}</author>
    <author>tc={CC523A80-FBDD-42C3-8CD2-420F7B1D0C78}</author>
  </authors>
  <commentList>
    <comment ref="N1" authorId="0" shapeId="0" xr:uid="{27BDA9A5-B151-4727-889F-22195E49C7E8}">
      <text>
        <t>[Threaded comment]
Your version of Excel allows you to read this threaded comment; however, any edits to it will get removed if the file is opened in a newer version of Excel. Learn more: https://go.microsoft.com/fwlink/?linkid=870924
Comment:
    Based on CollectionDate - Assummed (or CWT) release date divided by 30</t>
      </text>
    </comment>
    <comment ref="U1" authorId="1" shapeId="0" xr:uid="{0CB015F0-6515-4CA8-9802-9A31CB4950A9}">
      <text>
        <t>[Threaded comment]
Your version of Excel allows you to read this threaded comment; however, any edits to it will get removed if the file is opened in a newer version of Excel. Learn more: https://go.microsoft.com/fwlink/?linkid=870924
Comment:
    Year in which fish went to sea</t>
      </text>
    </comment>
    <comment ref="X1" authorId="2" shapeId="0" xr:uid="{49C65AC6-8DCA-4E40-A320-B9E5C4F61834}">
      <text>
        <t>[Threaded comment]
Your version of Excel allows you to read this threaded comment; however, any edits to it will get removed if the file is opened in a newer version of Excel. Learn more: https://go.microsoft.com/fwlink/?linkid=870924
Comment:
    Based on exteral marks and CWTs</t>
      </text>
    </comment>
    <comment ref="AB1" authorId="3" shapeId="0" xr:uid="{B62F3C5D-BC43-4045-9D09-12C97D7161D2}">
      <text>
        <t>[Threaded comment]
Your version of Excel allows you to read this threaded comment; however, any edits to it will get removed if the file is opened in a newer version of Excel. Learn more: https://go.microsoft.com/fwlink/?linkid=870924
Comment:
    In some files this is referred to as Sum PBDEs</t>
      </text>
    </comment>
    <comment ref="AE1" authorId="4" shapeId="0" xr:uid="{596AFF32-6DBE-4BBF-9B63-C8FDA1518515}">
      <text>
        <t>[Threaded comment]
Your version of Excel allows you to read this threaded comment; however, any edits to it will get removed if the file is opened in a newer version of Excel. Learn more: https://go.microsoft.com/fwlink/?linkid=870924
Comment:
    A random number between zero and detection limits was used for the non-detect value</t>
      </text>
    </comment>
    <comment ref="AF1" authorId="5" shapeId="0" xr:uid="{3D07C2D9-889B-4935-A72E-0C9AA2C349DB}">
      <text>
        <t>[Threaded comment]
Your version of Excel allows you to read this threaded comment; however, any edits to it will get removed if the file is opened in a newer version of Excel. Learn more: https://go.microsoft.com/fwlink/?linkid=870924
Comment:
    A zero was used for the non-detected value.</t>
      </text>
    </comment>
    <comment ref="AG1" authorId="6" shapeId="0" xr:uid="{23FA4DEA-8C7B-4356-84FE-34EA481FFC1C}">
      <text>
        <t>[Threaded comment]
Your version of Excel allows you to read this threaded comment; however, any edits to it will get removed if the file is opened in a newer version of Excel. Learn more: https://go.microsoft.com/fwlink/?linkid=870924
Comment:
    A random number between zero and the non-detect value was used for the non-detected value.</t>
      </text>
    </comment>
    <comment ref="AH1" authorId="7" shapeId="0" xr:uid="{792400AB-8105-4CCB-9E33-23606045E9B0}">
      <text>
        <t>[Threaded comment]
Your version of Excel allows you to read this threaded comment; however, any edits to it will get removed if the file is opened in a newer version of Excel. Learn more: https://go.microsoft.com/fwlink/?linkid=870924
Comment:
    Puget Sound_Fall_Aggregate was renamed to PugetSoundFall and N_Puget_Sound was renamed to NorthPugetSound</t>
      </text>
    </comment>
    <comment ref="AP1" authorId="8" shapeId="0" xr:uid="{7375905F-DD02-425B-BA0B-83053BE5992A}">
      <text>
        <t>[Threaded comment]
Your version of Excel allows you to read this threaded comment; however, any edits to it will get removed if the file is opened in a newer version of Excel. Learn more: https://go.microsoft.com/fwlink/?linkid=870924
Comment:
    In older spreadsheets this was named release date.</t>
      </text>
    </comment>
    <comment ref="G16" authorId="9" shapeId="0" xr:uid="{49B14C9D-446D-4F91-99AB-9CCA42B95860}">
      <text>
        <t>[Threaded comment]
Your version of Excel allows you to read this threaded comment; however, any edits to it will get removed if the file is opened in a newer version of Excel. Learn more: https://go.microsoft.com/fwlink/?linkid=870924
Comment:
    Collected in December, year changed from 2017 to 2016</t>
      </text>
    </comment>
    <comment ref="G17" authorId="10" shapeId="0" xr:uid="{FBB65CEE-8803-42C2-9CFD-5E2989757D97}">
      <text>
        <t>[Threaded comment]
Your version of Excel allows you to read this threaded comment; however, any edits to it will get removed if the file is opened in a newer version of Excel. Learn more: https://go.microsoft.com/fwlink/?linkid=870924
Comment:
    Collected in December, year changed from 2017 to 2016</t>
      </text>
    </comment>
    <comment ref="G18" authorId="11" shapeId="0" xr:uid="{6949D130-2E93-4198-AA8C-7FD89C1124A3}">
      <text>
        <t>[Threaded comment]
Your version of Excel allows you to read this threaded comment; however, any edits to it will get removed if the file is opened in a newer version of Excel. Learn more: https://go.microsoft.com/fwlink/?linkid=870924
Comment:
    Collected in December, year changed from 2017 to 2016</t>
      </text>
    </comment>
    <comment ref="F61" authorId="12" shapeId="0" xr:uid="{CC523A80-FBDD-42C3-8CD2-420F7B1D0C78}">
      <text>
        <t>[Threaded comment]
Your version of Excel allows you to read this threaded comment; however, any edits to it will get removed if the file is opened in a newer version of Excel. Learn more: https://go.microsoft.com/fwlink/?linkid=870924
Comment:
    Confirm that this sample is OK.  It was highlighted in red in an older file.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tc={3EDA90D5-54D6-425D-88F6-AC08E1F83997}</author>
  </authors>
  <commentList>
    <comment ref="P1" authorId="0" shapeId="0" xr:uid="{3EDA90D5-54D6-425D-88F6-AC08E1F83997}">
      <text>
        <t>[Threaded comment]
Your version of Excel allows you to read this threaded comment; however, any edits to it will get removed if the file is opened in a newer version of Excel. Learn more: https://go.microsoft.com/fwlink/?linkid=870924
Comment:
    Based on exteral marks and CWTs</t>
      </text>
    </comment>
  </commentList>
</comments>
</file>

<file path=xl/sharedStrings.xml><?xml version="1.0" encoding="utf-8"?>
<sst xmlns="http://schemas.openxmlformats.org/spreadsheetml/2006/main" count="3605" uniqueCount="341">
  <si>
    <t>Record</t>
  </si>
  <si>
    <t>Matrix</t>
  </si>
  <si>
    <t>Chemistry (Y/N)</t>
  </si>
  <si>
    <t>Used in Paper (Y/N)</t>
  </si>
  <si>
    <t>SizeClass</t>
  </si>
  <si>
    <t>SampleID</t>
  </si>
  <si>
    <t>FishID</t>
  </si>
  <si>
    <t>MarineArea</t>
  </si>
  <si>
    <t>CollectionEvent</t>
  </si>
  <si>
    <t>Year</t>
  </si>
  <si>
    <t>CollectionMonth</t>
  </si>
  <si>
    <t>CollectionDate</t>
  </si>
  <si>
    <t>CollectionSeasonYear</t>
  </si>
  <si>
    <t>MonthsAtSea</t>
  </si>
  <si>
    <t>CollectionSeason</t>
  </si>
  <si>
    <t>ForkLength_mm</t>
  </si>
  <si>
    <t>ForkLength_cm</t>
  </si>
  <si>
    <t>CalcTL_cm</t>
  </si>
  <si>
    <t>ScaleAge_GilbertRich</t>
  </si>
  <si>
    <t>FWAge</t>
  </si>
  <si>
    <t>OutMigrationLH</t>
  </si>
  <si>
    <t>Origin</t>
  </si>
  <si>
    <t>PrcntSolids</t>
  </si>
  <si>
    <t>PrcntLipids</t>
  </si>
  <si>
    <t>Stock_AggLevel5_BestEstimate</t>
  </si>
  <si>
    <t>Prob.</t>
  </si>
  <si>
    <t>Second Best Estimate</t>
  </si>
  <si>
    <t>Third Best Estimate</t>
  </si>
  <si>
    <t>Probability</t>
  </si>
  <si>
    <t>1- Best</t>
  </si>
  <si>
    <t>Odds Ratio</t>
  </si>
  <si>
    <t>CWT releasedate</t>
  </si>
  <si>
    <t>AdClip_yn</t>
  </si>
  <si>
    <t>CW_yn</t>
  </si>
  <si>
    <t>CWT_TagCode</t>
  </si>
  <si>
    <t>CWT_BroodYear</t>
  </si>
  <si>
    <t>CWT_FirstReleaseDate</t>
  </si>
  <si>
    <t>CWT_LastReleaseDate</t>
  </si>
  <si>
    <t>CWT_ReleaseLocation</t>
  </si>
  <si>
    <t>CWT_HatcheryLocation</t>
  </si>
  <si>
    <t>CWT_StockLocation</t>
  </si>
  <si>
    <t>Sex</t>
  </si>
  <si>
    <t>muscle</t>
  </si>
  <si>
    <t>Y</t>
  </si>
  <si>
    <t>Legal = 22"</t>
  </si>
  <si>
    <t>16MA6-TM9804</t>
  </si>
  <si>
    <t>Olympic Peninsula - Pt Townsend</t>
  </si>
  <si>
    <t>Winter 2016</t>
  </si>
  <si>
    <t>Winter</t>
  </si>
  <si>
    <t>subyearling</t>
  </si>
  <si>
    <t>Hatchery</t>
  </si>
  <si>
    <t>PugetS_Fall_Aggregate</t>
  </si>
  <si>
    <t>inf.</t>
  </si>
  <si>
    <t>NA</t>
  </si>
  <si>
    <t>Yes</t>
  </si>
  <si>
    <t>No</t>
  </si>
  <si>
    <t>16MA6-TM9806</t>
  </si>
  <si>
    <t>16MA6-TM9808</t>
  </si>
  <si>
    <t>16MA6-TM9809</t>
  </si>
  <si>
    <t>N</t>
  </si>
  <si>
    <t>16MA6-TM9817</t>
  </si>
  <si>
    <t>Unknown</t>
  </si>
  <si>
    <t>16MA6-TM9831</t>
  </si>
  <si>
    <t>Olympic Peninsula - John Wayne Marina</t>
  </si>
  <si>
    <t>16MA6-TM9832</t>
  </si>
  <si>
    <t>16MA6-TM9833</t>
  </si>
  <si>
    <t>16MA6-TM9834</t>
  </si>
  <si>
    <t>16MA6-TM9835</t>
  </si>
  <si>
    <t>16MA6-TM9836</t>
  </si>
  <si>
    <t>16MA6-TM9837</t>
  </si>
  <si>
    <t>16MA6-TM9838</t>
  </si>
  <si>
    <t>L_Columbia_R_fa</t>
  </si>
  <si>
    <t>16MA6-TM9839</t>
  </si>
  <si>
    <t>16MA7-TM1764</t>
  </si>
  <si>
    <t>Deer Harbor Marina - Marc Broman</t>
  </si>
  <si>
    <t>Fall 2016</t>
  </si>
  <si>
    <t>Fall</t>
  </si>
  <si>
    <t>03-PugetSoundFall</t>
  </si>
  <si>
    <t>16MA7-TM1765</t>
  </si>
  <si>
    <t>16MA7-TM1766</t>
  </si>
  <si>
    <t>16MA7-TM4441</t>
  </si>
  <si>
    <t>Friday Harbor Classic Derby</t>
  </si>
  <si>
    <t>Not Assigned (PugetS_Fall_Aggregate)</t>
  </si>
  <si>
    <t>N_Puget_Sound</t>
  </si>
  <si>
    <t>16MA7-TM4442</t>
  </si>
  <si>
    <t>16MA7-TM4443</t>
  </si>
  <si>
    <t>21/11/34</t>
  </si>
  <si>
    <t>GROVERS CR   15.0299</t>
  </si>
  <si>
    <t>GROVERS CR HATCHERY</t>
  </si>
  <si>
    <t>16MA7-TM4444</t>
  </si>
  <si>
    <t>16MA7-TM4445</t>
  </si>
  <si>
    <t>16MA7-TM4446</t>
  </si>
  <si>
    <t>16MA7-TM4447</t>
  </si>
  <si>
    <t>16MA7-TM4448</t>
  </si>
  <si>
    <t>16MA7-TM4449</t>
  </si>
  <si>
    <t>16MA7-TM4450</t>
  </si>
  <si>
    <t>yearling</t>
  </si>
  <si>
    <t>16MA7-TM4451</t>
  </si>
  <si>
    <t>Not Assigned (N_Puget_Sound)</t>
  </si>
  <si>
    <t>&lt; 22"</t>
  </si>
  <si>
    <t>16MA7-TM4452</t>
  </si>
  <si>
    <t>16MA7-TM4453</t>
  </si>
  <si>
    <t>16MA7-TM4454</t>
  </si>
  <si>
    <t>16MA7-TM4455</t>
  </si>
  <si>
    <t>16MA7-TM4456</t>
  </si>
  <si>
    <t>16MA7-TM9813</t>
  </si>
  <si>
    <t>17MA7-TM1767</t>
  </si>
  <si>
    <t>Winter 2017</t>
  </si>
  <si>
    <t>02-NorthPugetSound</t>
  </si>
  <si>
    <t>16MA81-TM4436</t>
  </si>
  <si>
    <t>Everett No Coho</t>
  </si>
  <si>
    <t>16MA81-TM4439</t>
  </si>
  <si>
    <t>16MA81-TM9845</t>
  </si>
  <si>
    <t>Everett</t>
  </si>
  <si>
    <t>16MA81-TM9846</t>
  </si>
  <si>
    <t>16MA81-TM9847</t>
  </si>
  <si>
    <t>16MA81-TM9848</t>
  </si>
  <si>
    <t>16MA81-TM9853</t>
  </si>
  <si>
    <t>16MA81-TM9854</t>
  </si>
  <si>
    <t>16MA81-TM9856</t>
  </si>
  <si>
    <t>16MA81-TM9863</t>
  </si>
  <si>
    <t>16MA81-TM9864</t>
  </si>
  <si>
    <t>16MA82-TM4428</t>
  </si>
  <si>
    <t>16MA82-TM4431</t>
  </si>
  <si>
    <t>16MA82-TM4435</t>
  </si>
  <si>
    <t>Yes - 099301</t>
  </si>
  <si>
    <t>21/11/37</t>
  </si>
  <si>
    <t>CLEAR CR    11.0013C</t>
  </si>
  <si>
    <t>CLEAR CREEK HATCHERY</t>
  </si>
  <si>
    <t>16MA82-TM4437</t>
  </si>
  <si>
    <t>16MA82-TM4438</t>
  </si>
  <si>
    <t>16MA82-TM4440</t>
  </si>
  <si>
    <t>16MA82-TM9844</t>
  </si>
  <si>
    <t>16MA82-TM9849</t>
  </si>
  <si>
    <t>16MA82-TM9850</t>
  </si>
  <si>
    <t>16MA82-TM9851</t>
  </si>
  <si>
    <t>16MA82-TM9852</t>
  </si>
  <si>
    <t>16MA82-TM9855</t>
  </si>
  <si>
    <t>16MA82-TM9857</t>
  </si>
  <si>
    <t>16MA82-TM9858</t>
  </si>
  <si>
    <t>16MA82-TM9859</t>
  </si>
  <si>
    <t>16MA82-TM9860</t>
  </si>
  <si>
    <t>16MA82-TM9861</t>
  </si>
  <si>
    <t>16MA82-TM9862</t>
  </si>
  <si>
    <t>16MA9-TM4421</t>
  </si>
  <si>
    <t>16MA9-TM4422</t>
  </si>
  <si>
    <t>16MA9-TM4423</t>
  </si>
  <si>
    <t>16MA9-TM4424</t>
  </si>
  <si>
    <t>16MA9-TM4425</t>
  </si>
  <si>
    <t>Yes - 099302</t>
  </si>
  <si>
    <t>63/66/35</t>
  </si>
  <si>
    <t>FINCH CR     16.0222</t>
  </si>
  <si>
    <t>HOODSPORT HATCHERY</t>
  </si>
  <si>
    <t>16MA9-TM4426</t>
  </si>
  <si>
    <t>16MA9-TM4427</t>
  </si>
  <si>
    <t>16MA9-TM4429</t>
  </si>
  <si>
    <t>16MA9-TM4430</t>
  </si>
  <si>
    <t>16MA9-TM4432</t>
  </si>
  <si>
    <t>16MA9-TM4433</t>
  </si>
  <si>
    <t>16MA9-TM4434</t>
  </si>
  <si>
    <t>16MA9-TM9801</t>
  </si>
  <si>
    <t>16MA9-TM9802</t>
  </si>
  <si>
    <t>16MA9-TM9805</t>
  </si>
  <si>
    <t>Not Assigned (Fewer than 70% loci genotyped)</t>
  </si>
  <si>
    <t>16MA9-TM9807</t>
  </si>
  <si>
    <t>Yes - 79853</t>
  </si>
  <si>
    <t>63/64/89</t>
  </si>
  <si>
    <t>16MA9-TM9810</t>
  </si>
  <si>
    <t>16MA9-TM9811</t>
  </si>
  <si>
    <t>16MA9-TM9812</t>
  </si>
  <si>
    <t>Yes - 79060</t>
  </si>
  <si>
    <t>63/64/95</t>
  </si>
  <si>
    <t>CASCADE R    03.1411</t>
  </si>
  <si>
    <t>MARBLEMOUNT HATCHERY</t>
  </si>
  <si>
    <t>SKAGIT R     03.0176</t>
  </si>
  <si>
    <t>16MA9-TM9814</t>
  </si>
  <si>
    <t>16MA9-TM9815</t>
  </si>
  <si>
    <t>TBD</t>
  </si>
  <si>
    <t>16MA9-TM9816</t>
  </si>
  <si>
    <t>16MA9-TM9818</t>
  </si>
  <si>
    <t>L_Columbia_R_sp</t>
  </si>
  <si>
    <t>16MA9-TM9819</t>
  </si>
  <si>
    <t>16MA9-TM9820</t>
  </si>
  <si>
    <t>16MA9-TM9843</t>
  </si>
  <si>
    <t>16MA10-TM9866</t>
  </si>
  <si>
    <t>NWIFC Chum Test Fishery</t>
  </si>
  <si>
    <t>Natural</t>
  </si>
  <si>
    <t>01-BC</t>
  </si>
  <si>
    <t>16MA10-TM9867</t>
  </si>
  <si>
    <t>16MA10-TM9868</t>
  </si>
  <si>
    <t>16MA10-TM9869</t>
  </si>
  <si>
    <t>Yes - 22751</t>
  </si>
  <si>
    <t>63/67/94</t>
  </si>
  <si>
    <t>WALLACE R    07.0940</t>
  </si>
  <si>
    <t>WALLACE R HATCHERY</t>
  </si>
  <si>
    <t>SKYKOMISH R  07.0012</t>
  </si>
  <si>
    <t>16MA10-TM9870</t>
  </si>
  <si>
    <t>63/68/15</t>
  </si>
  <si>
    <t>16MA10-TM9871</t>
  </si>
  <si>
    <t>63/68/11</t>
  </si>
  <si>
    <t>VOIGHT CR    10.0414</t>
  </si>
  <si>
    <t>VOIGHTS CR HATCHERY</t>
  </si>
  <si>
    <t>16MA10-TM9872</t>
  </si>
  <si>
    <t>16MA10-TM9873</t>
  </si>
  <si>
    <t>63/68/23</t>
  </si>
  <si>
    <t>BIG SOOS CR  09.0072</t>
  </si>
  <si>
    <t>SOOS CREEK HATCHERY</t>
  </si>
  <si>
    <t>16MA10-TM9874</t>
  </si>
  <si>
    <t>63/66/69</t>
  </si>
  <si>
    <t>16MA10-TM9875</t>
  </si>
  <si>
    <t>16MA10-TM9876</t>
  </si>
  <si>
    <t>Juan_de_Fuca</t>
  </si>
  <si>
    <t>16MA10-TM9877</t>
  </si>
  <si>
    <t>Washington_Coast</t>
  </si>
  <si>
    <t>16MA10-TM9878</t>
  </si>
  <si>
    <t>16MA10-TM9879</t>
  </si>
  <si>
    <t>16MA10-TM9880</t>
  </si>
  <si>
    <t>16MA10-TM9881</t>
  </si>
  <si>
    <t>16MA10-TM9882</t>
  </si>
  <si>
    <t>16MA10-TM9883</t>
  </si>
  <si>
    <t>16MA10-TM9884</t>
  </si>
  <si>
    <t>16MA12-TM9821</t>
  </si>
  <si>
    <t>Geoduck Tavern</t>
  </si>
  <si>
    <t>16MA12-TM9822</t>
  </si>
  <si>
    <t>16MA12-TM9823</t>
  </si>
  <si>
    <t>16MA12-TM9824</t>
  </si>
  <si>
    <t>16MA12-TM9825</t>
  </si>
  <si>
    <t>16MA12-TM9826</t>
  </si>
  <si>
    <t>16MA12-TM9827</t>
  </si>
  <si>
    <t>16MA12-TM9828</t>
  </si>
  <si>
    <t>16MA12-TM9829</t>
  </si>
  <si>
    <t>16MA12-TM9830</t>
  </si>
  <si>
    <t>16MA12-TM9840</t>
  </si>
  <si>
    <t>16MA12-TM9841</t>
  </si>
  <si>
    <t>16MA12-TM9842</t>
  </si>
  <si>
    <t>17MA13-TM1750</t>
  </si>
  <si>
    <t>Pete Topping - Carr Inlet</t>
  </si>
  <si>
    <t>Spring 2017</t>
  </si>
  <si>
    <t>Spring</t>
  </si>
  <si>
    <t>17MA13-TM1751</t>
  </si>
  <si>
    <t>17MA13-TM1752</t>
  </si>
  <si>
    <t>17MA13-TM1753</t>
  </si>
  <si>
    <t>17MA13-TM1754</t>
  </si>
  <si>
    <t>17MA13-TM1755</t>
  </si>
  <si>
    <t>17MA13-TM1756</t>
  </si>
  <si>
    <t>Yes - 099303</t>
  </si>
  <si>
    <t>17MA13-TM1757</t>
  </si>
  <si>
    <t>17MA13-TM1758</t>
  </si>
  <si>
    <t>17MA13-TM1759</t>
  </si>
  <si>
    <t>17MA13-TM1760</t>
  </si>
  <si>
    <t>17MA13-TM1761</t>
  </si>
  <si>
    <t>17MA13-TM1762</t>
  </si>
  <si>
    <t>17MA13-TM1763</t>
  </si>
  <si>
    <t>whole</t>
  </si>
  <si>
    <t>16MA10-TW9866</t>
  </si>
  <si>
    <t>16MA10-TW9867</t>
  </si>
  <si>
    <t>16MA10-TW9868</t>
  </si>
  <si>
    <t>16MA10-TW9869</t>
  </si>
  <si>
    <t>16MA10-TW9870</t>
  </si>
  <si>
    <t>16MA10-TW9871</t>
  </si>
  <si>
    <t>16MA10-TW9872</t>
  </si>
  <si>
    <t>16MA10-TW9873</t>
  </si>
  <si>
    <t>16MA10-TW9874</t>
  </si>
  <si>
    <t>16MA10-TW9875</t>
  </si>
  <si>
    <t>16MA10-TW9876</t>
  </si>
  <si>
    <t>16MA10-TW9877</t>
  </si>
  <si>
    <t>16MA10-TW9878</t>
  </si>
  <si>
    <t>16MA10-TW9879</t>
  </si>
  <si>
    <t>16MA10-TW9880</t>
  </si>
  <si>
    <t>16MA10-TW9881</t>
  </si>
  <si>
    <t>16MA10-TW9882</t>
  </si>
  <si>
    <t>16MA10-TW9883</t>
  </si>
  <si>
    <t>16MA10-TW9884</t>
  </si>
  <si>
    <t>&lt;0.14</t>
  </si>
  <si>
    <t>&lt;0.33</t>
  </si>
  <si>
    <t>Marine Area</t>
  </si>
  <si>
    <t>Puget Sound Fall Origin</t>
  </si>
  <si>
    <t>North Puget SoundOrigin</t>
  </si>
  <si>
    <t xml:space="preserve">No. Fish Caught </t>
  </si>
  <si>
    <t xml:space="preserve">Proportion </t>
  </si>
  <si>
    <t>Proportion</t>
  </si>
  <si>
    <t>PSMA6</t>
  </si>
  <si>
    <t>PSMA7</t>
  </si>
  <si>
    <t>PSMA9</t>
  </si>
  <si>
    <t>PSMA8.1</t>
  </si>
  <si>
    <t>PSMA8.2</t>
  </si>
  <si>
    <t>PSMA10</t>
  </si>
  <si>
    <t>PSMA12</t>
  </si>
  <si>
    <t>PSMA13</t>
  </si>
  <si>
    <t>All MAs</t>
  </si>
  <si>
    <t>Data from TBiOS November 12, 2024</t>
  </si>
  <si>
    <t>The Data tab includes contaminant data and genetic stock data for muscle and paired whole body samples of resident Chinook salmon samples collected from marine areas (MA) of Puget Sound in 2016 and 2017</t>
  </si>
  <si>
    <t>Note that paired muscle and whole body samples were only collected for Marine Area 10 and these samples were used to generate the fillet to whole body relationship.</t>
  </si>
  <si>
    <t xml:space="preserve">Genetic samples were collected for each fish (so only one sample for each paired muscle and whole sample) but in some cases samples could not be assigned. </t>
  </si>
  <si>
    <t>Contaminant data was not available for all samples; O'Neill et al.  (in prep) focused on legal sided fish only, except for the fillet to whole body comparison.</t>
  </si>
  <si>
    <t>Note that the contaminant levels are likely underestimates of their total body burden at spawning as they have at least 5 to 10 months before returning upriver to spawn, depending on the season they were caught and their ages.</t>
  </si>
  <si>
    <t>Whole TotalPCBs</t>
  </si>
  <si>
    <t>Muscle TotalPCBs</t>
  </si>
  <si>
    <t>Whole PrcntLipids</t>
  </si>
  <si>
    <t>Muscle PrcntLipids</t>
  </si>
  <si>
    <t>Whole PrcntSolids</t>
  </si>
  <si>
    <t>Muscle PrcntSolids</t>
  </si>
  <si>
    <t>Muscle SampleID</t>
  </si>
  <si>
    <t xml:space="preserve">From Sigma Plot </t>
  </si>
  <si>
    <t xml:space="preserve">R </t>
  </si>
  <si>
    <t xml:space="preserve">Rsqr </t>
  </si>
  <si>
    <t xml:space="preserve">Adj Rsqr </t>
  </si>
  <si>
    <t>Standard Error of Estimate</t>
  </si>
  <si>
    <t xml:space="preserve"> </t>
  </si>
  <si>
    <t>Coefficient</t>
  </si>
  <si>
    <t>Std. Error</t>
  </si>
  <si>
    <t>t</t>
  </si>
  <si>
    <t>P</t>
  </si>
  <si>
    <t>y0</t>
  </si>
  <si>
    <t>a</t>
  </si>
  <si>
    <t>&lt;0.0001</t>
  </si>
  <si>
    <t xml:space="preserve">Analysis of Variance: </t>
  </si>
  <si>
    <t>DF</t>
  </si>
  <si>
    <t>SS</t>
  </si>
  <si>
    <t>MS</t>
  </si>
  <si>
    <t>Regression</t>
  </si>
  <si>
    <t>Residual</t>
  </si>
  <si>
    <t>Total</t>
  </si>
  <si>
    <t>Corrected for the mean of the observations:</t>
  </si>
  <si>
    <t>Statistical Tests:</t>
  </si>
  <si>
    <t>Normality Test (Shapiro-Wilk)</t>
  </si>
  <si>
    <t>Failed</t>
  </si>
  <si>
    <t>(P = 0.0055)</t>
  </si>
  <si>
    <t>W Statistic= 0.8448</t>
  </si>
  <si>
    <t>Significance Level = 0.0500</t>
  </si>
  <si>
    <t>Constant Variance Test (Spearman Rank Correlation)</t>
  </si>
  <si>
    <t>Passed</t>
  </si>
  <si>
    <t>(P = 0.4221)</t>
  </si>
  <si>
    <t>SWAge (yrs)</t>
  </si>
  <si>
    <t>TotalPCBs ng/g ww</t>
  </si>
  <si>
    <t>Sum11PBDEng/g ww</t>
  </si>
  <si>
    <t>PBDE47 ng/g ww</t>
  </si>
  <si>
    <t>PBDE99 ng/g ww</t>
  </si>
  <si>
    <t>PBDE99rND ng/g ww</t>
  </si>
  <si>
    <t xml:space="preserve">Sum47&amp;49zND ng/g ww </t>
  </si>
  <si>
    <t>Sum47&amp;49rND ng/g 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</si>
</sst>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i/>
      <sz val="11"/>
      <color rgb="FF0070C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5">
    <border>
      <left/>
      <right/>
      <top/>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thin">
        <color auto="1"/>
      </bottom>
      <diagonal/>
    </border>
  </borders>
  <cellStyleXfs count="1">
    <xf numFmtId="0" fontId="0" fillId="0" borderId="0"/>
  </cellStyleXfs>
  <cellXfs count="33">
    <xf numFmtId="0" fontId="0" fillId="0" borderId="0" xfId="0"/>
    <xf numFmtId="0" fontId="3" fillId="0" borderId="0" xfId="0" applyFont="1" applyAlignment="1">
      <alignment horizontal="left"/>
    </xf>
    <xf numFmtId="0" fontId="3" fillId="0" borderId="0" xfId="0" applyFont="1" applyAlignment="1">
      <alignment horizontal="center"/>
    </xf>
    <xf numFmtId="1" fontId="3" fillId="0" borderId="0" xfId="0" applyNumberFormat="1" applyFont="1" applyAlignment="1">
      <alignment horizontal="left"/>
    </xf>
    <xf numFmtId="0" fontId="3" fillId="0" borderId="0" xfId="0" applyFont="1" applyAlignment="1">
      <alignment horizontal="left" textRotation="90"/>
    </xf>
    <xf numFmtId="0" fontId="2" fillId="0" borderId="0" xfId="0" applyFont="1" applyAlignment="1">
      <alignment horizontal="left"/>
    </xf>
    <xf numFmtId="164" fontId="3" fillId="0" borderId="0" xfId="0" applyNumberFormat="1" applyFont="1" applyAlignment="1">
      <alignment horizontal="left" textRotation="90"/>
    </xf>
    <xf numFmtId="0" fontId="2" fillId="2" borderId="0" xfId="0" applyFont="1" applyFill="1"/>
    <xf numFmtId="14" fontId="3" fillId="0" borderId="0" xfId="0" applyNumberFormat="1" applyFont="1" applyAlignment="1">
      <alignment horizontal="left"/>
    </xf>
    <xf numFmtId="0" fontId="0" fillId="0" borderId="0" xfId="0" applyAlignment="1">
      <alignment horizontal="right"/>
    </xf>
    <xf numFmtId="1" fontId="0" fillId="0" borderId="0" xfId="0" applyNumberFormat="1" applyAlignment="1">
      <alignment horizontal="right"/>
    </xf>
    <xf numFmtId="14" fontId="0" fillId="0" borderId="0" xfId="0" applyNumberFormat="1" applyAlignment="1">
      <alignment horizontal="right"/>
    </xf>
    <xf numFmtId="164" fontId="0" fillId="0" borderId="0" xfId="0" applyNumberFormat="1" applyAlignment="1">
      <alignment horizontal="right"/>
    </xf>
    <xf numFmtId="0" fontId="1" fillId="0" borderId="0" xfId="0" applyFont="1" applyAlignment="1">
      <alignment horizontal="right"/>
    </xf>
    <xf numFmtId="2" fontId="0" fillId="0" borderId="0" xfId="0" applyNumberFormat="1"/>
    <xf numFmtId="0" fontId="0" fillId="0" borderId="0" xfId="0" applyAlignment="1">
      <alignment horizontal="center"/>
    </xf>
    <xf numFmtId="0" fontId="0" fillId="0" borderId="0" xfId="0" applyFill="1"/>
    <xf numFmtId="0" fontId="2" fillId="0" borderId="3" xfId="0" applyFont="1" applyBorder="1" applyAlignment="1">
      <alignment horizontal="center"/>
    </xf>
    <xf numFmtId="0" fontId="0" fillId="0" borderId="0" xfId="0" applyAlignment="1">
      <alignment horizontal="left"/>
    </xf>
    <xf numFmtId="0" fontId="0" fillId="0" borderId="4" xfId="0" applyBorder="1" applyAlignment="1">
      <alignment horizontal="left"/>
    </xf>
    <xf numFmtId="0" fontId="0" fillId="0" borderId="4" xfId="0" applyBorder="1"/>
    <xf numFmtId="2" fontId="0" fillId="0" borderId="4" xfId="0" applyNumberFormat="1" applyBorder="1"/>
    <xf numFmtId="0" fontId="2" fillId="3" borderId="0" xfId="0" applyFont="1" applyFill="1"/>
    <xf numFmtId="0" fontId="4" fillId="0" borderId="0" xfId="0" applyFont="1" applyAlignment="1">
      <alignment horizontal="left" textRotation="90" wrapText="1"/>
    </xf>
    <xf numFmtId="0" fontId="3" fillId="0" borderId="0" xfId="0" applyFont="1" applyAlignment="1">
      <alignment horizontal="center" textRotation="90"/>
    </xf>
    <xf numFmtId="0" fontId="2" fillId="0" borderId="0" xfId="0" applyFont="1" applyAlignment="1">
      <alignment horizontal="left" textRotation="90"/>
    </xf>
    <xf numFmtId="0" fontId="4" fillId="0" borderId="0" xfId="0" applyFont="1" applyAlignment="1">
      <alignment horizontal="left" textRotation="90"/>
    </xf>
    <xf numFmtId="0" fontId="4" fillId="0" borderId="0" xfId="0" applyFont="1" applyFill="1" applyAlignment="1">
      <alignment horizontal="left" textRotation="90"/>
    </xf>
    <xf numFmtId="0" fontId="4" fillId="0" borderId="0" xfId="0" applyFont="1" applyFill="1" applyAlignment="1">
      <alignment horizontal="left" textRotation="90" wrapText="1"/>
    </xf>
    <xf numFmtId="0" fontId="2" fillId="0" borderId="1" xfId="0" applyFont="1" applyBorder="1" applyAlignment="1">
      <alignment wrapText="1"/>
    </xf>
    <xf numFmtId="0" fontId="2" fillId="0" borderId="3"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PCB Concentration in Paired Muscle</a:t>
            </a:r>
            <a:r>
              <a:rPr lang="en-US" baseline="0"/>
              <a:t> and Whole Body Samples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384160928223456"/>
          <c:y val="0.17706809039004043"/>
          <c:w val="0.70954257101626139"/>
          <c:h val="0.55493693859067317"/>
        </c:manualLayout>
      </c:layout>
      <c:scatterChart>
        <c:scatterStyle val="lineMarker"/>
        <c:varyColors val="0"/>
        <c:ser>
          <c:idx val="0"/>
          <c:order val="0"/>
          <c:tx>
            <c:strRef>
              <c:f>'Filet to Whole Comparison'!$V$1</c:f>
              <c:strCache>
                <c:ptCount val="1"/>
                <c:pt idx="0">
                  <c:v>Whole TotalPCBs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9603684225818639E-2"/>
                  <c:y val="-4.45133629923127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'Filet to Whole Comparison'!$U$2:$U$19</c:f>
              <c:numCache>
                <c:formatCode>General</c:formatCode>
                <c:ptCount val="18"/>
                <c:pt idx="0">
                  <c:v>23</c:v>
                </c:pt>
                <c:pt idx="1">
                  <c:v>3.6</c:v>
                </c:pt>
                <c:pt idx="2">
                  <c:v>52</c:v>
                </c:pt>
                <c:pt idx="3">
                  <c:v>27</c:v>
                </c:pt>
                <c:pt idx="4">
                  <c:v>40</c:v>
                </c:pt>
                <c:pt idx="5">
                  <c:v>32</c:v>
                </c:pt>
                <c:pt idx="6">
                  <c:v>21</c:v>
                </c:pt>
                <c:pt idx="7">
                  <c:v>56</c:v>
                </c:pt>
                <c:pt idx="8">
                  <c:v>45</c:v>
                </c:pt>
                <c:pt idx="9">
                  <c:v>110</c:v>
                </c:pt>
                <c:pt idx="10">
                  <c:v>46</c:v>
                </c:pt>
                <c:pt idx="11">
                  <c:v>8.1999999999999904</c:v>
                </c:pt>
                <c:pt idx="12">
                  <c:v>80</c:v>
                </c:pt>
                <c:pt idx="13">
                  <c:v>88</c:v>
                </c:pt>
                <c:pt idx="14">
                  <c:v>130</c:v>
                </c:pt>
                <c:pt idx="15">
                  <c:v>150</c:v>
                </c:pt>
                <c:pt idx="16">
                  <c:v>12</c:v>
                </c:pt>
                <c:pt idx="17">
                  <c:v>110</c:v>
                </c:pt>
              </c:numCache>
            </c:numRef>
          </c:xVal>
          <c:yVal>
            <c:numRef>
              <c:f>'Filet to Whole Comparison'!$V$2:$V$19</c:f>
              <c:numCache>
                <c:formatCode>General</c:formatCode>
                <c:ptCount val="18"/>
                <c:pt idx="0">
                  <c:v>32</c:v>
                </c:pt>
                <c:pt idx="1">
                  <c:v>18</c:v>
                </c:pt>
                <c:pt idx="2">
                  <c:v>62</c:v>
                </c:pt>
                <c:pt idx="3">
                  <c:v>70</c:v>
                </c:pt>
                <c:pt idx="4">
                  <c:v>70</c:v>
                </c:pt>
                <c:pt idx="5">
                  <c:v>42</c:v>
                </c:pt>
                <c:pt idx="6">
                  <c:v>26</c:v>
                </c:pt>
                <c:pt idx="7">
                  <c:v>84</c:v>
                </c:pt>
                <c:pt idx="8">
                  <c:v>62</c:v>
                </c:pt>
                <c:pt idx="9">
                  <c:v>120</c:v>
                </c:pt>
                <c:pt idx="10">
                  <c:v>52</c:v>
                </c:pt>
                <c:pt idx="11">
                  <c:v>15</c:v>
                </c:pt>
                <c:pt idx="12">
                  <c:v>89</c:v>
                </c:pt>
                <c:pt idx="13">
                  <c:v>100</c:v>
                </c:pt>
                <c:pt idx="14">
                  <c:v>130</c:v>
                </c:pt>
                <c:pt idx="15">
                  <c:v>160</c:v>
                </c:pt>
                <c:pt idx="16">
                  <c:v>19</c:v>
                </c:pt>
                <c:pt idx="17">
                  <c:v>110</c:v>
                </c:pt>
              </c:numCache>
            </c:numRef>
          </c:yVal>
          <c:smooth val="0"/>
          <c:extLst>
            <c:ext xmlns:c16="http://schemas.microsoft.com/office/drawing/2014/chart" uri="{C3380CC4-5D6E-409C-BE32-E72D297353CC}">
              <c16:uniqueId val="{00000001-B2D7-405B-B023-B04F970459B1}"/>
            </c:ext>
          </c:extLst>
        </c:ser>
        <c:dLbls>
          <c:showLegendKey val="0"/>
          <c:showVal val="0"/>
          <c:showCatName val="0"/>
          <c:showSerName val="0"/>
          <c:showPercent val="0"/>
          <c:showBubbleSize val="0"/>
        </c:dLbls>
        <c:axId val="1207966863"/>
        <c:axId val="1207967343"/>
      </c:scatterChart>
      <c:valAx>
        <c:axId val="120796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PCB Concentration (ng/g ww) in Muscle Tissue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67343"/>
        <c:crossesAt val="0"/>
        <c:crossBetween val="midCat"/>
      </c:valAx>
      <c:valAx>
        <c:axId val="1207967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PCB Concentration (ng/g ww) in Whole Body Tissue</a:t>
                </a:r>
              </a:p>
            </c:rich>
          </c:tx>
          <c:layout>
            <c:manualLayout>
              <c:xMode val="edge"/>
              <c:yMode val="edge"/>
              <c:x val="6.9028677688351678E-2"/>
              <c:y val="0.190550789414896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66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171450</xdr:colOff>
      <xdr:row>0</xdr:row>
      <xdr:rowOff>876301</xdr:rowOff>
    </xdr:from>
    <xdr:to>
      <xdr:col>31</xdr:col>
      <xdr:colOff>457200</xdr:colOff>
      <xdr:row>22</xdr:row>
      <xdr:rowOff>114300</xdr:rowOff>
    </xdr:to>
    <xdr:graphicFrame macro="">
      <xdr:nvGraphicFramePr>
        <xdr:cNvPr id="2" name="Chart 1">
          <a:extLst>
            <a:ext uri="{FF2B5EF4-FFF2-40B4-BE49-F238E27FC236}">
              <a16:creationId xmlns:a16="http://schemas.microsoft.com/office/drawing/2014/main" id="{2A671F52-0DB8-41B6-80F6-6C300CAE7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9980B851-1284-C203-9D4D-C2A2B902BE85}"/>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0.43167</cdr:x>
      <cdr:y>0.65451</cdr:y>
    </cdr:from>
    <cdr:to>
      <cdr:x>0.44167</cdr:x>
      <cdr:y>0.68576</cdr:y>
    </cdr:to>
    <cdr:sp macro="" textlink="">
      <cdr:nvSpPr>
        <cdr:cNvPr id="3" name="TextBox 2">
          <a:extLst xmlns:a="http://schemas.openxmlformats.org/drawingml/2006/main">
            <a:ext uri="{FF2B5EF4-FFF2-40B4-BE49-F238E27FC236}">
              <a16:creationId xmlns:a16="http://schemas.microsoft.com/office/drawing/2014/main" id="{B7BCA82C-1022-B780-BECA-93BA57A5774B}"/>
            </a:ext>
          </a:extLst>
        </cdr:cNvPr>
        <cdr:cNvSpPr txBox="1"/>
      </cdr:nvSpPr>
      <cdr:spPr>
        <a:xfrm xmlns:a="http://schemas.openxmlformats.org/drawingml/2006/main">
          <a:off x="1973581" y="1795463"/>
          <a:ext cx="45719" cy="85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ersons/person.xml><?xml version="1.0" encoding="utf-8"?>
<personList xmlns="http://schemas.microsoft.com/office/spreadsheetml/2018/threadedcomments" xmlns:x="http://schemas.openxmlformats.org/spreadsheetml/2006/main">
  <person displayName="O'Neill, Sandra M (DFW)" id="{B59424F6-BCB6-4C46-A80D-71FA8B27B9FE}" userId="S::Sandra.ONeill@dfw.wa.gov::e34ff125-ba0b-4123-8621-bad545ee87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2-11-15T22:22:06.68" personId="{B59424F6-BCB6-4C46-A80D-71FA8B27B9FE}" id="{27BDA9A5-B151-4727-889F-22195E49C7E8}">
    <text>Based on CollectionDate - Assummed (or CWT) release date divided by 30</text>
  </threadedComment>
  <threadedComment ref="U1" dT="2024-11-13T07:19:42.38" personId="{B59424F6-BCB6-4C46-A80D-71FA8B27B9FE}" id="{0CB015F0-6515-4CA8-9802-9A31CB4950A9}">
    <text>Year in which fish went to sea</text>
  </threadedComment>
  <threadedComment ref="X1" dT="2022-11-15T22:32:58.74" personId="{B59424F6-BCB6-4C46-A80D-71FA8B27B9FE}" id="{49C65AC6-8DCA-4E40-A320-B9E5C4F61834}">
    <text>Based on exteral marks and CWTs</text>
  </threadedComment>
  <threadedComment ref="AB1" dT="2024-10-27T16:36:34.02" personId="{B59424F6-BCB6-4C46-A80D-71FA8B27B9FE}" id="{B62F3C5D-BC43-4045-9D09-12C97D7161D2}">
    <text>In some files this is referred to as Sum PBDEs</text>
  </threadedComment>
  <threadedComment ref="AE1" dT="2024-11-13T07:25:08.26" personId="{B59424F6-BCB6-4C46-A80D-71FA8B27B9FE}" id="{596AFF32-6DBE-4BBF-9B63-C8FDA1518515}">
    <text>A random number between zero and detection limits was used for the non-detect value</text>
  </threadedComment>
  <threadedComment ref="AF1" dT="2024-11-13T05:35:37.01" personId="{B59424F6-BCB6-4C46-A80D-71FA8B27B9FE}" id="{3D07C2D9-889B-4935-A72E-0C9AA2C349DB}">
    <text>A zero was used for the non-detected value.</text>
  </threadedComment>
  <threadedComment ref="AG1" dT="2024-11-13T05:36:55.18" personId="{B59424F6-BCB6-4C46-A80D-71FA8B27B9FE}" id="{23FA4DEA-8C7B-4356-84FE-34EA481FFC1C}">
    <text>A random number between zero and the non-detect value was used for the non-detected value.</text>
  </threadedComment>
  <threadedComment ref="AH1" dT="2024-11-06T11:12:20.43" personId="{B59424F6-BCB6-4C46-A80D-71FA8B27B9FE}" id="{792400AB-8105-4CCB-9E33-23606045E9B0}">
    <text>Puget Sound_Fall_Aggregate was renamed to PugetSoundFall and N_Puget_Sound was renamed to NorthPugetSound</text>
  </threadedComment>
  <threadedComment ref="AP1" dT="2024-10-27T18:28:02.08" personId="{B59424F6-BCB6-4C46-A80D-71FA8B27B9FE}" id="{7375905F-DD02-425B-BA0B-83053BE5992A}">
    <text>In older spreadsheets this was named release date.</text>
  </threadedComment>
  <threadedComment ref="G16" dT="2023-04-15T23:39:15.62" personId="{B59424F6-BCB6-4C46-A80D-71FA8B27B9FE}" id="{49B14C9D-446D-4F91-99AB-9CCA42B95860}">
    <text>Collected in December, year changed from 2017 to 2016</text>
  </threadedComment>
  <threadedComment ref="G17" dT="2023-04-15T23:39:25.31" personId="{B59424F6-BCB6-4C46-A80D-71FA8B27B9FE}" id="{FBB65CEE-8803-42C2-9CFD-5E2989757D97}">
    <text>Collected in December, year changed from 2017 to 2016</text>
  </threadedComment>
  <threadedComment ref="G18" dT="2023-04-15T23:39:32.63" personId="{B59424F6-BCB6-4C46-A80D-71FA8B27B9FE}" id="{6949D130-2E93-4198-AA8C-7FD89C1124A3}">
    <text>Collected in December, year changed from 2017 to 2016</text>
  </threadedComment>
  <threadedComment ref="F61" dT="2024-05-14T16:34:45.64" personId="{B59424F6-BCB6-4C46-A80D-71FA8B27B9FE}" id="{CC523A80-FBDD-42C3-8CD2-420F7B1D0C78}">
    <text>Confirm that this sample is OK.  It was highlighted in red in an older file.</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2-11-15T22:32:58.74" personId="{B59424F6-BCB6-4C46-A80D-71FA8B27B9FE}" id="{3EDA90D5-54D6-425D-88F6-AC08E1F83997}">
    <text>Based on exteral marks and CWTs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F024-F686-47C6-A6C4-2944E571264F}">
  <dimension ref="A1:B8"/>
  <sheetViews>
    <sheetView workbookViewId="0">
      <selection activeCell="F9" sqref="F9"/>
    </sheetView>
  </sheetViews>
  <sheetFormatPr defaultRowHeight="15" x14ac:dyDescent="0.25"/>
  <sheetData>
    <row r="1" spans="1:2" x14ac:dyDescent="0.25">
      <c r="A1" t="s">
        <v>290</v>
      </c>
    </row>
    <row r="3" spans="1:2" x14ac:dyDescent="0.25">
      <c r="A3" t="s">
        <v>291</v>
      </c>
    </row>
    <row r="4" spans="1:2" x14ac:dyDescent="0.25">
      <c r="B4" t="s">
        <v>292</v>
      </c>
    </row>
    <row r="5" spans="1:2" x14ac:dyDescent="0.25">
      <c r="B5" t="s">
        <v>294</v>
      </c>
    </row>
    <row r="6" spans="1:2" x14ac:dyDescent="0.25">
      <c r="B6" t="s">
        <v>293</v>
      </c>
    </row>
    <row r="8" spans="1:2" x14ac:dyDescent="0.25">
      <c r="A8"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AF11-D30D-4776-8F4D-4DFCD35F0AA9}">
  <dimension ref="A1:AY157"/>
  <sheetViews>
    <sheetView tabSelected="1" workbookViewId="0">
      <pane xSplit="10" ySplit="1" topLeftCell="W122" activePane="bottomRight" state="frozen"/>
      <selection pane="topRight" activeCell="K1" sqref="K1"/>
      <selection pane="bottomLeft" activeCell="A2" sqref="A2"/>
      <selection pane="bottomRight" activeCell="AH5" sqref="AH5"/>
    </sheetView>
  </sheetViews>
  <sheetFormatPr defaultColWidth="8.7109375" defaultRowHeight="15" x14ac:dyDescent="0.25"/>
  <cols>
    <col min="1" max="1" width="8.7109375" style="9"/>
    <col min="2" max="2" width="11" style="9" customWidth="1"/>
    <col min="3" max="4" width="4" style="9" bestFit="1" customWidth="1"/>
    <col min="5" max="5" width="10.28515625" style="15" bestFit="1" customWidth="1"/>
    <col min="6" max="6" width="15.28515625" style="9" bestFit="1" customWidth="1"/>
    <col min="7" max="7" width="9.5703125" style="10" customWidth="1"/>
    <col min="8" max="8" width="4" style="9" bestFit="1" customWidth="1"/>
    <col min="9" max="9" width="37.140625" style="9" customWidth="1"/>
    <col min="10" max="10" width="7.28515625" style="9" customWidth="1"/>
    <col min="11" max="11" width="16.140625" style="9" customWidth="1"/>
    <col min="12" max="12" width="13.5703125" style="9" customWidth="1"/>
    <col min="13" max="13" width="19.42578125" style="9" customWidth="1"/>
    <col min="14" max="14" width="12.28515625" style="9" customWidth="1"/>
    <col min="15" max="15" width="15.5703125" style="9" customWidth="1"/>
    <col min="16" max="17" width="9.85546875" style="9" customWidth="1"/>
    <col min="18" max="18" width="8.7109375" style="9"/>
    <col min="19" max="19" width="6" style="9" customWidth="1"/>
    <col min="20" max="20" width="3.7109375" style="9" customWidth="1"/>
    <col min="21" max="21" width="5.42578125" style="9" customWidth="1"/>
    <col min="22" max="22" width="3.85546875" style="9" customWidth="1"/>
    <col min="23" max="23" width="11.28515625" style="9" customWidth="1"/>
    <col min="24" max="24" width="8.85546875" style="9" customWidth="1"/>
    <col min="25" max="26" width="6.28515625" style="12" customWidth="1"/>
    <col min="27" max="27" width="12" style="9" customWidth="1"/>
    <col min="28" max="28" width="11.7109375" style="9" customWidth="1"/>
    <col min="29" max="29" width="9.28515625" style="9" customWidth="1"/>
    <col min="30" max="30" width="10.42578125" style="9" customWidth="1"/>
    <col min="31" max="31" width="6.7109375" style="9" customWidth="1"/>
    <col min="32" max="32" width="7.7109375" style="9" customWidth="1"/>
    <col min="33" max="33" width="8.140625" style="9" customWidth="1"/>
    <col min="34" max="34" width="39.85546875" bestFit="1" customWidth="1"/>
    <col min="35" max="35" width="7.5703125" customWidth="1"/>
    <col min="36" max="36" width="14.42578125" customWidth="1"/>
    <col min="37" max="37" width="7.5703125" customWidth="1"/>
    <col min="38" max="38" width="13.85546875" customWidth="1"/>
    <col min="39" max="39" width="14.42578125" customWidth="1"/>
    <col min="40" max="40" width="13.5703125" customWidth="1"/>
    <col min="41" max="41" width="12.28515625" customWidth="1"/>
    <col min="42" max="42" width="16.28515625" style="11" customWidth="1"/>
    <col min="43" max="43" width="9.5703125" style="9" customWidth="1"/>
    <col min="44" max="44" width="11.140625" style="9" customWidth="1"/>
    <col min="45" max="45" width="13.140625" style="9" customWidth="1"/>
    <col min="46" max="46" width="14.5703125" style="9" customWidth="1"/>
    <col min="47" max="47" width="20.42578125" style="9" customWidth="1"/>
    <col min="48" max="48" width="19.85546875" style="9" customWidth="1"/>
    <col min="49" max="49" width="21" style="9" customWidth="1"/>
    <col min="50" max="50" width="24" style="9" customWidth="1"/>
    <col min="51" max="51" width="19.7109375" style="9" customWidth="1"/>
    <col min="52" max="16384" width="8.7109375" style="9"/>
  </cols>
  <sheetData>
    <row r="1" spans="1:51" s="5" customFormat="1" ht="111" customHeight="1" x14ac:dyDescent="0.25">
      <c r="A1" s="1" t="s">
        <v>0</v>
      </c>
      <c r="B1" s="1" t="s">
        <v>1</v>
      </c>
      <c r="C1" s="4" t="s">
        <v>2</v>
      </c>
      <c r="D1" s="4" t="s">
        <v>3</v>
      </c>
      <c r="E1" s="2" t="s">
        <v>4</v>
      </c>
      <c r="F1" s="1" t="s">
        <v>5</v>
      </c>
      <c r="G1" s="3" t="s">
        <v>6</v>
      </c>
      <c r="H1" s="4" t="s">
        <v>7</v>
      </c>
      <c r="I1" s="1" t="s">
        <v>8</v>
      </c>
      <c r="J1" s="5" t="s">
        <v>9</v>
      </c>
      <c r="K1" s="5" t="s">
        <v>10</v>
      </c>
      <c r="L1" s="1" t="s">
        <v>11</v>
      </c>
      <c r="M1" s="1" t="s">
        <v>12</v>
      </c>
      <c r="N1" s="1" t="s">
        <v>13</v>
      </c>
      <c r="O1" s="1" t="s">
        <v>14</v>
      </c>
      <c r="P1" s="4" t="s">
        <v>15</v>
      </c>
      <c r="Q1" s="4" t="s">
        <v>16</v>
      </c>
      <c r="R1" s="4" t="s">
        <v>17</v>
      </c>
      <c r="S1" s="4" t="s">
        <v>18</v>
      </c>
      <c r="T1" s="4" t="s">
        <v>333</v>
      </c>
      <c r="U1" s="4" t="s">
        <v>19</v>
      </c>
      <c r="V1" s="4" t="s">
        <v>41</v>
      </c>
      <c r="W1" s="4" t="s">
        <v>20</v>
      </c>
      <c r="X1" s="1" t="s">
        <v>21</v>
      </c>
      <c r="Y1" s="6" t="s">
        <v>22</v>
      </c>
      <c r="Z1" s="6" t="s">
        <v>23</v>
      </c>
      <c r="AA1" s="26" t="s">
        <v>334</v>
      </c>
      <c r="AB1" s="26" t="s">
        <v>335</v>
      </c>
      <c r="AC1" s="27" t="s">
        <v>336</v>
      </c>
      <c r="AD1" s="27" t="s">
        <v>337</v>
      </c>
      <c r="AE1" s="27" t="s">
        <v>338</v>
      </c>
      <c r="AF1" s="28" t="s">
        <v>339</v>
      </c>
      <c r="AG1" s="28" t="s">
        <v>340</v>
      </c>
      <c r="AH1" s="7" t="s">
        <v>24</v>
      </c>
      <c r="AI1" s="7" t="s">
        <v>25</v>
      </c>
      <c r="AJ1" s="7" t="s">
        <v>26</v>
      </c>
      <c r="AK1" s="7" t="s">
        <v>25</v>
      </c>
      <c r="AL1" s="7" t="s">
        <v>27</v>
      </c>
      <c r="AM1" s="7" t="s">
        <v>28</v>
      </c>
      <c r="AN1" s="7" t="s">
        <v>29</v>
      </c>
      <c r="AO1" s="7" t="s">
        <v>30</v>
      </c>
      <c r="AP1" s="8" t="s">
        <v>31</v>
      </c>
      <c r="AQ1" s="1" t="s">
        <v>32</v>
      </c>
      <c r="AR1" s="1" t="s">
        <v>33</v>
      </c>
      <c r="AS1" s="1" t="s">
        <v>34</v>
      </c>
      <c r="AT1" s="1" t="s">
        <v>35</v>
      </c>
      <c r="AU1" s="1" t="s">
        <v>36</v>
      </c>
      <c r="AV1" s="1" t="s">
        <v>37</v>
      </c>
      <c r="AW1" s="1" t="s">
        <v>38</v>
      </c>
      <c r="AX1" s="1" t="s">
        <v>39</v>
      </c>
      <c r="AY1" s="1" t="s">
        <v>40</v>
      </c>
    </row>
    <row r="2" spans="1:51" x14ac:dyDescent="0.25">
      <c r="A2" s="9">
        <v>1</v>
      </c>
      <c r="B2" s="9" t="s">
        <v>42</v>
      </c>
      <c r="C2" s="9" t="s">
        <v>43</v>
      </c>
      <c r="D2" s="9" t="s">
        <v>43</v>
      </c>
      <c r="E2" s="9" t="s">
        <v>44</v>
      </c>
      <c r="F2" s="9" t="s">
        <v>45</v>
      </c>
      <c r="G2" s="10">
        <v>169804</v>
      </c>
      <c r="H2" s="9">
        <v>6</v>
      </c>
      <c r="I2" s="9" t="s">
        <v>46</v>
      </c>
      <c r="J2" s="9">
        <v>2016</v>
      </c>
      <c r="K2" s="9">
        <v>2</v>
      </c>
      <c r="L2" s="11">
        <v>42420</v>
      </c>
      <c r="M2" s="9" t="s">
        <v>47</v>
      </c>
      <c r="N2" s="9">
        <v>45</v>
      </c>
      <c r="O2" s="9" t="s">
        <v>48</v>
      </c>
      <c r="P2" s="9">
        <v>812.5</v>
      </c>
      <c r="Q2" s="9">
        <v>81.25</v>
      </c>
      <c r="R2" s="9">
        <v>85.337999999999994</v>
      </c>
      <c r="S2" s="9">
        <v>5.0999999999999899</v>
      </c>
      <c r="T2" s="9">
        <v>4</v>
      </c>
      <c r="U2" s="9">
        <v>1</v>
      </c>
      <c r="V2" s="9">
        <v>2</v>
      </c>
      <c r="W2" s="9" t="s">
        <v>49</v>
      </c>
      <c r="X2" s="9" t="s">
        <v>50</v>
      </c>
      <c r="Y2" s="12">
        <v>32.763580978168697</v>
      </c>
      <c r="Z2" s="12">
        <v>14.1514381287839</v>
      </c>
      <c r="AA2" s="9">
        <v>70</v>
      </c>
      <c r="AB2" s="9">
        <v>14</v>
      </c>
      <c r="AC2" s="9">
        <v>7.7</v>
      </c>
      <c r="AD2" s="9">
        <v>2</v>
      </c>
      <c r="AE2" s="9">
        <v>2</v>
      </c>
      <c r="AF2" s="9">
        <f>AC2+AD2</f>
        <v>9.6999999999999993</v>
      </c>
      <c r="AG2" s="9">
        <f>AC2+AE2</f>
        <v>9.6999999999999993</v>
      </c>
      <c r="AH2" t="s">
        <v>77</v>
      </c>
      <c r="AI2">
        <v>1</v>
      </c>
      <c r="AN2">
        <f t="shared" ref="AN2:AN15" si="0">1-AI2</f>
        <v>0</v>
      </c>
      <c r="AO2" t="s">
        <v>52</v>
      </c>
      <c r="AQ2" s="9" t="s">
        <v>54</v>
      </c>
      <c r="AR2" s="9" t="s">
        <v>55</v>
      </c>
      <c r="AS2" s="9" t="s">
        <v>53</v>
      </c>
      <c r="AT2" s="9" t="s">
        <v>53</v>
      </c>
      <c r="AU2" s="9" t="s">
        <v>53</v>
      </c>
      <c r="AV2" s="9" t="s">
        <v>53</v>
      </c>
      <c r="AW2" s="9" t="s">
        <v>53</v>
      </c>
      <c r="AX2" s="9" t="s">
        <v>53</v>
      </c>
      <c r="AY2" s="9" t="s">
        <v>53</v>
      </c>
    </row>
    <row r="3" spans="1:51" x14ac:dyDescent="0.25">
      <c r="A3" s="9">
        <v>2</v>
      </c>
      <c r="B3" s="9" t="s">
        <v>42</v>
      </c>
      <c r="C3" s="9" t="s">
        <v>43</v>
      </c>
      <c r="D3" s="9" t="s">
        <v>43</v>
      </c>
      <c r="E3" s="9" t="s">
        <v>44</v>
      </c>
      <c r="F3" s="9" t="s">
        <v>56</v>
      </c>
      <c r="G3" s="10">
        <v>169806</v>
      </c>
      <c r="H3" s="9">
        <v>6</v>
      </c>
      <c r="I3" s="9" t="s">
        <v>46</v>
      </c>
      <c r="J3" s="9">
        <v>2016</v>
      </c>
      <c r="K3" s="9">
        <v>2</v>
      </c>
      <c r="L3" s="11">
        <v>42420</v>
      </c>
      <c r="M3" s="9" t="s">
        <v>47</v>
      </c>
      <c r="N3" s="9">
        <v>21</v>
      </c>
      <c r="O3" s="9" t="s">
        <v>48</v>
      </c>
      <c r="P3" s="9">
        <v>560</v>
      </c>
      <c r="Q3" s="9">
        <v>56</v>
      </c>
      <c r="R3" s="9">
        <v>59.5429999999999</v>
      </c>
      <c r="S3" s="9">
        <v>3.1</v>
      </c>
      <c r="T3" s="9">
        <v>2</v>
      </c>
      <c r="U3" s="9">
        <v>1</v>
      </c>
      <c r="V3" s="9">
        <v>1</v>
      </c>
      <c r="W3" s="9" t="s">
        <v>49</v>
      </c>
      <c r="X3" s="9" t="s">
        <v>50</v>
      </c>
      <c r="Y3" s="12">
        <v>22.861381242788699</v>
      </c>
      <c r="Z3" s="12">
        <v>2.3760706014226201</v>
      </c>
      <c r="AA3" s="9">
        <v>19</v>
      </c>
      <c r="AB3" s="9">
        <v>2.2999999999999901</v>
      </c>
      <c r="AC3" s="9">
        <v>1.9</v>
      </c>
      <c r="AD3" s="9">
        <v>0.41</v>
      </c>
      <c r="AE3" s="9">
        <v>0.41</v>
      </c>
      <c r="AF3" s="9">
        <f t="shared" ref="AF3:AF65" si="1">AC3+AD3</f>
        <v>2.31</v>
      </c>
      <c r="AG3" s="9">
        <f t="shared" ref="AG3:AG66" si="2">AC3+AE3</f>
        <v>2.31</v>
      </c>
      <c r="AH3" t="s">
        <v>77</v>
      </c>
      <c r="AI3">
        <v>1</v>
      </c>
      <c r="AN3">
        <f t="shared" si="0"/>
        <v>0</v>
      </c>
      <c r="AO3" t="s">
        <v>52</v>
      </c>
      <c r="AQ3" s="9" t="s">
        <v>54</v>
      </c>
      <c r="AR3" s="9" t="s">
        <v>55</v>
      </c>
      <c r="AS3" s="9" t="s">
        <v>53</v>
      </c>
      <c r="AT3" s="9" t="s">
        <v>53</v>
      </c>
      <c r="AU3" s="9" t="s">
        <v>53</v>
      </c>
      <c r="AV3" s="9" t="s">
        <v>53</v>
      </c>
      <c r="AW3" s="9" t="s">
        <v>53</v>
      </c>
      <c r="AX3" s="9" t="s">
        <v>53</v>
      </c>
      <c r="AY3" s="9" t="s">
        <v>53</v>
      </c>
    </row>
    <row r="4" spans="1:51" x14ac:dyDescent="0.25">
      <c r="A4" s="9">
        <v>3</v>
      </c>
      <c r="B4" s="9" t="s">
        <v>42</v>
      </c>
      <c r="C4" s="9" t="s">
        <v>43</v>
      </c>
      <c r="D4" s="9" t="s">
        <v>43</v>
      </c>
      <c r="E4" s="9" t="s">
        <v>44</v>
      </c>
      <c r="F4" s="9" t="s">
        <v>57</v>
      </c>
      <c r="G4" s="10">
        <v>169808</v>
      </c>
      <c r="H4" s="9">
        <v>6</v>
      </c>
      <c r="I4" s="9" t="s">
        <v>46</v>
      </c>
      <c r="J4" s="9">
        <v>2016</v>
      </c>
      <c r="K4" s="9">
        <v>2</v>
      </c>
      <c r="L4" s="11">
        <v>42420</v>
      </c>
      <c r="M4" s="9" t="s">
        <v>47</v>
      </c>
      <c r="N4" s="9">
        <v>21</v>
      </c>
      <c r="O4" s="9" t="s">
        <v>48</v>
      </c>
      <c r="P4" s="9">
        <v>535</v>
      </c>
      <c r="Q4" s="9">
        <v>53.5</v>
      </c>
      <c r="R4" s="9">
        <v>56.930500000000002</v>
      </c>
      <c r="S4" s="9">
        <v>3.1</v>
      </c>
      <c r="T4" s="9">
        <v>2</v>
      </c>
      <c r="U4" s="9">
        <v>1</v>
      </c>
      <c r="V4" s="9">
        <v>2</v>
      </c>
      <c r="W4" s="9" t="s">
        <v>49</v>
      </c>
      <c r="X4" s="9" t="s">
        <v>50</v>
      </c>
      <c r="Y4" s="12">
        <v>23.3477970627502</v>
      </c>
      <c r="Z4" s="12">
        <v>3.61108127469367</v>
      </c>
      <c r="AA4" s="9">
        <v>25</v>
      </c>
      <c r="AB4" s="9">
        <v>4.7</v>
      </c>
      <c r="AC4" s="9">
        <v>2.6</v>
      </c>
      <c r="AD4" s="9">
        <v>1.3</v>
      </c>
      <c r="AE4" s="9">
        <v>1.3</v>
      </c>
      <c r="AF4" s="9">
        <f t="shared" si="1"/>
        <v>3.9000000000000004</v>
      </c>
      <c r="AG4" s="9">
        <f t="shared" si="2"/>
        <v>3.9000000000000004</v>
      </c>
      <c r="AH4" t="s">
        <v>77</v>
      </c>
      <c r="AI4">
        <v>1</v>
      </c>
      <c r="AN4">
        <f t="shared" si="0"/>
        <v>0</v>
      </c>
      <c r="AO4" t="s">
        <v>52</v>
      </c>
      <c r="AQ4" s="9" t="s">
        <v>54</v>
      </c>
      <c r="AR4" s="9" t="s">
        <v>55</v>
      </c>
      <c r="AS4" s="9" t="s">
        <v>53</v>
      </c>
      <c r="AT4" s="9" t="s">
        <v>53</v>
      </c>
      <c r="AU4" s="9" t="s">
        <v>53</v>
      </c>
      <c r="AV4" s="9" t="s">
        <v>53</v>
      </c>
      <c r="AW4" s="9" t="s">
        <v>53</v>
      </c>
      <c r="AX4" s="9" t="s">
        <v>53</v>
      </c>
      <c r="AY4" s="9" t="s">
        <v>53</v>
      </c>
    </row>
    <row r="5" spans="1:51" x14ac:dyDescent="0.25">
      <c r="A5" s="9">
        <v>4</v>
      </c>
      <c r="B5" s="9" t="s">
        <v>42</v>
      </c>
      <c r="C5" s="9" t="s">
        <v>43</v>
      </c>
      <c r="D5" s="9" t="s">
        <v>43</v>
      </c>
      <c r="E5" s="9" t="s">
        <v>44</v>
      </c>
      <c r="F5" s="9" t="s">
        <v>58</v>
      </c>
      <c r="G5" s="10">
        <v>169809</v>
      </c>
      <c r="H5" s="9">
        <v>6</v>
      </c>
      <c r="I5" s="9" t="s">
        <v>46</v>
      </c>
      <c r="J5" s="9">
        <v>2016</v>
      </c>
      <c r="K5" s="9">
        <v>2</v>
      </c>
      <c r="L5" s="11">
        <v>42420</v>
      </c>
      <c r="M5" s="9" t="s">
        <v>47</v>
      </c>
      <c r="N5" s="9">
        <v>21</v>
      </c>
      <c r="O5" s="9" t="s">
        <v>48</v>
      </c>
      <c r="P5" s="9">
        <v>570</v>
      </c>
      <c r="Q5" s="9">
        <v>57</v>
      </c>
      <c r="R5" s="9">
        <v>60.588000000000001</v>
      </c>
      <c r="S5" s="9">
        <v>3.1</v>
      </c>
      <c r="T5" s="9">
        <v>2</v>
      </c>
      <c r="U5" s="9">
        <v>1</v>
      </c>
      <c r="V5" s="9">
        <v>1</v>
      </c>
      <c r="W5" s="9" t="s">
        <v>49</v>
      </c>
      <c r="X5" s="9" t="s">
        <v>50</v>
      </c>
      <c r="Y5" s="12">
        <v>26.3556550180753</v>
      </c>
      <c r="Z5" s="12">
        <v>5.671193876697</v>
      </c>
      <c r="AA5" s="9">
        <v>31</v>
      </c>
      <c r="AB5" s="9">
        <v>5.4</v>
      </c>
      <c r="AC5" s="9">
        <v>3</v>
      </c>
      <c r="AD5" s="9">
        <v>1.2</v>
      </c>
      <c r="AE5" s="9">
        <v>1.2</v>
      </c>
      <c r="AF5" s="9">
        <f t="shared" si="1"/>
        <v>4.2</v>
      </c>
      <c r="AG5" s="9">
        <f t="shared" si="2"/>
        <v>4.2</v>
      </c>
      <c r="AH5" t="s">
        <v>77</v>
      </c>
      <c r="AI5">
        <v>1</v>
      </c>
      <c r="AN5">
        <f t="shared" si="0"/>
        <v>0</v>
      </c>
      <c r="AO5" t="s">
        <v>52</v>
      </c>
      <c r="AQ5" s="9" t="s">
        <v>54</v>
      </c>
      <c r="AR5" s="9" t="s">
        <v>55</v>
      </c>
      <c r="AS5" s="9" t="s">
        <v>53</v>
      </c>
      <c r="AT5" s="9" t="s">
        <v>53</v>
      </c>
      <c r="AU5" s="9" t="s">
        <v>53</v>
      </c>
      <c r="AV5" s="9" t="s">
        <v>53</v>
      </c>
      <c r="AW5" s="9" t="s">
        <v>53</v>
      </c>
      <c r="AX5" s="9" t="s">
        <v>53</v>
      </c>
      <c r="AY5" s="9" t="s">
        <v>53</v>
      </c>
    </row>
    <row r="6" spans="1:51" x14ac:dyDescent="0.25">
      <c r="A6" s="9">
        <v>133</v>
      </c>
      <c r="B6" s="9" t="s">
        <v>42</v>
      </c>
      <c r="C6" s="9" t="s">
        <v>59</v>
      </c>
      <c r="D6" s="9" t="s">
        <v>59</v>
      </c>
      <c r="E6" s="9" t="s">
        <v>44</v>
      </c>
      <c r="F6" s="9" t="s">
        <v>60</v>
      </c>
      <c r="G6" s="9">
        <v>169817</v>
      </c>
      <c r="H6" s="9">
        <v>6</v>
      </c>
      <c r="I6" s="9" t="s">
        <v>46</v>
      </c>
      <c r="J6" s="9">
        <v>2016</v>
      </c>
      <c r="K6" s="9">
        <v>2</v>
      </c>
      <c r="L6" s="11">
        <v>42420</v>
      </c>
      <c r="M6" s="9" t="s">
        <v>47</v>
      </c>
      <c r="N6" s="9" t="s">
        <v>53</v>
      </c>
      <c r="O6" s="9" t="s">
        <v>48</v>
      </c>
      <c r="P6" s="9">
        <v>655</v>
      </c>
      <c r="Q6" s="9">
        <v>65.5</v>
      </c>
      <c r="R6" s="9">
        <v>69.470499999999902</v>
      </c>
      <c r="S6" s="9" t="s">
        <v>53</v>
      </c>
      <c r="T6" s="9" t="s">
        <v>53</v>
      </c>
      <c r="U6" s="9" t="s">
        <v>53</v>
      </c>
      <c r="V6" s="9">
        <v>2</v>
      </c>
      <c r="W6" s="9" t="s">
        <v>61</v>
      </c>
      <c r="X6" s="9" t="s">
        <v>50</v>
      </c>
      <c r="Y6" s="9" t="s">
        <v>53</v>
      </c>
      <c r="Z6" s="9" t="s">
        <v>53</v>
      </c>
      <c r="AA6" s="9" t="s">
        <v>53</v>
      </c>
      <c r="AB6" s="9" t="s">
        <v>53</v>
      </c>
      <c r="AC6" s="9" t="s">
        <v>53</v>
      </c>
      <c r="AD6" s="9" t="s">
        <v>53</v>
      </c>
      <c r="AE6" s="9" t="s">
        <v>53</v>
      </c>
      <c r="AF6" s="9" t="s">
        <v>53</v>
      </c>
      <c r="AG6" s="9" t="s">
        <v>53</v>
      </c>
      <c r="AH6" t="s">
        <v>77</v>
      </c>
      <c r="AI6">
        <v>1</v>
      </c>
      <c r="AN6">
        <f t="shared" si="0"/>
        <v>0</v>
      </c>
      <c r="AO6" t="s">
        <v>52</v>
      </c>
      <c r="AQ6" s="9" t="s">
        <v>54</v>
      </c>
      <c r="AR6" s="9" t="s">
        <v>55</v>
      </c>
      <c r="AS6" s="9" t="s">
        <v>53</v>
      </c>
      <c r="AT6" s="9" t="s">
        <v>53</v>
      </c>
      <c r="AU6" s="9" t="s">
        <v>53</v>
      </c>
      <c r="AV6" s="9" t="s">
        <v>53</v>
      </c>
      <c r="AW6" s="9" t="s">
        <v>53</v>
      </c>
      <c r="AX6" s="9" t="s">
        <v>53</v>
      </c>
      <c r="AY6" s="9" t="s">
        <v>53</v>
      </c>
    </row>
    <row r="7" spans="1:51" x14ac:dyDescent="0.25">
      <c r="A7" s="9">
        <v>5</v>
      </c>
      <c r="B7" s="9" t="s">
        <v>42</v>
      </c>
      <c r="C7" s="9" t="s">
        <v>43</v>
      </c>
      <c r="D7" s="9" t="s">
        <v>43</v>
      </c>
      <c r="E7" s="9" t="s">
        <v>44</v>
      </c>
      <c r="F7" s="9" t="s">
        <v>62</v>
      </c>
      <c r="G7" s="10">
        <v>169831</v>
      </c>
      <c r="H7" s="9">
        <v>6</v>
      </c>
      <c r="I7" s="9" t="s">
        <v>63</v>
      </c>
      <c r="J7" s="9">
        <v>2016</v>
      </c>
      <c r="K7" s="9">
        <v>2</v>
      </c>
      <c r="L7" s="11">
        <v>42420</v>
      </c>
      <c r="M7" s="9" t="s">
        <v>47</v>
      </c>
      <c r="N7" s="9">
        <v>21</v>
      </c>
      <c r="O7" s="9" t="s">
        <v>48</v>
      </c>
      <c r="P7" s="9">
        <v>650</v>
      </c>
      <c r="Q7" s="9">
        <v>65</v>
      </c>
      <c r="R7" s="9">
        <v>68.947999999999894</v>
      </c>
      <c r="S7" s="9">
        <v>3.1</v>
      </c>
      <c r="T7" s="9">
        <v>2</v>
      </c>
      <c r="U7" s="9">
        <v>1</v>
      </c>
      <c r="V7" s="9">
        <v>2</v>
      </c>
      <c r="W7" s="9" t="s">
        <v>49</v>
      </c>
      <c r="X7" s="9" t="s">
        <v>50</v>
      </c>
      <c r="Y7" s="12">
        <v>21.432123321730401</v>
      </c>
      <c r="Z7" s="12">
        <v>0.57449444881405898</v>
      </c>
      <c r="AA7" s="9">
        <v>11</v>
      </c>
      <c r="AB7" s="9">
        <v>1.6</v>
      </c>
      <c r="AC7" s="9">
        <v>1.1000000000000001</v>
      </c>
      <c r="AD7" s="9">
        <v>0.28000000000000003</v>
      </c>
      <c r="AE7" s="9">
        <v>0.28000000000000003</v>
      </c>
      <c r="AF7" s="9">
        <f t="shared" si="1"/>
        <v>1.3800000000000001</v>
      </c>
      <c r="AG7" s="9">
        <f t="shared" si="2"/>
        <v>1.3800000000000001</v>
      </c>
      <c r="AH7" t="s">
        <v>77</v>
      </c>
      <c r="AI7">
        <v>1</v>
      </c>
      <c r="AN7">
        <f t="shared" si="0"/>
        <v>0</v>
      </c>
      <c r="AO7" t="s">
        <v>52</v>
      </c>
      <c r="AQ7" s="9" t="s">
        <v>54</v>
      </c>
      <c r="AR7" s="9" t="s">
        <v>55</v>
      </c>
      <c r="AS7" s="9" t="s">
        <v>53</v>
      </c>
      <c r="AT7" s="9" t="s">
        <v>53</v>
      </c>
      <c r="AU7" s="9" t="s">
        <v>53</v>
      </c>
      <c r="AV7" s="9" t="s">
        <v>53</v>
      </c>
      <c r="AW7" s="9" t="s">
        <v>53</v>
      </c>
      <c r="AX7" s="9" t="s">
        <v>53</v>
      </c>
      <c r="AY7" s="9" t="s">
        <v>53</v>
      </c>
    </row>
    <row r="8" spans="1:51" x14ac:dyDescent="0.25">
      <c r="A8" s="9">
        <v>6</v>
      </c>
      <c r="B8" s="9" t="s">
        <v>42</v>
      </c>
      <c r="C8" s="9" t="s">
        <v>43</v>
      </c>
      <c r="D8" s="9" t="s">
        <v>43</v>
      </c>
      <c r="E8" s="9" t="s">
        <v>44</v>
      </c>
      <c r="F8" s="9" t="s">
        <v>64</v>
      </c>
      <c r="G8" s="10">
        <v>169832</v>
      </c>
      <c r="H8" s="9">
        <v>6</v>
      </c>
      <c r="I8" s="9" t="s">
        <v>63</v>
      </c>
      <c r="J8" s="9">
        <v>2016</v>
      </c>
      <c r="K8" s="9">
        <v>2</v>
      </c>
      <c r="L8" s="11">
        <v>42420</v>
      </c>
      <c r="M8" s="9" t="s">
        <v>47</v>
      </c>
      <c r="N8" s="9">
        <v>33</v>
      </c>
      <c r="O8" s="9" t="s">
        <v>48</v>
      </c>
      <c r="P8" s="9">
        <v>609</v>
      </c>
      <c r="Q8" s="9">
        <v>60.9</v>
      </c>
      <c r="R8" s="9">
        <v>64.6634999999999</v>
      </c>
      <c r="S8" s="9">
        <v>4.0999999999999899</v>
      </c>
      <c r="T8" s="9">
        <v>3</v>
      </c>
      <c r="U8" s="9">
        <v>1</v>
      </c>
      <c r="V8" s="9">
        <v>2</v>
      </c>
      <c r="W8" s="9" t="s">
        <v>49</v>
      </c>
      <c r="X8" s="9" t="s">
        <v>50</v>
      </c>
      <c r="Y8" s="12">
        <v>23.0948032541922</v>
      </c>
      <c r="Z8" s="12">
        <v>3.0566172563341101</v>
      </c>
      <c r="AA8" s="9">
        <v>32</v>
      </c>
      <c r="AB8" s="9">
        <v>5.6</v>
      </c>
      <c r="AC8" s="9">
        <v>3.2</v>
      </c>
      <c r="AD8" s="9">
        <v>1.1000000000000001</v>
      </c>
      <c r="AE8" s="9">
        <v>1.1000000000000001</v>
      </c>
      <c r="AF8" s="9">
        <f t="shared" si="1"/>
        <v>4.3000000000000007</v>
      </c>
      <c r="AG8" s="9">
        <f t="shared" si="2"/>
        <v>4.3000000000000007</v>
      </c>
      <c r="AH8" t="s">
        <v>77</v>
      </c>
      <c r="AI8">
        <v>1</v>
      </c>
      <c r="AN8">
        <f t="shared" si="0"/>
        <v>0</v>
      </c>
      <c r="AO8" t="s">
        <v>52</v>
      </c>
      <c r="AQ8" s="9" t="s">
        <v>54</v>
      </c>
      <c r="AR8" s="9" t="s">
        <v>55</v>
      </c>
      <c r="AS8" s="9" t="s">
        <v>53</v>
      </c>
      <c r="AT8" s="9" t="s">
        <v>53</v>
      </c>
      <c r="AU8" s="9" t="s">
        <v>53</v>
      </c>
      <c r="AV8" s="9" t="s">
        <v>53</v>
      </c>
      <c r="AW8" s="9" t="s">
        <v>53</v>
      </c>
      <c r="AX8" s="9" t="s">
        <v>53</v>
      </c>
      <c r="AY8" s="9" t="s">
        <v>53</v>
      </c>
    </row>
    <row r="9" spans="1:51" x14ac:dyDescent="0.25">
      <c r="A9" s="9">
        <v>136</v>
      </c>
      <c r="B9" s="9" t="s">
        <v>42</v>
      </c>
      <c r="C9" s="9" t="s">
        <v>59</v>
      </c>
      <c r="D9" s="9" t="s">
        <v>59</v>
      </c>
      <c r="E9" s="9" t="s">
        <v>44</v>
      </c>
      <c r="F9" s="9" t="s">
        <v>65</v>
      </c>
      <c r="G9" s="9">
        <v>169833</v>
      </c>
      <c r="H9" s="9">
        <v>6</v>
      </c>
      <c r="I9" s="9" t="s">
        <v>63</v>
      </c>
      <c r="J9" s="9">
        <v>2016</v>
      </c>
      <c r="K9" s="9">
        <v>2</v>
      </c>
      <c r="L9" s="11">
        <v>42420</v>
      </c>
      <c r="M9" s="9" t="s">
        <v>47</v>
      </c>
      <c r="N9" s="9" t="s">
        <v>53</v>
      </c>
      <c r="O9" s="9" t="s">
        <v>48</v>
      </c>
      <c r="P9" s="9">
        <v>590</v>
      </c>
      <c r="Q9" s="9">
        <v>59</v>
      </c>
      <c r="R9" s="9">
        <v>62.677999999999898</v>
      </c>
      <c r="S9" s="9" t="s">
        <v>53</v>
      </c>
      <c r="T9" s="9" t="s">
        <v>53</v>
      </c>
      <c r="U9" s="9" t="s">
        <v>53</v>
      </c>
      <c r="V9" s="9">
        <v>2</v>
      </c>
      <c r="W9" s="9" t="s">
        <v>61</v>
      </c>
      <c r="X9" s="9" t="s">
        <v>50</v>
      </c>
      <c r="Y9" s="9" t="s">
        <v>53</v>
      </c>
      <c r="Z9" s="9" t="s">
        <v>53</v>
      </c>
      <c r="AA9" s="9" t="s">
        <v>53</v>
      </c>
      <c r="AB9" s="9" t="s">
        <v>53</v>
      </c>
      <c r="AC9" s="9" t="s">
        <v>53</v>
      </c>
      <c r="AD9" s="9" t="s">
        <v>53</v>
      </c>
      <c r="AE9" s="9" t="s">
        <v>53</v>
      </c>
      <c r="AF9" s="9" t="s">
        <v>53</v>
      </c>
      <c r="AG9" s="9" t="s">
        <v>53</v>
      </c>
      <c r="AH9" t="s">
        <v>77</v>
      </c>
      <c r="AI9">
        <v>1</v>
      </c>
      <c r="AN9">
        <f t="shared" si="0"/>
        <v>0</v>
      </c>
      <c r="AO9" t="s">
        <v>52</v>
      </c>
      <c r="AQ9" s="9" t="s">
        <v>54</v>
      </c>
      <c r="AR9" s="9" t="s">
        <v>55</v>
      </c>
      <c r="AS9" s="9" t="s">
        <v>53</v>
      </c>
      <c r="AT9" s="9" t="s">
        <v>53</v>
      </c>
      <c r="AU9" s="9" t="s">
        <v>53</v>
      </c>
      <c r="AV9" s="9" t="s">
        <v>53</v>
      </c>
      <c r="AW9" s="9" t="s">
        <v>53</v>
      </c>
      <c r="AX9" s="9" t="s">
        <v>53</v>
      </c>
      <c r="AY9" s="9" t="s">
        <v>53</v>
      </c>
    </row>
    <row r="10" spans="1:51" x14ac:dyDescent="0.25">
      <c r="A10" s="9">
        <v>7</v>
      </c>
      <c r="B10" s="9" t="s">
        <v>42</v>
      </c>
      <c r="C10" s="9" t="s">
        <v>43</v>
      </c>
      <c r="D10" s="9" t="s">
        <v>43</v>
      </c>
      <c r="E10" s="9" t="s">
        <v>44</v>
      </c>
      <c r="F10" s="9" t="s">
        <v>66</v>
      </c>
      <c r="G10" s="10">
        <v>169834</v>
      </c>
      <c r="H10" s="9">
        <v>6</v>
      </c>
      <c r="I10" s="9" t="s">
        <v>63</v>
      </c>
      <c r="J10" s="9">
        <v>2016</v>
      </c>
      <c r="K10" s="9">
        <v>2</v>
      </c>
      <c r="L10" s="11">
        <v>42420</v>
      </c>
      <c r="M10" s="9" t="s">
        <v>47</v>
      </c>
      <c r="N10" s="9">
        <v>33</v>
      </c>
      <c r="O10" s="9" t="s">
        <v>48</v>
      </c>
      <c r="P10" s="9">
        <v>658</v>
      </c>
      <c r="Q10" s="9">
        <v>65.8</v>
      </c>
      <c r="R10" s="9">
        <v>69.783999999999907</v>
      </c>
      <c r="S10" s="9">
        <v>4.0999999999999899</v>
      </c>
      <c r="T10" s="9">
        <v>3</v>
      </c>
      <c r="U10" s="9">
        <v>1</v>
      </c>
      <c r="V10" s="9">
        <v>1</v>
      </c>
      <c r="W10" s="9" t="s">
        <v>49</v>
      </c>
      <c r="X10" s="9" t="s">
        <v>50</v>
      </c>
      <c r="Y10" s="12">
        <v>28.109854604200301</v>
      </c>
      <c r="Z10" s="12">
        <v>7.5912541272465299</v>
      </c>
      <c r="AA10" s="9">
        <v>42</v>
      </c>
      <c r="AB10" s="9">
        <v>7.6</v>
      </c>
      <c r="AC10" s="9">
        <v>4.2</v>
      </c>
      <c r="AD10" s="9">
        <v>1.1000000000000001</v>
      </c>
      <c r="AE10" s="9">
        <v>1.1000000000000001</v>
      </c>
      <c r="AF10" s="9">
        <f t="shared" si="1"/>
        <v>5.3000000000000007</v>
      </c>
      <c r="AG10" s="9">
        <f t="shared" si="2"/>
        <v>5.3000000000000007</v>
      </c>
      <c r="AH10" t="s">
        <v>77</v>
      </c>
      <c r="AI10">
        <v>1</v>
      </c>
      <c r="AN10">
        <f t="shared" si="0"/>
        <v>0</v>
      </c>
      <c r="AO10" t="s">
        <v>52</v>
      </c>
      <c r="AQ10" s="9" t="s">
        <v>54</v>
      </c>
      <c r="AR10" s="9" t="s">
        <v>55</v>
      </c>
      <c r="AS10" s="9" t="s">
        <v>53</v>
      </c>
      <c r="AT10" s="9" t="s">
        <v>53</v>
      </c>
      <c r="AU10" s="9" t="s">
        <v>53</v>
      </c>
      <c r="AV10" s="9" t="s">
        <v>53</v>
      </c>
      <c r="AW10" s="9" t="s">
        <v>53</v>
      </c>
      <c r="AX10" s="9" t="s">
        <v>53</v>
      </c>
      <c r="AY10" s="9" t="s">
        <v>53</v>
      </c>
    </row>
    <row r="11" spans="1:51" x14ac:dyDescent="0.25">
      <c r="A11" s="9">
        <v>8</v>
      </c>
      <c r="B11" s="9" t="s">
        <v>42</v>
      </c>
      <c r="C11" s="9" t="s">
        <v>43</v>
      </c>
      <c r="D11" s="9" t="s">
        <v>43</v>
      </c>
      <c r="E11" s="9" t="s">
        <v>44</v>
      </c>
      <c r="F11" s="9" t="s">
        <v>67</v>
      </c>
      <c r="G11" s="10">
        <v>169835</v>
      </c>
      <c r="H11" s="9">
        <v>6</v>
      </c>
      <c r="I11" s="9" t="s">
        <v>63</v>
      </c>
      <c r="J11" s="9">
        <v>2016</v>
      </c>
      <c r="K11" s="9">
        <v>2</v>
      </c>
      <c r="L11" s="11">
        <v>42420</v>
      </c>
      <c r="M11" s="9" t="s">
        <v>47</v>
      </c>
      <c r="N11" s="9">
        <v>33</v>
      </c>
      <c r="O11" s="9" t="s">
        <v>48</v>
      </c>
      <c r="P11" s="9">
        <v>600</v>
      </c>
      <c r="Q11" s="9">
        <v>60</v>
      </c>
      <c r="R11" s="9">
        <v>63.7229999999999</v>
      </c>
      <c r="S11" s="9">
        <v>4.0999999999999899</v>
      </c>
      <c r="T11" s="9">
        <v>3</v>
      </c>
      <c r="U11" s="9">
        <v>1</v>
      </c>
      <c r="V11" s="9">
        <v>1</v>
      </c>
      <c r="W11" s="9" t="s">
        <v>49</v>
      </c>
      <c r="X11" s="9" t="s">
        <v>50</v>
      </c>
      <c r="Y11" s="12">
        <v>21.654259718775801</v>
      </c>
      <c r="Z11" s="12">
        <v>0.86287191822519005</v>
      </c>
      <c r="AA11" s="9">
        <v>17</v>
      </c>
      <c r="AB11" s="9">
        <v>3</v>
      </c>
      <c r="AC11" s="9">
        <v>1.6</v>
      </c>
      <c r="AD11" s="9">
        <v>0.62</v>
      </c>
      <c r="AE11" s="9">
        <v>0.62</v>
      </c>
      <c r="AF11" s="9">
        <f t="shared" si="1"/>
        <v>2.2200000000000002</v>
      </c>
      <c r="AG11" s="9">
        <f t="shared" si="2"/>
        <v>2.2200000000000002</v>
      </c>
      <c r="AH11" t="s">
        <v>77</v>
      </c>
      <c r="AI11">
        <v>1</v>
      </c>
      <c r="AN11">
        <f t="shared" si="0"/>
        <v>0</v>
      </c>
      <c r="AO11" t="s">
        <v>52</v>
      </c>
      <c r="AQ11" s="9" t="s">
        <v>54</v>
      </c>
      <c r="AR11" s="9" t="s">
        <v>55</v>
      </c>
      <c r="AS11" s="9" t="s">
        <v>53</v>
      </c>
      <c r="AT11" s="9" t="s">
        <v>53</v>
      </c>
      <c r="AU11" s="9" t="s">
        <v>53</v>
      </c>
      <c r="AV11" s="9" t="s">
        <v>53</v>
      </c>
      <c r="AW11" s="9" t="s">
        <v>53</v>
      </c>
      <c r="AX11" s="9" t="s">
        <v>53</v>
      </c>
      <c r="AY11" s="9" t="s">
        <v>53</v>
      </c>
    </row>
    <row r="12" spans="1:51" x14ac:dyDescent="0.25">
      <c r="A12" s="9">
        <v>9</v>
      </c>
      <c r="B12" s="9" t="s">
        <v>42</v>
      </c>
      <c r="C12" s="9" t="s">
        <v>43</v>
      </c>
      <c r="D12" s="9" t="s">
        <v>43</v>
      </c>
      <c r="E12" s="9" t="s">
        <v>44</v>
      </c>
      <c r="F12" s="9" t="s">
        <v>68</v>
      </c>
      <c r="G12" s="10">
        <v>169836</v>
      </c>
      <c r="H12" s="9">
        <v>6</v>
      </c>
      <c r="I12" s="9" t="s">
        <v>63</v>
      </c>
      <c r="J12" s="9">
        <v>2016</v>
      </c>
      <c r="K12" s="9">
        <v>2</v>
      </c>
      <c r="L12" s="11">
        <v>42420</v>
      </c>
      <c r="M12" s="9" t="s">
        <v>47</v>
      </c>
      <c r="N12" s="9">
        <v>21</v>
      </c>
      <c r="O12" s="9" t="s">
        <v>48</v>
      </c>
      <c r="P12" s="9">
        <v>570</v>
      </c>
      <c r="Q12" s="9">
        <v>57</v>
      </c>
      <c r="R12" s="9">
        <v>60.588000000000001</v>
      </c>
      <c r="S12" s="9">
        <v>3.1</v>
      </c>
      <c r="T12" s="9">
        <v>2</v>
      </c>
      <c r="U12" s="9">
        <v>1</v>
      </c>
      <c r="V12" s="9">
        <v>2</v>
      </c>
      <c r="W12" s="9" t="s">
        <v>49</v>
      </c>
      <c r="X12" s="9" t="s">
        <v>50</v>
      </c>
      <c r="Y12" s="12">
        <v>22.7082985473367</v>
      </c>
      <c r="Z12" s="12">
        <v>2.6277884216026401</v>
      </c>
      <c r="AA12" s="9">
        <v>26</v>
      </c>
      <c r="AB12" s="9">
        <v>4.9000000000000004</v>
      </c>
      <c r="AC12" s="9">
        <v>2.7</v>
      </c>
      <c r="AD12" s="9">
        <v>0.99</v>
      </c>
      <c r="AE12" s="9">
        <v>0.99</v>
      </c>
      <c r="AF12" s="9">
        <f t="shared" si="1"/>
        <v>3.6900000000000004</v>
      </c>
      <c r="AG12" s="9">
        <f t="shared" si="2"/>
        <v>3.6900000000000004</v>
      </c>
      <c r="AH12" t="s">
        <v>77</v>
      </c>
      <c r="AI12">
        <v>1</v>
      </c>
      <c r="AN12">
        <f t="shared" si="0"/>
        <v>0</v>
      </c>
      <c r="AO12" t="s">
        <v>52</v>
      </c>
      <c r="AQ12" s="9" t="s">
        <v>54</v>
      </c>
      <c r="AR12" s="9" t="s">
        <v>55</v>
      </c>
      <c r="AS12" s="9" t="s">
        <v>53</v>
      </c>
      <c r="AT12" s="9" t="s">
        <v>53</v>
      </c>
      <c r="AU12" s="9" t="s">
        <v>53</v>
      </c>
      <c r="AV12" s="9" t="s">
        <v>53</v>
      </c>
      <c r="AW12" s="9" t="s">
        <v>53</v>
      </c>
      <c r="AX12" s="9" t="s">
        <v>53</v>
      </c>
      <c r="AY12" s="9" t="s">
        <v>53</v>
      </c>
    </row>
    <row r="13" spans="1:51" x14ac:dyDescent="0.25">
      <c r="A13" s="9">
        <v>10</v>
      </c>
      <c r="B13" s="9" t="s">
        <v>42</v>
      </c>
      <c r="C13" s="9" t="s">
        <v>43</v>
      </c>
      <c r="D13" s="9" t="s">
        <v>43</v>
      </c>
      <c r="E13" s="9" t="s">
        <v>44</v>
      </c>
      <c r="F13" s="9" t="s">
        <v>69</v>
      </c>
      <c r="G13" s="10">
        <v>169837</v>
      </c>
      <c r="H13" s="9">
        <v>6</v>
      </c>
      <c r="I13" s="9" t="s">
        <v>63</v>
      </c>
      <c r="J13" s="9">
        <v>2016</v>
      </c>
      <c r="K13" s="9">
        <v>2</v>
      </c>
      <c r="L13" s="11">
        <v>42420</v>
      </c>
      <c r="M13" s="9" t="s">
        <v>47</v>
      </c>
      <c r="N13" s="9">
        <v>33</v>
      </c>
      <c r="O13" s="9" t="s">
        <v>48</v>
      </c>
      <c r="P13" s="9">
        <v>570</v>
      </c>
      <c r="Q13" s="9">
        <v>57</v>
      </c>
      <c r="R13" s="9">
        <v>60.588000000000001</v>
      </c>
      <c r="S13" s="9">
        <v>4.0999999999999899</v>
      </c>
      <c r="T13" s="9">
        <v>3</v>
      </c>
      <c r="U13" s="9">
        <v>1</v>
      </c>
      <c r="V13" s="9">
        <v>2</v>
      </c>
      <c r="W13" s="9" t="s">
        <v>49</v>
      </c>
      <c r="X13" s="9" t="s">
        <v>50</v>
      </c>
      <c r="Y13" s="12">
        <v>26.1545786383113</v>
      </c>
      <c r="Z13" s="12">
        <v>5.2549376024294601</v>
      </c>
      <c r="AA13" s="9">
        <v>88</v>
      </c>
      <c r="AB13" s="9">
        <v>16</v>
      </c>
      <c r="AC13" s="9">
        <v>7.9</v>
      </c>
      <c r="AD13" s="9">
        <v>4.2</v>
      </c>
      <c r="AE13" s="9">
        <v>4.2</v>
      </c>
      <c r="AF13" s="9">
        <f t="shared" si="1"/>
        <v>12.100000000000001</v>
      </c>
      <c r="AG13" s="9">
        <f t="shared" si="2"/>
        <v>12.100000000000001</v>
      </c>
      <c r="AH13" t="s">
        <v>77</v>
      </c>
      <c r="AI13">
        <v>1</v>
      </c>
      <c r="AN13">
        <f t="shared" si="0"/>
        <v>0</v>
      </c>
      <c r="AO13" t="s">
        <v>52</v>
      </c>
      <c r="AQ13" s="9" t="s">
        <v>54</v>
      </c>
      <c r="AR13" s="9" t="s">
        <v>55</v>
      </c>
      <c r="AS13" s="9" t="s">
        <v>53</v>
      </c>
      <c r="AT13" s="9" t="s">
        <v>53</v>
      </c>
      <c r="AU13" s="9" t="s">
        <v>53</v>
      </c>
      <c r="AV13" s="9" t="s">
        <v>53</v>
      </c>
      <c r="AW13" s="9" t="s">
        <v>53</v>
      </c>
      <c r="AX13" s="9" t="s">
        <v>53</v>
      </c>
      <c r="AY13" s="9" t="s">
        <v>53</v>
      </c>
    </row>
    <row r="14" spans="1:51" x14ac:dyDescent="0.25">
      <c r="A14" s="9">
        <v>11</v>
      </c>
      <c r="B14" s="9" t="s">
        <v>42</v>
      </c>
      <c r="C14" s="9" t="s">
        <v>43</v>
      </c>
      <c r="D14" s="9" t="s">
        <v>43</v>
      </c>
      <c r="E14" s="9" t="s">
        <v>44</v>
      </c>
      <c r="F14" s="9" t="s">
        <v>70</v>
      </c>
      <c r="G14" s="10">
        <v>169838</v>
      </c>
      <c r="H14" s="9">
        <v>6</v>
      </c>
      <c r="I14" s="9" t="s">
        <v>63</v>
      </c>
      <c r="J14" s="9">
        <v>2016</v>
      </c>
      <c r="K14" s="9">
        <v>2</v>
      </c>
      <c r="L14" s="11">
        <v>42420</v>
      </c>
      <c r="M14" s="9" t="s">
        <v>47</v>
      </c>
      <c r="N14" s="9">
        <v>21</v>
      </c>
      <c r="O14" s="9" t="s">
        <v>48</v>
      </c>
      <c r="P14" s="9">
        <v>740</v>
      </c>
      <c r="Q14" s="9">
        <v>74</v>
      </c>
      <c r="R14" s="9">
        <v>77.855999999999895</v>
      </c>
      <c r="S14" s="9">
        <v>3.1</v>
      </c>
      <c r="T14" s="9">
        <v>2</v>
      </c>
      <c r="U14" s="9">
        <v>1</v>
      </c>
      <c r="V14" s="9">
        <v>2</v>
      </c>
      <c r="W14" s="9" t="s">
        <v>49</v>
      </c>
      <c r="X14" s="9" t="s">
        <v>50</v>
      </c>
      <c r="Y14" s="12">
        <v>33.573487031700203</v>
      </c>
      <c r="Z14" s="12">
        <v>13.8944737047582</v>
      </c>
      <c r="AA14" s="9">
        <v>47</v>
      </c>
      <c r="AB14" s="9">
        <v>7.4</v>
      </c>
      <c r="AC14" s="9">
        <v>4.4000000000000004</v>
      </c>
      <c r="AD14" s="9">
        <v>0.89</v>
      </c>
      <c r="AE14" s="9">
        <v>0.89</v>
      </c>
      <c r="AF14" s="9">
        <f t="shared" si="1"/>
        <v>5.29</v>
      </c>
      <c r="AG14" s="9">
        <f t="shared" si="2"/>
        <v>5.29</v>
      </c>
      <c r="AH14" t="s">
        <v>71</v>
      </c>
      <c r="AI14">
        <v>1</v>
      </c>
      <c r="AN14">
        <f t="shared" si="0"/>
        <v>0</v>
      </c>
      <c r="AO14" t="s">
        <v>52</v>
      </c>
      <c r="AQ14" s="9" t="s">
        <v>54</v>
      </c>
      <c r="AR14" s="9" t="s">
        <v>55</v>
      </c>
      <c r="AS14" s="9" t="s">
        <v>53</v>
      </c>
      <c r="AT14" s="9" t="s">
        <v>53</v>
      </c>
      <c r="AU14" s="9" t="s">
        <v>53</v>
      </c>
      <c r="AV14" s="9" t="s">
        <v>53</v>
      </c>
      <c r="AW14" s="9" t="s">
        <v>53</v>
      </c>
      <c r="AX14" s="9" t="s">
        <v>53</v>
      </c>
      <c r="AY14" s="9" t="s">
        <v>53</v>
      </c>
    </row>
    <row r="15" spans="1:51" x14ac:dyDescent="0.25">
      <c r="A15" s="9">
        <v>12</v>
      </c>
      <c r="B15" s="9" t="s">
        <v>42</v>
      </c>
      <c r="C15" s="9" t="s">
        <v>43</v>
      </c>
      <c r="D15" s="9" t="s">
        <v>43</v>
      </c>
      <c r="E15" s="9" t="s">
        <v>44</v>
      </c>
      <c r="F15" s="9" t="s">
        <v>72</v>
      </c>
      <c r="G15" s="10">
        <v>169839</v>
      </c>
      <c r="H15" s="9">
        <v>6</v>
      </c>
      <c r="I15" s="9" t="s">
        <v>63</v>
      </c>
      <c r="J15" s="9">
        <v>2016</v>
      </c>
      <c r="K15" s="9">
        <v>2</v>
      </c>
      <c r="L15" s="11">
        <v>42420</v>
      </c>
      <c r="M15" s="9" t="s">
        <v>47</v>
      </c>
      <c r="N15" s="9">
        <v>33</v>
      </c>
      <c r="O15" s="9" t="s">
        <v>48</v>
      </c>
      <c r="P15" s="9">
        <v>570</v>
      </c>
      <c r="Q15" s="9">
        <v>57</v>
      </c>
      <c r="R15" s="9">
        <v>60.588000000000001</v>
      </c>
      <c r="S15" s="9">
        <v>4.0999999999999899</v>
      </c>
      <c r="T15" s="9">
        <v>3</v>
      </c>
      <c r="U15" s="9">
        <v>1</v>
      </c>
      <c r="V15" s="9">
        <v>2</v>
      </c>
      <c r="W15" s="9" t="s">
        <v>49</v>
      </c>
      <c r="X15" s="9" t="s">
        <v>50</v>
      </c>
      <c r="Y15" s="12">
        <v>23.9685039370077</v>
      </c>
      <c r="Z15" s="12">
        <v>3.88903834093247</v>
      </c>
      <c r="AA15" s="9">
        <v>38</v>
      </c>
      <c r="AB15" s="9">
        <v>9.6999999999999904</v>
      </c>
      <c r="AC15" s="9">
        <v>4.9000000000000004</v>
      </c>
      <c r="AD15" s="9">
        <v>2.2000000000000002</v>
      </c>
      <c r="AE15" s="9">
        <v>2.2000000000000002</v>
      </c>
      <c r="AF15" s="9">
        <f t="shared" si="1"/>
        <v>7.1000000000000005</v>
      </c>
      <c r="AG15" s="9">
        <f t="shared" si="2"/>
        <v>7.1000000000000005</v>
      </c>
      <c r="AH15" t="s">
        <v>77</v>
      </c>
      <c r="AI15">
        <v>1</v>
      </c>
      <c r="AN15">
        <f t="shared" si="0"/>
        <v>0</v>
      </c>
      <c r="AO15" t="s">
        <v>52</v>
      </c>
      <c r="AQ15" s="9" t="s">
        <v>54</v>
      </c>
      <c r="AR15" s="9" t="s">
        <v>55</v>
      </c>
      <c r="AS15" s="9" t="s">
        <v>53</v>
      </c>
      <c r="AT15" s="9" t="s">
        <v>53</v>
      </c>
      <c r="AU15" s="9" t="s">
        <v>53</v>
      </c>
      <c r="AV15" s="9" t="s">
        <v>53</v>
      </c>
      <c r="AW15" s="9" t="s">
        <v>53</v>
      </c>
      <c r="AX15" s="9" t="s">
        <v>53</v>
      </c>
      <c r="AY15" s="9" t="s">
        <v>53</v>
      </c>
    </row>
    <row r="16" spans="1:51" x14ac:dyDescent="0.25">
      <c r="A16" s="9">
        <v>13</v>
      </c>
      <c r="B16" s="9" t="s">
        <v>42</v>
      </c>
      <c r="C16" s="9" t="s">
        <v>43</v>
      </c>
      <c r="D16" s="9" t="s">
        <v>43</v>
      </c>
      <c r="E16" s="9" t="s">
        <v>44</v>
      </c>
      <c r="F16" s="9" t="s">
        <v>73</v>
      </c>
      <c r="G16" s="10">
        <v>161764</v>
      </c>
      <c r="H16" s="9">
        <v>7</v>
      </c>
      <c r="I16" s="9" t="s">
        <v>74</v>
      </c>
      <c r="J16" s="9">
        <v>2016</v>
      </c>
      <c r="K16" s="9">
        <v>12</v>
      </c>
      <c r="L16" s="11">
        <v>42714</v>
      </c>
      <c r="M16" s="9" t="s">
        <v>75</v>
      </c>
      <c r="N16" s="9">
        <v>31</v>
      </c>
      <c r="O16" s="9" t="s">
        <v>76</v>
      </c>
      <c r="P16" s="9">
        <v>597.90499999999895</v>
      </c>
      <c r="Q16" s="9">
        <v>59.790500000000002</v>
      </c>
      <c r="R16" s="9">
        <v>63.5</v>
      </c>
      <c r="S16" s="9">
        <v>3.1</v>
      </c>
      <c r="T16" s="9">
        <v>2</v>
      </c>
      <c r="U16" s="9">
        <v>1</v>
      </c>
      <c r="V16" s="9">
        <v>0</v>
      </c>
      <c r="W16" s="9" t="s">
        <v>49</v>
      </c>
      <c r="X16" s="9" t="s">
        <v>50</v>
      </c>
      <c r="Y16" s="12">
        <v>27.833065810593901</v>
      </c>
      <c r="Z16" s="12">
        <v>5.9078155936245</v>
      </c>
      <c r="AA16" s="9">
        <v>18</v>
      </c>
      <c r="AB16" s="9">
        <v>5.5</v>
      </c>
      <c r="AC16" s="9">
        <v>2.2999999999999901</v>
      </c>
      <c r="AD16" s="9">
        <v>1.7</v>
      </c>
      <c r="AE16" s="9">
        <v>1.7</v>
      </c>
      <c r="AF16" s="9">
        <f t="shared" si="1"/>
        <v>3.9999999999999902</v>
      </c>
      <c r="AG16" s="9">
        <f t="shared" si="2"/>
        <v>3.9999999999999902</v>
      </c>
      <c r="AH16" t="s">
        <v>77</v>
      </c>
      <c r="AI16">
        <v>0.99980000000000002</v>
      </c>
      <c r="AN16">
        <v>1.9999999999997797E-4</v>
      </c>
      <c r="AO16">
        <v>4999.0000000005502</v>
      </c>
      <c r="AQ16" s="9" t="s">
        <v>54</v>
      </c>
      <c r="AR16" s="9" t="s">
        <v>55</v>
      </c>
      <c r="AS16" s="9" t="s">
        <v>53</v>
      </c>
      <c r="AT16" s="9" t="s">
        <v>53</v>
      </c>
      <c r="AU16" s="9" t="s">
        <v>53</v>
      </c>
      <c r="AV16" s="9" t="s">
        <v>53</v>
      </c>
      <c r="AW16" s="9" t="s">
        <v>53</v>
      </c>
      <c r="AX16" s="9" t="s">
        <v>53</v>
      </c>
      <c r="AY16" s="9" t="s">
        <v>53</v>
      </c>
    </row>
    <row r="17" spans="1:51" x14ac:dyDescent="0.25">
      <c r="A17" s="9">
        <v>14</v>
      </c>
      <c r="B17" s="9" t="s">
        <v>42</v>
      </c>
      <c r="C17" s="9" t="s">
        <v>43</v>
      </c>
      <c r="D17" s="9" t="s">
        <v>43</v>
      </c>
      <c r="E17" s="9" t="s">
        <v>44</v>
      </c>
      <c r="F17" s="9" t="s">
        <v>78</v>
      </c>
      <c r="G17" s="10">
        <v>161765</v>
      </c>
      <c r="H17" s="9">
        <v>7</v>
      </c>
      <c r="I17" s="9" t="s">
        <v>74</v>
      </c>
      <c r="J17" s="9">
        <v>2016</v>
      </c>
      <c r="K17" s="9">
        <v>12</v>
      </c>
      <c r="L17" s="11">
        <v>42705</v>
      </c>
      <c r="M17" s="9" t="s">
        <v>75</v>
      </c>
      <c r="N17" s="9">
        <v>31</v>
      </c>
      <c r="O17" s="9" t="s">
        <v>76</v>
      </c>
      <c r="P17" s="9">
        <v>573.59719999999902</v>
      </c>
      <c r="Q17" s="9">
        <v>57.359719999999903</v>
      </c>
      <c r="R17" s="9">
        <v>60.96</v>
      </c>
      <c r="S17" s="9">
        <v>3.1</v>
      </c>
      <c r="T17" s="9">
        <v>2</v>
      </c>
      <c r="U17" s="9">
        <v>1</v>
      </c>
      <c r="V17" s="9">
        <v>0</v>
      </c>
      <c r="W17" s="9" t="s">
        <v>49</v>
      </c>
      <c r="X17" s="9" t="s">
        <v>50</v>
      </c>
      <c r="Y17" s="12">
        <v>28.891432308698501</v>
      </c>
      <c r="Z17" s="12">
        <v>7.9048934796380603</v>
      </c>
      <c r="AA17" s="9">
        <v>27</v>
      </c>
      <c r="AB17" s="9">
        <v>5.3</v>
      </c>
      <c r="AC17" s="9">
        <v>2.8</v>
      </c>
      <c r="AD17" s="9">
        <v>1.4</v>
      </c>
      <c r="AE17" s="9">
        <v>1.4</v>
      </c>
      <c r="AF17" s="9">
        <f t="shared" si="1"/>
        <v>4.1999999999999993</v>
      </c>
      <c r="AG17" s="9">
        <f t="shared" si="2"/>
        <v>4.1999999999999993</v>
      </c>
      <c r="AH17" t="s">
        <v>77</v>
      </c>
      <c r="AI17">
        <v>1</v>
      </c>
      <c r="AN17">
        <v>0</v>
      </c>
      <c r="AO17" t="s">
        <v>52</v>
      </c>
      <c r="AQ17" s="9" t="s">
        <v>54</v>
      </c>
      <c r="AR17" s="9" t="s">
        <v>55</v>
      </c>
      <c r="AS17" s="9" t="s">
        <v>53</v>
      </c>
      <c r="AT17" s="9" t="s">
        <v>53</v>
      </c>
      <c r="AU17" s="9" t="s">
        <v>53</v>
      </c>
      <c r="AV17" s="9" t="s">
        <v>53</v>
      </c>
      <c r="AW17" s="9" t="s">
        <v>53</v>
      </c>
      <c r="AX17" s="9" t="s">
        <v>53</v>
      </c>
      <c r="AY17" s="9" t="s">
        <v>53</v>
      </c>
    </row>
    <row r="18" spans="1:51" x14ac:dyDescent="0.25">
      <c r="A18" s="9">
        <v>15</v>
      </c>
      <c r="B18" s="9" t="s">
        <v>42</v>
      </c>
      <c r="C18" s="9" t="s">
        <v>43</v>
      </c>
      <c r="D18" s="9" t="s">
        <v>43</v>
      </c>
      <c r="E18" s="9" t="s">
        <v>44</v>
      </c>
      <c r="F18" s="9" t="s">
        <v>79</v>
      </c>
      <c r="G18" s="10">
        <v>161766</v>
      </c>
      <c r="H18" s="9">
        <v>7</v>
      </c>
      <c r="I18" s="9" t="s">
        <v>74</v>
      </c>
      <c r="J18" s="9">
        <v>2016</v>
      </c>
      <c r="K18" s="9">
        <v>12</v>
      </c>
      <c r="L18" s="11">
        <v>42707</v>
      </c>
      <c r="M18" s="9" t="s">
        <v>75</v>
      </c>
      <c r="N18" s="9">
        <v>43</v>
      </c>
      <c r="O18" s="9" t="s">
        <v>76</v>
      </c>
      <c r="P18" s="9">
        <v>646.52059999999904</v>
      </c>
      <c r="Q18" s="9">
        <v>64.652059999999906</v>
      </c>
      <c r="R18" s="9">
        <v>68.58</v>
      </c>
      <c r="S18" s="9">
        <v>4.0999999999999899</v>
      </c>
      <c r="T18" s="9">
        <v>3</v>
      </c>
      <c r="U18" s="9">
        <v>1</v>
      </c>
      <c r="V18" s="9">
        <v>2</v>
      </c>
      <c r="W18" s="9" t="s">
        <v>49</v>
      </c>
      <c r="X18" s="9" t="s">
        <v>50</v>
      </c>
      <c r="Y18" s="12">
        <v>25.309023485784799</v>
      </c>
      <c r="Z18" s="12">
        <v>4.3013900850319802</v>
      </c>
      <c r="AA18" s="9">
        <v>14</v>
      </c>
      <c r="AB18" s="9">
        <v>2.2999999999999901</v>
      </c>
      <c r="AC18" s="9">
        <v>1.4</v>
      </c>
      <c r="AD18" s="9">
        <v>0.45</v>
      </c>
      <c r="AE18" s="9">
        <v>0.45</v>
      </c>
      <c r="AF18" s="9">
        <f t="shared" si="1"/>
        <v>1.8499999999999999</v>
      </c>
      <c r="AG18" s="9">
        <f t="shared" si="2"/>
        <v>1.8499999999999999</v>
      </c>
      <c r="AH18" t="s">
        <v>77</v>
      </c>
      <c r="AI18">
        <v>1</v>
      </c>
      <c r="AN18">
        <v>0</v>
      </c>
      <c r="AO18" t="s">
        <v>52</v>
      </c>
      <c r="AQ18" s="9" t="s">
        <v>54</v>
      </c>
      <c r="AR18" s="9" t="s">
        <v>55</v>
      </c>
      <c r="AS18" s="9" t="s">
        <v>53</v>
      </c>
      <c r="AT18" s="9" t="s">
        <v>53</v>
      </c>
      <c r="AU18" s="9" t="s">
        <v>53</v>
      </c>
      <c r="AV18" s="9" t="s">
        <v>53</v>
      </c>
      <c r="AW18" s="9" t="s">
        <v>53</v>
      </c>
      <c r="AX18" s="9" t="s">
        <v>53</v>
      </c>
      <c r="AY18" s="9" t="s">
        <v>53</v>
      </c>
    </row>
    <row r="19" spans="1:51" x14ac:dyDescent="0.25">
      <c r="A19" s="9">
        <v>16</v>
      </c>
      <c r="B19" s="9" t="s">
        <v>42</v>
      </c>
      <c r="C19" s="9" t="s">
        <v>43</v>
      </c>
      <c r="D19" s="9" t="s">
        <v>43</v>
      </c>
      <c r="E19" s="9" t="s">
        <v>44</v>
      </c>
      <c r="F19" s="9" t="s">
        <v>80</v>
      </c>
      <c r="G19" s="10">
        <v>164441</v>
      </c>
      <c r="H19" s="9">
        <v>7</v>
      </c>
      <c r="I19" s="9" t="s">
        <v>81</v>
      </c>
      <c r="J19" s="9">
        <v>2016</v>
      </c>
      <c r="K19" s="9">
        <v>12</v>
      </c>
      <c r="L19" s="11">
        <v>42706</v>
      </c>
      <c r="M19" s="9" t="s">
        <v>75</v>
      </c>
      <c r="N19" s="9">
        <v>31</v>
      </c>
      <c r="O19" s="9" t="s">
        <v>76</v>
      </c>
      <c r="P19" s="9">
        <v>670</v>
      </c>
      <c r="Q19" s="9">
        <v>67</v>
      </c>
      <c r="R19" s="9">
        <v>71.037999999999897</v>
      </c>
      <c r="S19" s="9">
        <v>3.1</v>
      </c>
      <c r="T19" s="9">
        <v>2</v>
      </c>
      <c r="U19" s="9">
        <v>1</v>
      </c>
      <c r="V19" s="9">
        <v>2</v>
      </c>
      <c r="W19" s="9" t="s">
        <v>49</v>
      </c>
      <c r="X19" s="9" t="s">
        <v>50</v>
      </c>
      <c r="Y19" s="12">
        <v>35.1498189002304</v>
      </c>
      <c r="Z19" s="12">
        <v>14.8735793434071</v>
      </c>
      <c r="AA19" s="9">
        <v>31</v>
      </c>
      <c r="AB19" s="9">
        <v>4.7</v>
      </c>
      <c r="AC19" s="9">
        <v>2.6</v>
      </c>
      <c r="AD19" s="9">
        <v>0.83</v>
      </c>
      <c r="AE19" s="9">
        <v>0.83</v>
      </c>
      <c r="AF19" s="9">
        <f t="shared" si="1"/>
        <v>3.43</v>
      </c>
      <c r="AG19" s="9">
        <f t="shared" si="2"/>
        <v>3.43</v>
      </c>
      <c r="AH19" t="s">
        <v>82</v>
      </c>
      <c r="AI19">
        <v>0.52649999999999997</v>
      </c>
      <c r="AJ19" t="s">
        <v>83</v>
      </c>
      <c r="AK19">
        <v>0.47349999999999998</v>
      </c>
      <c r="AN19">
        <f>1-AI19</f>
        <v>0.47350000000000003</v>
      </c>
      <c r="AO19">
        <f>AI19/AN19</f>
        <v>1.1119324181626187</v>
      </c>
      <c r="AQ19" s="9" t="s">
        <v>54</v>
      </c>
      <c r="AR19" s="9" t="s">
        <v>55</v>
      </c>
      <c r="AS19" s="9" t="s">
        <v>53</v>
      </c>
      <c r="AT19" s="9" t="s">
        <v>53</v>
      </c>
      <c r="AU19" s="9" t="s">
        <v>53</v>
      </c>
      <c r="AV19" s="9" t="s">
        <v>53</v>
      </c>
      <c r="AW19" s="9" t="s">
        <v>53</v>
      </c>
      <c r="AX19" s="9" t="s">
        <v>53</v>
      </c>
      <c r="AY19" s="9" t="s">
        <v>53</v>
      </c>
    </row>
    <row r="20" spans="1:51" x14ac:dyDescent="0.25">
      <c r="A20" s="9">
        <v>17</v>
      </c>
      <c r="B20" s="9" t="s">
        <v>42</v>
      </c>
      <c r="C20" s="9" t="s">
        <v>43</v>
      </c>
      <c r="D20" s="9" t="s">
        <v>43</v>
      </c>
      <c r="E20" s="9" t="s">
        <v>44</v>
      </c>
      <c r="F20" s="9" t="s">
        <v>84</v>
      </c>
      <c r="G20" s="10">
        <v>164442</v>
      </c>
      <c r="H20" s="9">
        <v>7</v>
      </c>
      <c r="I20" s="9" t="s">
        <v>81</v>
      </c>
      <c r="J20" s="9">
        <v>2016</v>
      </c>
      <c r="K20" s="9">
        <v>12</v>
      </c>
      <c r="L20" s="11">
        <v>42706</v>
      </c>
      <c r="M20" s="9" t="s">
        <v>75</v>
      </c>
      <c r="N20" s="9">
        <v>19</v>
      </c>
      <c r="O20" s="9" t="s">
        <v>76</v>
      </c>
      <c r="P20" s="9">
        <v>545</v>
      </c>
      <c r="Q20" s="9">
        <v>54.5</v>
      </c>
      <c r="R20" s="9">
        <v>57.975499999999897</v>
      </c>
      <c r="S20" s="9">
        <v>2.1</v>
      </c>
      <c r="T20" s="9">
        <v>1</v>
      </c>
      <c r="U20" s="9">
        <v>1</v>
      </c>
      <c r="V20" s="9">
        <v>0</v>
      </c>
      <c r="W20" s="9" t="s">
        <v>49</v>
      </c>
      <c r="X20" s="9" t="s">
        <v>50</v>
      </c>
      <c r="Y20" s="12">
        <v>28.936828691061301</v>
      </c>
      <c r="Z20" s="12">
        <v>8.0884863407812109</v>
      </c>
      <c r="AA20" s="9">
        <v>13</v>
      </c>
      <c r="AB20" s="9">
        <v>2.7</v>
      </c>
      <c r="AC20" s="9">
        <v>1.6</v>
      </c>
      <c r="AD20" s="9">
        <v>0.55000000000000004</v>
      </c>
      <c r="AE20" s="9">
        <v>0.55000000000000004</v>
      </c>
      <c r="AF20" s="9">
        <f t="shared" si="1"/>
        <v>2.1500000000000004</v>
      </c>
      <c r="AG20" s="9">
        <f t="shared" si="2"/>
        <v>2.1500000000000004</v>
      </c>
      <c r="AH20" t="s">
        <v>77</v>
      </c>
      <c r="AI20">
        <v>0.9929</v>
      </c>
      <c r="AN20">
        <f>1-AI20</f>
        <v>7.0999999999999952E-3</v>
      </c>
      <c r="AO20">
        <f>AI20/AN20</f>
        <v>139.84507042253531</v>
      </c>
      <c r="AQ20" s="9" t="s">
        <v>54</v>
      </c>
      <c r="AR20" s="9" t="s">
        <v>55</v>
      </c>
      <c r="AS20" s="9" t="s">
        <v>53</v>
      </c>
      <c r="AT20" s="9" t="s">
        <v>53</v>
      </c>
      <c r="AU20" s="9" t="s">
        <v>53</v>
      </c>
      <c r="AV20" s="9" t="s">
        <v>53</v>
      </c>
      <c r="AW20" s="9" t="s">
        <v>53</v>
      </c>
      <c r="AX20" s="9" t="s">
        <v>53</v>
      </c>
      <c r="AY20" s="9" t="s">
        <v>53</v>
      </c>
    </row>
    <row r="21" spans="1:51" x14ac:dyDescent="0.25">
      <c r="A21" s="9">
        <v>18</v>
      </c>
      <c r="B21" s="9" t="s">
        <v>42</v>
      </c>
      <c r="C21" s="9" t="s">
        <v>43</v>
      </c>
      <c r="D21" s="9" t="s">
        <v>43</v>
      </c>
      <c r="E21" s="9" t="s">
        <v>44</v>
      </c>
      <c r="F21" s="9" t="s">
        <v>85</v>
      </c>
      <c r="G21" s="10">
        <v>164443</v>
      </c>
      <c r="H21" s="9">
        <v>7</v>
      </c>
      <c r="I21" s="9" t="s">
        <v>81</v>
      </c>
      <c r="J21" s="9">
        <v>2016</v>
      </c>
      <c r="K21" s="9">
        <v>12</v>
      </c>
      <c r="L21" s="11">
        <v>42706</v>
      </c>
      <c r="M21" s="9" t="s">
        <v>75</v>
      </c>
      <c r="N21" s="9">
        <v>18</v>
      </c>
      <c r="O21" s="9" t="s">
        <v>76</v>
      </c>
      <c r="P21" s="9">
        <v>570</v>
      </c>
      <c r="Q21" s="9">
        <v>57</v>
      </c>
      <c r="R21" s="9">
        <v>60.588000000000001</v>
      </c>
      <c r="S21" s="9">
        <v>2.1</v>
      </c>
      <c r="T21" s="9">
        <v>1</v>
      </c>
      <c r="U21" s="9">
        <v>1</v>
      </c>
      <c r="V21" s="9">
        <v>0</v>
      </c>
      <c r="W21" s="9" t="s">
        <v>49</v>
      </c>
      <c r="X21" s="9" t="s">
        <v>50</v>
      </c>
      <c r="Y21" s="12">
        <v>25.113298952961401</v>
      </c>
      <c r="Z21" s="12">
        <v>4.8862856411628401</v>
      </c>
      <c r="AA21" s="9">
        <v>20</v>
      </c>
      <c r="AB21" s="9">
        <v>3.3</v>
      </c>
      <c r="AC21" s="9">
        <v>1.9</v>
      </c>
      <c r="AD21" s="9">
        <v>0.73</v>
      </c>
      <c r="AE21" s="9">
        <v>0.73</v>
      </c>
      <c r="AF21" s="9">
        <f t="shared" si="1"/>
        <v>2.63</v>
      </c>
      <c r="AG21" s="9">
        <f t="shared" si="2"/>
        <v>2.63</v>
      </c>
      <c r="AH21" t="s">
        <v>77</v>
      </c>
      <c r="AI21">
        <v>1</v>
      </c>
      <c r="AN21">
        <v>0</v>
      </c>
      <c r="AO21" t="s">
        <v>52</v>
      </c>
      <c r="AP21" s="11">
        <v>42155</v>
      </c>
      <c r="AQ21" s="9" t="s">
        <v>54</v>
      </c>
      <c r="AR21" s="9" t="s">
        <v>54</v>
      </c>
      <c r="AS21" s="9" t="s">
        <v>86</v>
      </c>
      <c r="AT21" s="9">
        <v>2014</v>
      </c>
      <c r="AU21" s="9">
        <v>20150516</v>
      </c>
      <c r="AV21" s="9">
        <v>20150531</v>
      </c>
      <c r="AW21" s="9" t="s">
        <v>87</v>
      </c>
      <c r="AX21" s="9" t="s">
        <v>88</v>
      </c>
      <c r="AY21" s="9" t="s">
        <v>87</v>
      </c>
    </row>
    <row r="22" spans="1:51" x14ac:dyDescent="0.25">
      <c r="A22" s="9">
        <v>19</v>
      </c>
      <c r="B22" s="9" t="s">
        <v>42</v>
      </c>
      <c r="C22" s="9" t="s">
        <v>43</v>
      </c>
      <c r="D22" s="9" t="s">
        <v>43</v>
      </c>
      <c r="E22" s="9" t="s">
        <v>44</v>
      </c>
      <c r="F22" s="9" t="s">
        <v>89</v>
      </c>
      <c r="G22" s="10">
        <v>164444</v>
      </c>
      <c r="H22" s="9">
        <v>7</v>
      </c>
      <c r="I22" s="9" t="s">
        <v>81</v>
      </c>
      <c r="J22" s="9">
        <v>2016</v>
      </c>
      <c r="K22" s="9">
        <v>12</v>
      </c>
      <c r="L22" s="11">
        <v>42706</v>
      </c>
      <c r="M22" s="9" t="s">
        <v>75</v>
      </c>
      <c r="N22" s="9">
        <v>31</v>
      </c>
      <c r="O22" s="9" t="s">
        <v>76</v>
      </c>
      <c r="P22" s="9">
        <v>610</v>
      </c>
      <c r="Q22" s="9">
        <v>61</v>
      </c>
      <c r="R22" s="9">
        <v>64.768000000000001</v>
      </c>
      <c r="S22" s="9">
        <v>3.1</v>
      </c>
      <c r="T22" s="9">
        <v>2</v>
      </c>
      <c r="U22" s="9">
        <v>1</v>
      </c>
      <c r="V22" s="9">
        <v>2</v>
      </c>
      <c r="W22" s="9" t="s">
        <v>49</v>
      </c>
      <c r="X22" s="9" t="s">
        <v>50</v>
      </c>
      <c r="Y22" s="12">
        <v>25.012928805378301</v>
      </c>
      <c r="Z22" s="12">
        <v>5.66239748692003</v>
      </c>
      <c r="AA22" s="9">
        <v>23</v>
      </c>
      <c r="AB22" s="9">
        <v>5.3</v>
      </c>
      <c r="AC22" s="9">
        <v>3</v>
      </c>
      <c r="AD22" s="9">
        <v>1.3</v>
      </c>
      <c r="AE22" s="9">
        <v>1.3</v>
      </c>
      <c r="AF22" s="9">
        <f t="shared" si="1"/>
        <v>4.3</v>
      </c>
      <c r="AG22" s="9">
        <f t="shared" si="2"/>
        <v>4.3</v>
      </c>
      <c r="AH22" t="s">
        <v>108</v>
      </c>
      <c r="AI22">
        <v>0.99990000000000001</v>
      </c>
      <c r="AN22">
        <f t="shared" ref="AN22:AN35" si="3">1-AI22</f>
        <v>9.9999999999988987E-5</v>
      </c>
      <c r="AO22">
        <f t="shared" ref="AO22:AO35" si="4">AI22/AN22</f>
        <v>9999.0000000011005</v>
      </c>
      <c r="AQ22" s="9" t="s">
        <v>54</v>
      </c>
      <c r="AR22" s="9" t="s">
        <v>55</v>
      </c>
      <c r="AS22" s="9" t="s">
        <v>53</v>
      </c>
      <c r="AT22" s="9" t="s">
        <v>53</v>
      </c>
      <c r="AU22" s="9" t="s">
        <v>53</v>
      </c>
      <c r="AV22" s="9" t="s">
        <v>53</v>
      </c>
      <c r="AW22" s="9" t="s">
        <v>53</v>
      </c>
      <c r="AX22" s="9" t="s">
        <v>53</v>
      </c>
      <c r="AY22" s="9" t="s">
        <v>53</v>
      </c>
    </row>
    <row r="23" spans="1:51" x14ac:dyDescent="0.25">
      <c r="A23" s="9">
        <v>126</v>
      </c>
      <c r="B23" s="9" t="s">
        <v>42</v>
      </c>
      <c r="C23" s="9" t="s">
        <v>59</v>
      </c>
      <c r="D23" s="9" t="s">
        <v>59</v>
      </c>
      <c r="E23" s="9" t="s">
        <v>44</v>
      </c>
      <c r="F23" s="9" t="s">
        <v>90</v>
      </c>
      <c r="G23" s="9">
        <v>164445</v>
      </c>
      <c r="H23" s="9">
        <v>7</v>
      </c>
      <c r="I23" s="9" t="s">
        <v>81</v>
      </c>
      <c r="J23" s="9">
        <v>2016</v>
      </c>
      <c r="K23" s="9">
        <v>12</v>
      </c>
      <c r="L23" s="11">
        <v>42706</v>
      </c>
      <c r="M23" s="9" t="s">
        <v>75</v>
      </c>
      <c r="N23" s="9" t="s">
        <v>53</v>
      </c>
      <c r="O23" s="9" t="s">
        <v>76</v>
      </c>
      <c r="P23" s="9">
        <v>665</v>
      </c>
      <c r="Q23" s="9">
        <v>66.5</v>
      </c>
      <c r="R23" s="9">
        <v>70.515499999999903</v>
      </c>
      <c r="S23" s="9" t="s">
        <v>53</v>
      </c>
      <c r="T23" s="9" t="s">
        <v>53</v>
      </c>
      <c r="U23" s="9" t="s">
        <v>53</v>
      </c>
      <c r="V23" s="9">
        <v>0</v>
      </c>
      <c r="W23" s="9" t="s">
        <v>61</v>
      </c>
      <c r="X23" s="9" t="s">
        <v>50</v>
      </c>
      <c r="Y23" s="9" t="s">
        <v>53</v>
      </c>
      <c r="Z23" s="9" t="s">
        <v>53</v>
      </c>
      <c r="AA23" s="9" t="s">
        <v>53</v>
      </c>
      <c r="AB23" s="9" t="s">
        <v>53</v>
      </c>
      <c r="AC23" s="9" t="s">
        <v>53</v>
      </c>
      <c r="AD23" s="9" t="s">
        <v>53</v>
      </c>
      <c r="AE23" s="9" t="s">
        <v>53</v>
      </c>
      <c r="AF23" s="9" t="s">
        <v>53</v>
      </c>
      <c r="AG23" s="9" t="s">
        <v>53</v>
      </c>
      <c r="AH23" t="s">
        <v>77</v>
      </c>
      <c r="AI23">
        <v>0.99929999999999997</v>
      </c>
      <c r="AN23">
        <f t="shared" si="3"/>
        <v>7.0000000000003393E-4</v>
      </c>
      <c r="AO23">
        <f t="shared" si="4"/>
        <v>1427.5714285713593</v>
      </c>
      <c r="AQ23" s="9" t="s">
        <v>54</v>
      </c>
      <c r="AR23" s="9" t="s">
        <v>55</v>
      </c>
      <c r="AS23" s="9" t="s">
        <v>53</v>
      </c>
      <c r="AT23" s="9" t="s">
        <v>53</v>
      </c>
      <c r="AU23" s="9" t="s">
        <v>53</v>
      </c>
      <c r="AV23" s="9" t="s">
        <v>53</v>
      </c>
      <c r="AW23" s="9" t="s">
        <v>53</v>
      </c>
      <c r="AX23" s="9" t="s">
        <v>53</v>
      </c>
      <c r="AY23" s="9" t="s">
        <v>53</v>
      </c>
    </row>
    <row r="24" spans="1:51" x14ac:dyDescent="0.25">
      <c r="A24" s="9">
        <v>20</v>
      </c>
      <c r="B24" s="9" t="s">
        <v>42</v>
      </c>
      <c r="C24" s="9" t="s">
        <v>43</v>
      </c>
      <c r="D24" s="9" t="s">
        <v>43</v>
      </c>
      <c r="E24" s="9" t="s">
        <v>44</v>
      </c>
      <c r="F24" s="9" t="s">
        <v>91</v>
      </c>
      <c r="G24" s="10">
        <v>164446</v>
      </c>
      <c r="H24" s="9">
        <v>7</v>
      </c>
      <c r="I24" s="9" t="s">
        <v>81</v>
      </c>
      <c r="J24" s="9">
        <v>2016</v>
      </c>
      <c r="K24" s="9">
        <v>12</v>
      </c>
      <c r="L24" s="11">
        <v>42706</v>
      </c>
      <c r="M24" s="9" t="s">
        <v>75</v>
      </c>
      <c r="N24" s="9">
        <v>31</v>
      </c>
      <c r="O24" s="9" t="s">
        <v>76</v>
      </c>
      <c r="P24" s="9">
        <v>575</v>
      </c>
      <c r="Q24" s="9">
        <v>57.5</v>
      </c>
      <c r="R24" s="9">
        <v>61.110500000000002</v>
      </c>
      <c r="S24" s="9">
        <v>3.1</v>
      </c>
      <c r="T24" s="9">
        <v>2</v>
      </c>
      <c r="U24" s="9">
        <v>1</v>
      </c>
      <c r="V24" s="9">
        <v>1</v>
      </c>
      <c r="W24" s="9" t="s">
        <v>49</v>
      </c>
      <c r="X24" s="9" t="s">
        <v>50</v>
      </c>
      <c r="Y24" s="12">
        <v>29.3499671700589</v>
      </c>
      <c r="Z24" s="12">
        <v>7.9970246913991199</v>
      </c>
      <c r="AA24" s="9">
        <v>22</v>
      </c>
      <c r="AB24" s="9">
        <v>3.6</v>
      </c>
      <c r="AC24" s="9">
        <v>2</v>
      </c>
      <c r="AD24" s="9">
        <v>0.74</v>
      </c>
      <c r="AE24" s="9">
        <v>0.74</v>
      </c>
      <c r="AF24" s="9">
        <f t="shared" si="1"/>
        <v>2.74</v>
      </c>
      <c r="AG24" s="9">
        <f t="shared" si="2"/>
        <v>2.74</v>
      </c>
      <c r="AH24" t="s">
        <v>77</v>
      </c>
      <c r="AI24">
        <v>0.99750000000000005</v>
      </c>
      <c r="AN24">
        <f t="shared" si="3"/>
        <v>2.4999999999999467E-3</v>
      </c>
      <c r="AO24">
        <f t="shared" si="4"/>
        <v>399.00000000000853</v>
      </c>
      <c r="AQ24" s="9" t="s">
        <v>54</v>
      </c>
      <c r="AR24" s="9" t="s">
        <v>55</v>
      </c>
      <c r="AS24" s="9" t="s">
        <v>53</v>
      </c>
      <c r="AT24" s="9" t="s">
        <v>53</v>
      </c>
      <c r="AU24" s="9" t="s">
        <v>53</v>
      </c>
      <c r="AV24" s="9" t="s">
        <v>53</v>
      </c>
      <c r="AW24" s="9" t="s">
        <v>53</v>
      </c>
      <c r="AX24" s="9" t="s">
        <v>53</v>
      </c>
      <c r="AY24" s="9" t="s">
        <v>53</v>
      </c>
    </row>
    <row r="25" spans="1:51" x14ac:dyDescent="0.25">
      <c r="A25" s="9">
        <v>127</v>
      </c>
      <c r="B25" s="9" t="s">
        <v>42</v>
      </c>
      <c r="C25" s="9" t="s">
        <v>59</v>
      </c>
      <c r="D25" s="9" t="s">
        <v>59</v>
      </c>
      <c r="E25" s="9" t="s">
        <v>44</v>
      </c>
      <c r="F25" s="9" t="s">
        <v>92</v>
      </c>
      <c r="G25" s="9">
        <v>164447</v>
      </c>
      <c r="H25" s="9">
        <v>7</v>
      </c>
      <c r="I25" s="9" t="s">
        <v>81</v>
      </c>
      <c r="J25" s="9">
        <v>2016</v>
      </c>
      <c r="K25" s="9">
        <v>12</v>
      </c>
      <c r="L25" s="11">
        <v>42706</v>
      </c>
      <c r="M25" s="9" t="s">
        <v>75</v>
      </c>
      <c r="N25" s="9" t="s">
        <v>53</v>
      </c>
      <c r="O25" s="9" t="s">
        <v>76</v>
      </c>
      <c r="P25" s="9">
        <v>620</v>
      </c>
      <c r="Q25" s="9">
        <v>62</v>
      </c>
      <c r="R25" s="9">
        <v>65.812999999999903</v>
      </c>
      <c r="S25" s="9" t="s">
        <v>53</v>
      </c>
      <c r="T25" s="9" t="s">
        <v>53</v>
      </c>
      <c r="U25" s="9" t="s">
        <v>53</v>
      </c>
      <c r="V25" s="9">
        <v>0</v>
      </c>
      <c r="W25" s="9" t="s">
        <v>61</v>
      </c>
      <c r="X25" s="9" t="s">
        <v>50</v>
      </c>
      <c r="Y25" s="9" t="s">
        <v>53</v>
      </c>
      <c r="Z25" s="9" t="s">
        <v>53</v>
      </c>
      <c r="AA25" s="9" t="s">
        <v>53</v>
      </c>
      <c r="AB25" s="9" t="s">
        <v>53</v>
      </c>
      <c r="AC25" s="9" t="s">
        <v>53</v>
      </c>
      <c r="AD25" s="9" t="s">
        <v>53</v>
      </c>
      <c r="AE25" s="9" t="s">
        <v>53</v>
      </c>
      <c r="AF25" s="9" t="s">
        <v>53</v>
      </c>
      <c r="AG25" s="9" t="s">
        <v>53</v>
      </c>
      <c r="AH25" t="s">
        <v>77</v>
      </c>
      <c r="AI25">
        <v>0.99370000000000003</v>
      </c>
      <c r="AN25">
        <f t="shared" si="3"/>
        <v>6.2999999999999723E-3</v>
      </c>
      <c r="AO25">
        <f t="shared" si="4"/>
        <v>157.73015873015942</v>
      </c>
      <c r="AQ25" s="9" t="s">
        <v>54</v>
      </c>
      <c r="AR25" s="9" t="s">
        <v>55</v>
      </c>
      <c r="AS25" s="9" t="s">
        <v>53</v>
      </c>
      <c r="AT25" s="9" t="s">
        <v>53</v>
      </c>
      <c r="AU25" s="9" t="s">
        <v>53</v>
      </c>
      <c r="AV25" s="9" t="s">
        <v>53</v>
      </c>
      <c r="AW25" s="9" t="s">
        <v>53</v>
      </c>
      <c r="AX25" s="9" t="s">
        <v>53</v>
      </c>
      <c r="AY25" s="9" t="s">
        <v>53</v>
      </c>
    </row>
    <row r="26" spans="1:51" x14ac:dyDescent="0.25">
      <c r="A26" s="9">
        <v>21</v>
      </c>
      <c r="B26" s="9" t="s">
        <v>42</v>
      </c>
      <c r="C26" s="9" t="s">
        <v>43</v>
      </c>
      <c r="D26" s="9" t="s">
        <v>43</v>
      </c>
      <c r="E26" s="9" t="s">
        <v>44</v>
      </c>
      <c r="F26" s="9" t="s">
        <v>93</v>
      </c>
      <c r="G26" s="10">
        <v>164448</v>
      </c>
      <c r="H26" s="9">
        <v>7</v>
      </c>
      <c r="I26" s="9" t="s">
        <v>81</v>
      </c>
      <c r="J26" s="9">
        <v>2016</v>
      </c>
      <c r="K26" s="9">
        <v>12</v>
      </c>
      <c r="L26" s="11">
        <v>42706</v>
      </c>
      <c r="M26" s="9" t="s">
        <v>75</v>
      </c>
      <c r="N26" s="9">
        <v>43</v>
      </c>
      <c r="O26" s="9" t="s">
        <v>76</v>
      </c>
      <c r="P26" s="9">
        <v>700</v>
      </c>
      <c r="Q26" s="9">
        <v>70</v>
      </c>
      <c r="R26" s="9">
        <v>73.727999999999994</v>
      </c>
      <c r="S26" s="9">
        <v>4.0999999999999899</v>
      </c>
      <c r="T26" s="9">
        <v>3</v>
      </c>
      <c r="U26" s="9">
        <v>1</v>
      </c>
      <c r="V26" s="9">
        <v>2</v>
      </c>
      <c r="W26" s="9" t="s">
        <v>49</v>
      </c>
      <c r="X26" s="9" t="s">
        <v>50</v>
      </c>
      <c r="Y26" s="12">
        <v>31.1594202898549</v>
      </c>
      <c r="Z26" s="12">
        <v>11.8190308641777</v>
      </c>
      <c r="AA26" s="9">
        <v>25</v>
      </c>
      <c r="AB26" s="9">
        <v>6.3</v>
      </c>
      <c r="AC26" s="9">
        <v>3.9</v>
      </c>
      <c r="AD26" s="9">
        <v>1.2</v>
      </c>
      <c r="AE26" s="9">
        <v>1.2</v>
      </c>
      <c r="AF26" s="9">
        <f t="shared" si="1"/>
        <v>5.0999999999999996</v>
      </c>
      <c r="AG26" s="9">
        <f t="shared" si="2"/>
        <v>5.0999999999999996</v>
      </c>
      <c r="AH26" s="16" t="s">
        <v>77</v>
      </c>
      <c r="AI26" s="16">
        <v>0.749</v>
      </c>
      <c r="AJ26" t="s">
        <v>83</v>
      </c>
      <c r="AK26">
        <v>0.251</v>
      </c>
      <c r="AN26">
        <f t="shared" si="3"/>
        <v>0.251</v>
      </c>
      <c r="AO26">
        <f t="shared" si="4"/>
        <v>2.9840637450199203</v>
      </c>
      <c r="AQ26" s="9" t="s">
        <v>54</v>
      </c>
      <c r="AR26" s="9" t="s">
        <v>55</v>
      </c>
      <c r="AS26" s="9" t="s">
        <v>53</v>
      </c>
      <c r="AT26" s="9" t="s">
        <v>53</v>
      </c>
      <c r="AU26" s="9" t="s">
        <v>53</v>
      </c>
      <c r="AV26" s="9" t="s">
        <v>53</v>
      </c>
      <c r="AW26" s="9" t="s">
        <v>53</v>
      </c>
      <c r="AX26" s="9" t="s">
        <v>53</v>
      </c>
      <c r="AY26" s="9" t="s">
        <v>53</v>
      </c>
    </row>
    <row r="27" spans="1:51" x14ac:dyDescent="0.25">
      <c r="A27" s="9">
        <v>22</v>
      </c>
      <c r="B27" s="9" t="s">
        <v>42</v>
      </c>
      <c r="C27" s="9" t="s">
        <v>43</v>
      </c>
      <c r="D27" s="9" t="s">
        <v>43</v>
      </c>
      <c r="E27" s="9" t="s">
        <v>44</v>
      </c>
      <c r="F27" s="9" t="s">
        <v>94</v>
      </c>
      <c r="G27" s="10">
        <v>164449</v>
      </c>
      <c r="H27" s="9">
        <v>7</v>
      </c>
      <c r="I27" s="9" t="s">
        <v>81</v>
      </c>
      <c r="J27" s="9">
        <v>2016</v>
      </c>
      <c r="K27" s="9">
        <v>12</v>
      </c>
      <c r="L27" s="11">
        <v>42706</v>
      </c>
      <c r="M27" s="9" t="s">
        <v>75</v>
      </c>
      <c r="N27" s="9">
        <v>31</v>
      </c>
      <c r="O27" s="9" t="s">
        <v>76</v>
      </c>
      <c r="P27" s="9">
        <v>695</v>
      </c>
      <c r="Q27" s="9">
        <v>69.5</v>
      </c>
      <c r="R27" s="9">
        <v>73.212000000000003</v>
      </c>
      <c r="S27" s="9">
        <v>3.1</v>
      </c>
      <c r="T27" s="9">
        <v>2</v>
      </c>
      <c r="U27" s="9">
        <v>1</v>
      </c>
      <c r="V27" s="9">
        <v>2</v>
      </c>
      <c r="W27" s="9" t="s">
        <v>49</v>
      </c>
      <c r="X27" s="9" t="s">
        <v>50</v>
      </c>
      <c r="Y27" s="12">
        <v>34.166258370080001</v>
      </c>
      <c r="Z27" s="12">
        <v>14.4283914330155</v>
      </c>
      <c r="AA27" s="9">
        <v>36</v>
      </c>
      <c r="AB27" s="9">
        <v>8.4</v>
      </c>
      <c r="AC27" s="9">
        <v>5.4</v>
      </c>
      <c r="AD27" s="9">
        <v>1.3</v>
      </c>
      <c r="AE27" s="9">
        <v>1.3</v>
      </c>
      <c r="AF27" s="9">
        <f t="shared" si="1"/>
        <v>6.7</v>
      </c>
      <c r="AG27" s="9">
        <f t="shared" si="2"/>
        <v>6.7</v>
      </c>
      <c r="AH27" t="s">
        <v>108</v>
      </c>
      <c r="AI27">
        <v>0.99990000000000001</v>
      </c>
      <c r="AN27">
        <f t="shared" si="3"/>
        <v>9.9999999999988987E-5</v>
      </c>
      <c r="AO27">
        <f t="shared" si="4"/>
        <v>9999.0000000011005</v>
      </c>
      <c r="AQ27" s="9" t="s">
        <v>54</v>
      </c>
      <c r="AR27" s="9" t="s">
        <v>55</v>
      </c>
      <c r="AS27" s="9" t="s">
        <v>53</v>
      </c>
      <c r="AT27" s="9" t="s">
        <v>53</v>
      </c>
      <c r="AU27" s="9" t="s">
        <v>53</v>
      </c>
      <c r="AV27" s="9" t="s">
        <v>53</v>
      </c>
      <c r="AW27" s="9" t="s">
        <v>53</v>
      </c>
      <c r="AX27" s="9" t="s">
        <v>53</v>
      </c>
      <c r="AY27" s="9" t="s">
        <v>53</v>
      </c>
    </row>
    <row r="28" spans="1:51" x14ac:dyDescent="0.25">
      <c r="A28" s="9">
        <v>23</v>
      </c>
      <c r="B28" s="9" t="s">
        <v>42</v>
      </c>
      <c r="C28" s="9" t="s">
        <v>43</v>
      </c>
      <c r="D28" s="9" t="s">
        <v>43</v>
      </c>
      <c r="E28" s="9" t="s">
        <v>44</v>
      </c>
      <c r="F28" s="9" t="s">
        <v>95</v>
      </c>
      <c r="G28" s="10">
        <v>164450</v>
      </c>
      <c r="H28" s="9">
        <v>7</v>
      </c>
      <c r="I28" s="9" t="s">
        <v>81</v>
      </c>
      <c r="J28" s="9">
        <v>2016</v>
      </c>
      <c r="K28" s="9">
        <v>12</v>
      </c>
      <c r="L28" s="11">
        <v>42706</v>
      </c>
      <c r="M28" s="9" t="s">
        <v>75</v>
      </c>
      <c r="N28" s="9">
        <v>20</v>
      </c>
      <c r="O28" s="9" t="s">
        <v>76</v>
      </c>
      <c r="P28" s="9">
        <v>630</v>
      </c>
      <c r="Q28" s="9">
        <v>63</v>
      </c>
      <c r="R28" s="9">
        <v>66.857999999999905</v>
      </c>
      <c r="S28" s="9">
        <v>3.2</v>
      </c>
      <c r="T28" s="9">
        <v>1</v>
      </c>
      <c r="U28" s="9">
        <v>2</v>
      </c>
      <c r="V28" s="9">
        <v>0</v>
      </c>
      <c r="W28" s="9" t="s">
        <v>96</v>
      </c>
      <c r="X28" s="9" t="s">
        <v>50</v>
      </c>
      <c r="Y28" s="12">
        <v>33.847328244274699</v>
      </c>
      <c r="Z28" s="12">
        <v>13.9688351116507</v>
      </c>
      <c r="AA28" s="9">
        <v>30</v>
      </c>
      <c r="AB28" s="9">
        <v>6.7</v>
      </c>
      <c r="AC28" s="9">
        <v>4.3</v>
      </c>
      <c r="AD28" s="9">
        <v>1</v>
      </c>
      <c r="AE28" s="9">
        <v>1</v>
      </c>
      <c r="AF28" s="9">
        <f t="shared" si="1"/>
        <v>5.3</v>
      </c>
      <c r="AG28" s="9">
        <f t="shared" si="2"/>
        <v>5.3</v>
      </c>
      <c r="AH28" t="s">
        <v>108</v>
      </c>
      <c r="AI28">
        <v>0.97070000000000001</v>
      </c>
      <c r="AJ28" t="s">
        <v>51</v>
      </c>
      <c r="AK28">
        <v>2.93E-2</v>
      </c>
      <c r="AN28">
        <f t="shared" si="3"/>
        <v>2.9299999999999993E-2</v>
      </c>
      <c r="AO28">
        <f t="shared" si="4"/>
        <v>33.129692832764512</v>
      </c>
      <c r="AQ28" s="9" t="s">
        <v>54</v>
      </c>
      <c r="AR28" s="9" t="s">
        <v>55</v>
      </c>
      <c r="AS28" s="9" t="s">
        <v>53</v>
      </c>
      <c r="AT28" s="9" t="s">
        <v>53</v>
      </c>
      <c r="AU28" s="9" t="s">
        <v>53</v>
      </c>
      <c r="AV28" s="9" t="s">
        <v>53</v>
      </c>
      <c r="AW28" s="9" t="s">
        <v>53</v>
      </c>
      <c r="AX28" s="9" t="s">
        <v>53</v>
      </c>
      <c r="AY28" s="9" t="s">
        <v>53</v>
      </c>
    </row>
    <row r="29" spans="1:51" x14ac:dyDescent="0.25">
      <c r="A29" s="9">
        <v>128</v>
      </c>
      <c r="B29" s="9" t="s">
        <v>42</v>
      </c>
      <c r="C29" s="9" t="s">
        <v>59</v>
      </c>
      <c r="D29" s="9" t="s">
        <v>59</v>
      </c>
      <c r="E29" s="9" t="s">
        <v>44</v>
      </c>
      <c r="F29" s="9" t="s">
        <v>97</v>
      </c>
      <c r="G29" s="9">
        <v>164451</v>
      </c>
      <c r="H29" s="9">
        <v>7</v>
      </c>
      <c r="I29" s="9" t="s">
        <v>81</v>
      </c>
      <c r="J29" s="9">
        <v>2016</v>
      </c>
      <c r="K29" s="9">
        <v>12</v>
      </c>
      <c r="L29" s="11">
        <v>42706</v>
      </c>
      <c r="M29" s="9" t="s">
        <v>75</v>
      </c>
      <c r="N29" s="9" t="s">
        <v>53</v>
      </c>
      <c r="O29" s="9" t="s">
        <v>76</v>
      </c>
      <c r="P29" s="9">
        <v>700</v>
      </c>
      <c r="Q29" s="9">
        <v>70</v>
      </c>
      <c r="R29" s="9">
        <v>73.727999999999994</v>
      </c>
      <c r="S29" s="9" t="s">
        <v>53</v>
      </c>
      <c r="T29" s="9" t="s">
        <v>53</v>
      </c>
      <c r="U29" s="9" t="s">
        <v>53</v>
      </c>
      <c r="V29" s="9">
        <v>2</v>
      </c>
      <c r="W29" s="9" t="s">
        <v>61</v>
      </c>
      <c r="X29" s="9" t="s">
        <v>50</v>
      </c>
      <c r="Y29" s="9" t="s">
        <v>53</v>
      </c>
      <c r="Z29" s="9" t="s">
        <v>53</v>
      </c>
      <c r="AA29" s="9" t="s">
        <v>53</v>
      </c>
      <c r="AB29" s="9" t="s">
        <v>53</v>
      </c>
      <c r="AC29" s="9" t="s">
        <v>53</v>
      </c>
      <c r="AD29" s="9" t="s">
        <v>53</v>
      </c>
      <c r="AE29" s="9" t="s">
        <v>53</v>
      </c>
      <c r="AF29" s="9" t="s">
        <v>53</v>
      </c>
      <c r="AG29" s="9" t="s">
        <v>53</v>
      </c>
      <c r="AH29" s="16" t="s">
        <v>98</v>
      </c>
      <c r="AI29" s="16">
        <v>0.56940000000000002</v>
      </c>
      <c r="AJ29" t="s">
        <v>51</v>
      </c>
      <c r="AK29">
        <v>0.43059999999999998</v>
      </c>
      <c r="AN29">
        <f t="shared" si="3"/>
        <v>0.43059999999999998</v>
      </c>
      <c r="AO29">
        <f t="shared" si="4"/>
        <v>1.3223409196470042</v>
      </c>
      <c r="AQ29" s="9" t="s">
        <v>54</v>
      </c>
      <c r="AR29" s="9" t="s">
        <v>55</v>
      </c>
      <c r="AS29" s="9" t="s">
        <v>53</v>
      </c>
      <c r="AT29" s="9" t="s">
        <v>53</v>
      </c>
      <c r="AU29" s="9" t="s">
        <v>53</v>
      </c>
      <c r="AV29" s="9" t="s">
        <v>53</v>
      </c>
      <c r="AW29" s="9" t="s">
        <v>53</v>
      </c>
      <c r="AX29" s="9" t="s">
        <v>53</v>
      </c>
      <c r="AY29" s="9" t="s">
        <v>53</v>
      </c>
    </row>
    <row r="30" spans="1:51" x14ac:dyDescent="0.25">
      <c r="A30" s="9">
        <v>116</v>
      </c>
      <c r="B30" s="9" t="s">
        <v>42</v>
      </c>
      <c r="C30" s="9" t="s">
        <v>43</v>
      </c>
      <c r="D30" s="9" t="s">
        <v>59</v>
      </c>
      <c r="E30" s="9" t="s">
        <v>99</v>
      </c>
      <c r="F30" s="9" t="s">
        <v>100</v>
      </c>
      <c r="G30" s="9">
        <v>164452</v>
      </c>
      <c r="H30" s="9">
        <v>7</v>
      </c>
      <c r="I30" s="9" t="s">
        <v>81</v>
      </c>
      <c r="J30" s="9">
        <v>2016</v>
      </c>
      <c r="K30" s="9">
        <v>12</v>
      </c>
      <c r="L30" s="11">
        <v>42706</v>
      </c>
      <c r="M30" s="9" t="s">
        <v>75</v>
      </c>
      <c r="N30" s="9">
        <v>19</v>
      </c>
      <c r="O30" s="9" t="s">
        <v>76</v>
      </c>
      <c r="P30" s="9">
        <v>435</v>
      </c>
      <c r="Q30" s="9">
        <v>43.5</v>
      </c>
      <c r="R30" s="9">
        <v>46.4804999999999</v>
      </c>
      <c r="S30" s="9">
        <v>2.1</v>
      </c>
      <c r="T30" s="9">
        <v>1</v>
      </c>
      <c r="U30" s="9">
        <v>1</v>
      </c>
      <c r="V30" s="9">
        <v>2</v>
      </c>
      <c r="W30" s="9" t="s">
        <v>49</v>
      </c>
      <c r="X30" s="9" t="s">
        <v>50</v>
      </c>
      <c r="Y30" s="12">
        <v>28.887731179994599</v>
      </c>
      <c r="Z30" s="12">
        <v>8.2750987582478004</v>
      </c>
      <c r="AA30" s="9">
        <v>18</v>
      </c>
      <c r="AB30" s="9">
        <v>3.8</v>
      </c>
      <c r="AC30" s="9">
        <v>2.2000000000000002</v>
      </c>
      <c r="AD30" s="9">
        <v>0.78</v>
      </c>
      <c r="AE30" s="9">
        <v>0.78</v>
      </c>
      <c r="AF30" s="9">
        <f t="shared" si="1"/>
        <v>2.9800000000000004</v>
      </c>
      <c r="AG30" s="9">
        <f t="shared" si="2"/>
        <v>2.9800000000000004</v>
      </c>
      <c r="AH30" t="s">
        <v>77</v>
      </c>
      <c r="AI30">
        <v>0.99219999999999997</v>
      </c>
      <c r="AN30">
        <f t="shared" si="3"/>
        <v>7.8000000000000291E-3</v>
      </c>
      <c r="AO30">
        <f t="shared" si="4"/>
        <v>127.20512820512772</v>
      </c>
      <c r="AQ30" s="9" t="s">
        <v>54</v>
      </c>
      <c r="AR30" s="9" t="s">
        <v>55</v>
      </c>
      <c r="AS30" s="9" t="s">
        <v>53</v>
      </c>
      <c r="AT30" s="9" t="s">
        <v>53</v>
      </c>
      <c r="AU30" s="9" t="s">
        <v>53</v>
      </c>
      <c r="AV30" s="9" t="s">
        <v>53</v>
      </c>
      <c r="AW30" s="9" t="s">
        <v>53</v>
      </c>
      <c r="AX30" s="9" t="s">
        <v>53</v>
      </c>
      <c r="AY30" s="9" t="s">
        <v>53</v>
      </c>
    </row>
    <row r="31" spans="1:51" x14ac:dyDescent="0.25">
      <c r="A31" s="9">
        <v>24</v>
      </c>
      <c r="B31" s="9" t="s">
        <v>42</v>
      </c>
      <c r="C31" s="9" t="s">
        <v>43</v>
      </c>
      <c r="D31" s="9" t="s">
        <v>43</v>
      </c>
      <c r="E31" s="9" t="s">
        <v>44</v>
      </c>
      <c r="F31" s="9" t="s">
        <v>101</v>
      </c>
      <c r="G31" s="10">
        <v>164453</v>
      </c>
      <c r="H31" s="9">
        <v>7</v>
      </c>
      <c r="I31" s="9" t="s">
        <v>81</v>
      </c>
      <c r="J31" s="9">
        <v>2016</v>
      </c>
      <c r="K31" s="9">
        <v>12</v>
      </c>
      <c r="L31" s="11">
        <v>42706</v>
      </c>
      <c r="M31" s="9" t="s">
        <v>75</v>
      </c>
      <c r="N31" s="9">
        <v>19</v>
      </c>
      <c r="O31" s="9" t="s">
        <v>76</v>
      </c>
      <c r="P31" s="9">
        <v>540</v>
      </c>
      <c r="Q31" s="9">
        <v>54</v>
      </c>
      <c r="R31" s="9">
        <v>57.452999999999903</v>
      </c>
      <c r="S31" s="9">
        <v>2.1</v>
      </c>
      <c r="T31" s="9">
        <v>1</v>
      </c>
      <c r="U31" s="9">
        <v>1</v>
      </c>
      <c r="V31" s="9">
        <v>0</v>
      </c>
      <c r="W31" s="9" t="s">
        <v>49</v>
      </c>
      <c r="X31" s="9" t="s">
        <v>50</v>
      </c>
      <c r="Y31" s="12">
        <v>27.897225443839702</v>
      </c>
      <c r="Z31" s="12">
        <v>7.4299905546574303</v>
      </c>
      <c r="AA31" s="9">
        <v>20</v>
      </c>
      <c r="AB31" s="9">
        <v>3.6</v>
      </c>
      <c r="AC31" s="9">
        <v>2.2000000000000002</v>
      </c>
      <c r="AD31" s="9">
        <v>0.73</v>
      </c>
      <c r="AE31" s="9">
        <v>0.73</v>
      </c>
      <c r="AF31" s="9">
        <f t="shared" si="1"/>
        <v>2.93</v>
      </c>
      <c r="AG31" s="9">
        <f t="shared" si="2"/>
        <v>2.93</v>
      </c>
      <c r="AH31" t="s">
        <v>77</v>
      </c>
      <c r="AI31">
        <v>0.97219999999999995</v>
      </c>
      <c r="AJ31" t="s">
        <v>83</v>
      </c>
      <c r="AK31">
        <v>2.7799999999999998E-2</v>
      </c>
      <c r="AN31">
        <f t="shared" si="3"/>
        <v>2.7800000000000047E-2</v>
      </c>
      <c r="AO31">
        <f t="shared" si="4"/>
        <v>34.971223021582674</v>
      </c>
      <c r="AQ31" s="9" t="s">
        <v>54</v>
      </c>
      <c r="AR31" s="9" t="s">
        <v>55</v>
      </c>
      <c r="AS31" s="9" t="s">
        <v>53</v>
      </c>
      <c r="AT31" s="9" t="s">
        <v>53</v>
      </c>
      <c r="AU31" s="9" t="s">
        <v>53</v>
      </c>
      <c r="AV31" s="9" t="s">
        <v>53</v>
      </c>
      <c r="AW31" s="9" t="s">
        <v>53</v>
      </c>
      <c r="AX31" s="9" t="s">
        <v>53</v>
      </c>
      <c r="AY31" s="9" t="s">
        <v>53</v>
      </c>
    </row>
    <row r="32" spans="1:51" x14ac:dyDescent="0.25">
      <c r="A32" s="9">
        <v>129</v>
      </c>
      <c r="B32" s="9" t="s">
        <v>42</v>
      </c>
      <c r="C32" s="9" t="s">
        <v>59</v>
      </c>
      <c r="D32" s="9" t="s">
        <v>59</v>
      </c>
      <c r="E32" s="9" t="s">
        <v>44</v>
      </c>
      <c r="F32" s="9" t="s">
        <v>102</v>
      </c>
      <c r="G32" s="9">
        <v>164454</v>
      </c>
      <c r="H32" s="9">
        <v>7</v>
      </c>
      <c r="I32" s="9" t="s">
        <v>81</v>
      </c>
      <c r="J32" s="9">
        <v>2016</v>
      </c>
      <c r="K32" s="9">
        <v>12</v>
      </c>
      <c r="L32" s="11">
        <v>42706</v>
      </c>
      <c r="M32" s="9" t="s">
        <v>75</v>
      </c>
      <c r="N32" s="9" t="s">
        <v>53</v>
      </c>
      <c r="O32" s="9" t="s">
        <v>76</v>
      </c>
      <c r="P32" s="9">
        <v>640</v>
      </c>
      <c r="Q32" s="9">
        <v>64</v>
      </c>
      <c r="R32" s="9">
        <v>67.902999999999906</v>
      </c>
      <c r="S32" s="9" t="s">
        <v>53</v>
      </c>
      <c r="T32" s="9" t="s">
        <v>53</v>
      </c>
      <c r="U32" s="9" t="s">
        <v>53</v>
      </c>
      <c r="V32" s="9">
        <v>0</v>
      </c>
      <c r="W32" s="9" t="s">
        <v>61</v>
      </c>
      <c r="X32" s="9" t="s">
        <v>50</v>
      </c>
      <c r="Y32" s="9" t="s">
        <v>53</v>
      </c>
      <c r="Z32" s="9" t="s">
        <v>53</v>
      </c>
      <c r="AA32" s="9" t="s">
        <v>53</v>
      </c>
      <c r="AB32" s="9" t="s">
        <v>53</v>
      </c>
      <c r="AC32" s="9" t="s">
        <v>53</v>
      </c>
      <c r="AD32" s="9" t="s">
        <v>53</v>
      </c>
      <c r="AE32" s="9" t="s">
        <v>53</v>
      </c>
      <c r="AF32" s="9" t="s">
        <v>53</v>
      </c>
      <c r="AG32" s="9" t="s">
        <v>53</v>
      </c>
      <c r="AH32" t="s">
        <v>77</v>
      </c>
      <c r="AI32">
        <v>0.99980000000000002</v>
      </c>
      <c r="AN32">
        <f t="shared" si="3"/>
        <v>1.9999999999997797E-4</v>
      </c>
      <c r="AO32">
        <f t="shared" si="4"/>
        <v>4999.0000000005502</v>
      </c>
      <c r="AQ32" s="9" t="s">
        <v>54</v>
      </c>
      <c r="AR32" s="9" t="s">
        <v>55</v>
      </c>
      <c r="AS32" s="9" t="s">
        <v>53</v>
      </c>
      <c r="AT32" s="9" t="s">
        <v>53</v>
      </c>
      <c r="AU32" s="9" t="s">
        <v>53</v>
      </c>
      <c r="AV32" s="9" t="s">
        <v>53</v>
      </c>
      <c r="AW32" s="9" t="s">
        <v>53</v>
      </c>
      <c r="AX32" s="9" t="s">
        <v>53</v>
      </c>
      <c r="AY32" s="9" t="s">
        <v>53</v>
      </c>
    </row>
    <row r="33" spans="1:51" x14ac:dyDescent="0.25">
      <c r="A33" s="9">
        <v>25</v>
      </c>
      <c r="B33" s="9" t="s">
        <v>42</v>
      </c>
      <c r="C33" s="9" t="s">
        <v>43</v>
      </c>
      <c r="D33" s="9" t="s">
        <v>43</v>
      </c>
      <c r="E33" s="9" t="s">
        <v>44</v>
      </c>
      <c r="F33" s="9" t="s">
        <v>103</v>
      </c>
      <c r="G33" s="10">
        <v>164455</v>
      </c>
      <c r="H33" s="9">
        <v>7</v>
      </c>
      <c r="I33" s="9" t="s">
        <v>81</v>
      </c>
      <c r="J33" s="9">
        <v>2016</v>
      </c>
      <c r="K33" s="9">
        <v>12</v>
      </c>
      <c r="L33" s="11">
        <v>42706</v>
      </c>
      <c r="M33" s="9" t="s">
        <v>75</v>
      </c>
      <c r="N33" s="9">
        <v>19</v>
      </c>
      <c r="O33" s="9" t="s">
        <v>76</v>
      </c>
      <c r="P33" s="9">
        <v>560</v>
      </c>
      <c r="Q33" s="9">
        <v>56</v>
      </c>
      <c r="R33" s="9">
        <v>59.5429999999999</v>
      </c>
      <c r="S33" s="9">
        <v>2.1</v>
      </c>
      <c r="T33" s="9">
        <v>1</v>
      </c>
      <c r="U33" s="9">
        <v>1</v>
      </c>
      <c r="V33" s="9">
        <v>0</v>
      </c>
      <c r="W33" s="9" t="s">
        <v>49</v>
      </c>
      <c r="X33" s="9" t="s">
        <v>50</v>
      </c>
      <c r="Y33" s="12">
        <v>30.7877233752703</v>
      </c>
      <c r="Z33" s="12">
        <v>10.340415656897401</v>
      </c>
      <c r="AA33" s="9">
        <v>19</v>
      </c>
      <c r="AB33" s="9">
        <v>4</v>
      </c>
      <c r="AC33" s="9">
        <v>2.4</v>
      </c>
      <c r="AD33" s="9">
        <v>0.83</v>
      </c>
      <c r="AE33" s="9">
        <v>0.83</v>
      </c>
      <c r="AF33" s="9">
        <f t="shared" si="1"/>
        <v>3.23</v>
      </c>
      <c r="AG33" s="9">
        <f t="shared" si="2"/>
        <v>3.23</v>
      </c>
      <c r="AH33" t="s">
        <v>77</v>
      </c>
      <c r="AI33">
        <v>0.96660000000000001</v>
      </c>
      <c r="AJ33" t="s">
        <v>83</v>
      </c>
      <c r="AK33">
        <v>3.3399999999999999E-2</v>
      </c>
      <c r="AN33">
        <f t="shared" si="3"/>
        <v>3.3399999999999985E-2</v>
      </c>
      <c r="AO33">
        <f t="shared" si="4"/>
        <v>28.940119760479057</v>
      </c>
      <c r="AQ33" s="9" t="s">
        <v>54</v>
      </c>
      <c r="AR33" s="9" t="s">
        <v>55</v>
      </c>
      <c r="AS33" s="9" t="s">
        <v>53</v>
      </c>
      <c r="AT33" s="9" t="s">
        <v>53</v>
      </c>
      <c r="AU33" s="9" t="s">
        <v>53</v>
      </c>
      <c r="AV33" s="9" t="s">
        <v>53</v>
      </c>
      <c r="AW33" s="9" t="s">
        <v>53</v>
      </c>
      <c r="AX33" s="9" t="s">
        <v>53</v>
      </c>
      <c r="AY33" s="9" t="s">
        <v>53</v>
      </c>
    </row>
    <row r="34" spans="1:51" x14ac:dyDescent="0.25">
      <c r="A34" s="9">
        <v>26</v>
      </c>
      <c r="B34" s="9" t="s">
        <v>42</v>
      </c>
      <c r="C34" s="9" t="s">
        <v>43</v>
      </c>
      <c r="D34" s="9" t="s">
        <v>43</v>
      </c>
      <c r="E34" s="9" t="s">
        <v>44</v>
      </c>
      <c r="F34" s="9" t="s">
        <v>104</v>
      </c>
      <c r="G34" s="10">
        <v>164456</v>
      </c>
      <c r="H34" s="9">
        <v>7</v>
      </c>
      <c r="I34" s="9" t="s">
        <v>81</v>
      </c>
      <c r="J34" s="9">
        <v>2016</v>
      </c>
      <c r="K34" s="9">
        <v>12</v>
      </c>
      <c r="L34" s="11">
        <v>42706</v>
      </c>
      <c r="M34" s="9" t="s">
        <v>75</v>
      </c>
      <c r="N34" s="9">
        <v>19</v>
      </c>
      <c r="O34" s="9" t="s">
        <v>76</v>
      </c>
      <c r="P34" s="9">
        <v>570</v>
      </c>
      <c r="Q34" s="9">
        <v>57</v>
      </c>
      <c r="R34" s="9">
        <v>60.588000000000001</v>
      </c>
      <c r="S34" s="9">
        <v>2.1</v>
      </c>
      <c r="T34" s="9">
        <v>1</v>
      </c>
      <c r="U34" s="9">
        <v>1</v>
      </c>
      <c r="V34" s="9">
        <v>2</v>
      </c>
      <c r="W34" s="9" t="s">
        <v>49</v>
      </c>
      <c r="X34" s="9" t="s">
        <v>50</v>
      </c>
      <c r="Y34" s="12">
        <v>28.0651644980429</v>
      </c>
      <c r="Z34" s="12">
        <v>7.3502367222317</v>
      </c>
      <c r="AA34" s="9">
        <v>9.3000000000000007</v>
      </c>
      <c r="AB34" s="9">
        <v>1.4</v>
      </c>
      <c r="AC34" s="9">
        <v>1.1000000000000001</v>
      </c>
      <c r="AD34" s="9">
        <v>0.28999999999999798</v>
      </c>
      <c r="AE34" s="9">
        <v>0.28999999999999798</v>
      </c>
      <c r="AF34" s="9">
        <f t="shared" si="1"/>
        <v>1.3899999999999981</v>
      </c>
      <c r="AG34" s="9">
        <f t="shared" si="2"/>
        <v>1.3899999999999981</v>
      </c>
      <c r="AH34" t="s">
        <v>77</v>
      </c>
      <c r="AI34">
        <v>0.99970000000000003</v>
      </c>
      <c r="AN34">
        <f t="shared" si="3"/>
        <v>2.9999999999996696E-4</v>
      </c>
      <c r="AO34">
        <f t="shared" si="4"/>
        <v>3332.3333333337005</v>
      </c>
      <c r="AQ34" s="9" t="s">
        <v>54</v>
      </c>
      <c r="AR34" s="9" t="s">
        <v>55</v>
      </c>
      <c r="AS34" s="9" t="s">
        <v>53</v>
      </c>
      <c r="AT34" s="9" t="s">
        <v>53</v>
      </c>
      <c r="AU34" s="9" t="s">
        <v>53</v>
      </c>
      <c r="AV34" s="9" t="s">
        <v>53</v>
      </c>
      <c r="AW34" s="9" t="s">
        <v>53</v>
      </c>
      <c r="AX34" s="9" t="s">
        <v>53</v>
      </c>
      <c r="AY34" s="9" t="s">
        <v>53</v>
      </c>
    </row>
    <row r="35" spans="1:51" x14ac:dyDescent="0.25">
      <c r="A35" s="9">
        <v>27</v>
      </c>
      <c r="B35" s="9" t="s">
        <v>42</v>
      </c>
      <c r="C35" s="9" t="s">
        <v>43</v>
      </c>
      <c r="D35" s="9" t="s">
        <v>43</v>
      </c>
      <c r="E35" s="9" t="s">
        <v>44</v>
      </c>
      <c r="F35" s="9" t="s">
        <v>105</v>
      </c>
      <c r="G35" s="10">
        <v>169813</v>
      </c>
      <c r="H35" s="9">
        <v>7</v>
      </c>
      <c r="I35" s="9" t="s">
        <v>46</v>
      </c>
      <c r="J35" s="9">
        <v>2016</v>
      </c>
      <c r="K35" s="9">
        <v>2</v>
      </c>
      <c r="L35" s="11">
        <v>42420</v>
      </c>
      <c r="M35" s="9" t="s">
        <v>47</v>
      </c>
      <c r="N35" s="9">
        <v>33</v>
      </c>
      <c r="O35" s="9" t="s">
        <v>48</v>
      </c>
      <c r="P35" s="9">
        <v>680</v>
      </c>
      <c r="Q35" s="9">
        <v>68</v>
      </c>
      <c r="R35" s="9">
        <v>71.664000000000001</v>
      </c>
      <c r="S35" s="9">
        <v>4.0999999999999899</v>
      </c>
      <c r="T35" s="9">
        <v>3</v>
      </c>
      <c r="U35" s="9">
        <v>1</v>
      </c>
      <c r="V35" s="9">
        <v>1</v>
      </c>
      <c r="W35" s="9" t="s">
        <v>49</v>
      </c>
      <c r="X35" s="9" t="s">
        <v>50</v>
      </c>
      <c r="Y35" s="12">
        <v>32.235404308460801</v>
      </c>
      <c r="Z35" s="12">
        <v>11.7804206138364</v>
      </c>
      <c r="AA35" s="9">
        <v>52</v>
      </c>
      <c r="AB35" s="9">
        <v>15</v>
      </c>
      <c r="AC35" s="9">
        <v>7.4</v>
      </c>
      <c r="AD35" s="9">
        <v>3.8</v>
      </c>
      <c r="AE35" s="9">
        <v>3.8</v>
      </c>
      <c r="AF35" s="9">
        <f t="shared" si="1"/>
        <v>11.2</v>
      </c>
      <c r="AG35" s="9">
        <f t="shared" si="2"/>
        <v>11.2</v>
      </c>
      <c r="AH35" t="s">
        <v>108</v>
      </c>
      <c r="AI35">
        <v>0.9093</v>
      </c>
      <c r="AJ35" t="s">
        <v>51</v>
      </c>
      <c r="AK35">
        <v>9.0700000000000003E-2</v>
      </c>
      <c r="AN35">
        <f t="shared" si="3"/>
        <v>9.0700000000000003E-2</v>
      </c>
      <c r="AO35">
        <f t="shared" si="4"/>
        <v>10.025358324145534</v>
      </c>
      <c r="AQ35" s="9" t="s">
        <v>54</v>
      </c>
      <c r="AR35" s="9" t="s">
        <v>55</v>
      </c>
      <c r="AS35" s="9" t="s">
        <v>53</v>
      </c>
      <c r="AT35" s="9" t="s">
        <v>53</v>
      </c>
      <c r="AU35" s="9" t="s">
        <v>53</v>
      </c>
      <c r="AV35" s="9" t="s">
        <v>53</v>
      </c>
      <c r="AW35" s="9" t="s">
        <v>53</v>
      </c>
      <c r="AX35" s="9" t="s">
        <v>53</v>
      </c>
      <c r="AY35" s="9" t="s">
        <v>53</v>
      </c>
    </row>
    <row r="36" spans="1:51" x14ac:dyDescent="0.25">
      <c r="A36" s="9">
        <v>28</v>
      </c>
      <c r="B36" s="9" t="s">
        <v>42</v>
      </c>
      <c r="C36" s="9" t="s">
        <v>43</v>
      </c>
      <c r="D36" s="9" t="s">
        <v>43</v>
      </c>
      <c r="E36" s="9" t="s">
        <v>44</v>
      </c>
      <c r="F36" s="9" t="s">
        <v>106</v>
      </c>
      <c r="G36" s="10">
        <v>171767</v>
      </c>
      <c r="H36" s="9">
        <v>7</v>
      </c>
      <c r="I36" s="9" t="s">
        <v>74</v>
      </c>
      <c r="J36" s="9">
        <v>2017</v>
      </c>
      <c r="K36" s="9">
        <v>1</v>
      </c>
      <c r="L36" s="11">
        <v>42763</v>
      </c>
      <c r="M36" s="9" t="s">
        <v>107</v>
      </c>
      <c r="N36" s="9">
        <v>32</v>
      </c>
      <c r="O36" s="9" t="s">
        <v>48</v>
      </c>
      <c r="P36" s="9">
        <v>699.34539999999902</v>
      </c>
      <c r="Q36" s="9">
        <v>69.934539999999899</v>
      </c>
      <c r="R36" s="9">
        <v>73.66</v>
      </c>
      <c r="S36" s="9">
        <v>4.0999999999999899</v>
      </c>
      <c r="T36" s="9">
        <v>3</v>
      </c>
      <c r="U36" s="9">
        <v>1</v>
      </c>
      <c r="V36" s="9">
        <v>2</v>
      </c>
      <c r="W36" s="9" t="s">
        <v>49</v>
      </c>
      <c r="X36" s="9" t="s">
        <v>50</v>
      </c>
      <c r="Y36" s="12">
        <v>37.9740600886553</v>
      </c>
      <c r="Z36" s="12">
        <v>15.9565219524731</v>
      </c>
      <c r="AA36" s="9">
        <v>34</v>
      </c>
      <c r="AB36" s="9">
        <v>9.1999999999999904</v>
      </c>
      <c r="AC36" s="9">
        <v>4.7</v>
      </c>
      <c r="AD36" s="9">
        <v>1.8</v>
      </c>
      <c r="AE36" s="9">
        <v>1.8</v>
      </c>
      <c r="AF36" s="9">
        <f t="shared" si="1"/>
        <v>6.5</v>
      </c>
      <c r="AG36" s="9">
        <f t="shared" si="2"/>
        <v>6.5</v>
      </c>
      <c r="AH36" t="s">
        <v>108</v>
      </c>
      <c r="AI36">
        <v>1</v>
      </c>
      <c r="AN36">
        <v>0</v>
      </c>
      <c r="AO36" t="s">
        <v>52</v>
      </c>
      <c r="AQ36" s="9" t="s">
        <v>54</v>
      </c>
      <c r="AR36" s="9" t="s">
        <v>55</v>
      </c>
      <c r="AS36" s="9" t="s">
        <v>53</v>
      </c>
      <c r="AT36" s="9" t="s">
        <v>53</v>
      </c>
      <c r="AU36" s="9" t="s">
        <v>53</v>
      </c>
      <c r="AV36" s="9" t="s">
        <v>53</v>
      </c>
      <c r="AW36" s="9" t="s">
        <v>53</v>
      </c>
      <c r="AX36" s="9" t="s">
        <v>53</v>
      </c>
      <c r="AY36" s="9" t="s">
        <v>53</v>
      </c>
    </row>
    <row r="37" spans="1:51" x14ac:dyDescent="0.25">
      <c r="A37" s="9">
        <v>29</v>
      </c>
      <c r="B37" s="9" t="s">
        <v>42</v>
      </c>
      <c r="C37" s="9" t="s">
        <v>43</v>
      </c>
      <c r="D37" s="9" t="s">
        <v>43</v>
      </c>
      <c r="E37" s="9" t="s">
        <v>44</v>
      </c>
      <c r="F37" s="9" t="s">
        <v>109</v>
      </c>
      <c r="G37" s="10">
        <v>164436</v>
      </c>
      <c r="H37" s="9">
        <v>8.1</v>
      </c>
      <c r="I37" s="9" t="s">
        <v>110</v>
      </c>
      <c r="J37" s="9">
        <v>2016</v>
      </c>
      <c r="K37" s="9">
        <v>11</v>
      </c>
      <c r="L37" s="11">
        <v>42679</v>
      </c>
      <c r="M37" s="9" t="s">
        <v>75</v>
      </c>
      <c r="N37" s="9">
        <v>19</v>
      </c>
      <c r="O37" s="9" t="s">
        <v>76</v>
      </c>
      <c r="P37" s="9">
        <v>615</v>
      </c>
      <c r="Q37" s="9">
        <v>61.5</v>
      </c>
      <c r="R37" s="9">
        <v>65.290499999999895</v>
      </c>
      <c r="S37" s="9">
        <v>3.2</v>
      </c>
      <c r="T37" s="9">
        <v>1</v>
      </c>
      <c r="U37" s="9">
        <v>2</v>
      </c>
      <c r="V37" s="9">
        <v>1</v>
      </c>
      <c r="W37" s="9" t="s">
        <v>96</v>
      </c>
      <c r="X37" s="9" t="s">
        <v>50</v>
      </c>
      <c r="Y37" s="12">
        <v>28.9390200916461</v>
      </c>
      <c r="Z37" s="12">
        <v>8.9775743199960107</v>
      </c>
      <c r="AA37" s="9">
        <v>31</v>
      </c>
      <c r="AB37" s="9">
        <v>4.3</v>
      </c>
      <c r="AC37" s="9">
        <v>2.7</v>
      </c>
      <c r="AD37" s="9">
        <v>0.68</v>
      </c>
      <c r="AE37" s="9">
        <v>0.68</v>
      </c>
      <c r="AF37" s="9">
        <f t="shared" si="1"/>
        <v>3.3800000000000003</v>
      </c>
      <c r="AG37" s="9">
        <f t="shared" si="2"/>
        <v>3.3800000000000003</v>
      </c>
      <c r="AH37" t="s">
        <v>108</v>
      </c>
      <c r="AI37">
        <v>1</v>
      </c>
      <c r="AN37">
        <f>1-AI37</f>
        <v>0</v>
      </c>
      <c r="AO37" t="s">
        <v>52</v>
      </c>
      <c r="AQ37" s="9" t="s">
        <v>54</v>
      </c>
      <c r="AR37" s="9" t="s">
        <v>55</v>
      </c>
      <c r="AS37" s="9" t="s">
        <v>53</v>
      </c>
      <c r="AT37" s="9" t="s">
        <v>53</v>
      </c>
      <c r="AU37" s="9" t="s">
        <v>53</v>
      </c>
      <c r="AV37" s="9" t="s">
        <v>53</v>
      </c>
      <c r="AW37" s="9" t="s">
        <v>53</v>
      </c>
      <c r="AX37" s="9" t="s">
        <v>53</v>
      </c>
      <c r="AY37" s="9" t="s">
        <v>53</v>
      </c>
    </row>
    <row r="38" spans="1:51" x14ac:dyDescent="0.25">
      <c r="A38" s="9">
        <v>30</v>
      </c>
      <c r="B38" s="9" t="s">
        <v>42</v>
      </c>
      <c r="C38" s="9" t="s">
        <v>43</v>
      </c>
      <c r="D38" s="9" t="s">
        <v>43</v>
      </c>
      <c r="E38" s="9" t="s">
        <v>44</v>
      </c>
      <c r="F38" s="9" t="s">
        <v>111</v>
      </c>
      <c r="G38" s="10">
        <v>164439</v>
      </c>
      <c r="H38" s="9">
        <v>8.1</v>
      </c>
      <c r="I38" s="9" t="s">
        <v>110</v>
      </c>
      <c r="J38" s="9">
        <v>2016</v>
      </c>
      <c r="K38" s="9">
        <v>11</v>
      </c>
      <c r="L38" s="11">
        <v>42679</v>
      </c>
      <c r="M38" s="9" t="s">
        <v>75</v>
      </c>
      <c r="N38" s="9">
        <v>30</v>
      </c>
      <c r="O38" s="9" t="s">
        <v>76</v>
      </c>
      <c r="P38" s="9">
        <v>610</v>
      </c>
      <c r="Q38" s="9">
        <v>61</v>
      </c>
      <c r="R38" s="9">
        <v>64.768000000000001</v>
      </c>
      <c r="S38" s="9">
        <v>3.1</v>
      </c>
      <c r="T38" s="9">
        <v>2</v>
      </c>
      <c r="U38" s="9">
        <v>1</v>
      </c>
      <c r="V38" s="9">
        <v>2</v>
      </c>
      <c r="W38" s="9" t="s">
        <v>49</v>
      </c>
      <c r="X38" s="9" t="s">
        <v>50</v>
      </c>
      <c r="Y38" s="12">
        <v>29.794356767097</v>
      </c>
      <c r="Z38" s="12">
        <v>9.3375190365654692</v>
      </c>
      <c r="AA38" s="9">
        <v>51</v>
      </c>
      <c r="AB38" s="9">
        <v>6.8</v>
      </c>
      <c r="AC38" s="9">
        <v>4</v>
      </c>
      <c r="AD38" s="9">
        <v>1.4</v>
      </c>
      <c r="AE38" s="9">
        <v>1.4</v>
      </c>
      <c r="AF38" s="9">
        <f t="shared" si="1"/>
        <v>5.4</v>
      </c>
      <c r="AG38" s="9">
        <f t="shared" si="2"/>
        <v>5.4</v>
      </c>
      <c r="AH38" t="s">
        <v>108</v>
      </c>
      <c r="AI38">
        <v>0.99980000000000002</v>
      </c>
      <c r="AN38">
        <f>1-AI38</f>
        <v>1.9999999999997797E-4</v>
      </c>
      <c r="AO38">
        <f>AI38/AN38</f>
        <v>4999.0000000005502</v>
      </c>
      <c r="AQ38" s="9" t="s">
        <v>54</v>
      </c>
      <c r="AR38" s="9" t="s">
        <v>55</v>
      </c>
      <c r="AS38" s="9" t="s">
        <v>53</v>
      </c>
      <c r="AT38" s="9" t="s">
        <v>53</v>
      </c>
      <c r="AU38" s="9" t="s">
        <v>53</v>
      </c>
      <c r="AV38" s="9" t="s">
        <v>53</v>
      </c>
      <c r="AW38" s="9" t="s">
        <v>53</v>
      </c>
      <c r="AX38" s="9" t="s">
        <v>53</v>
      </c>
      <c r="AY38" s="9" t="s">
        <v>53</v>
      </c>
    </row>
    <row r="39" spans="1:51" x14ac:dyDescent="0.25">
      <c r="A39" s="9">
        <v>31</v>
      </c>
      <c r="B39" s="9" t="s">
        <v>42</v>
      </c>
      <c r="C39" s="9" t="s">
        <v>43</v>
      </c>
      <c r="D39" s="9" t="s">
        <v>43</v>
      </c>
      <c r="E39" s="9" t="s">
        <v>44</v>
      </c>
      <c r="F39" s="9" t="s">
        <v>112</v>
      </c>
      <c r="G39" s="10">
        <v>169845</v>
      </c>
      <c r="H39" s="9">
        <v>8.1</v>
      </c>
      <c r="I39" s="9" t="s">
        <v>113</v>
      </c>
      <c r="J39" s="9">
        <v>2016</v>
      </c>
      <c r="K39" s="9">
        <v>3</v>
      </c>
      <c r="L39" s="11">
        <v>42448</v>
      </c>
      <c r="M39" s="9" t="s">
        <v>47</v>
      </c>
      <c r="N39" s="9">
        <v>23</v>
      </c>
      <c r="O39" s="9" t="s">
        <v>48</v>
      </c>
      <c r="P39" s="9">
        <v>745</v>
      </c>
      <c r="Q39" s="9">
        <v>74.5</v>
      </c>
      <c r="R39" s="9">
        <v>78.372</v>
      </c>
      <c r="S39" s="9">
        <v>4.2</v>
      </c>
      <c r="T39" s="9">
        <v>2</v>
      </c>
      <c r="U39" s="9">
        <v>2</v>
      </c>
      <c r="V39" s="9">
        <v>0</v>
      </c>
      <c r="W39" s="9" t="s">
        <v>96</v>
      </c>
      <c r="X39" s="9" t="s">
        <v>50</v>
      </c>
      <c r="Y39" s="12">
        <v>38.945362134688601</v>
      </c>
      <c r="Z39" s="12">
        <v>20.269508778683001</v>
      </c>
      <c r="AA39" s="9">
        <v>190</v>
      </c>
      <c r="AB39" s="9">
        <v>31</v>
      </c>
      <c r="AC39" s="9">
        <v>17</v>
      </c>
      <c r="AD39" s="9">
        <v>4.4000000000000004</v>
      </c>
      <c r="AE39" s="9">
        <v>4.4000000000000004</v>
      </c>
      <c r="AF39" s="9">
        <f t="shared" si="1"/>
        <v>21.4</v>
      </c>
      <c r="AG39" s="9">
        <f t="shared" si="2"/>
        <v>21.4</v>
      </c>
      <c r="AH39" t="s">
        <v>108</v>
      </c>
      <c r="AI39">
        <v>0.99829999999999997</v>
      </c>
      <c r="AN39">
        <f>1-AI39</f>
        <v>1.7000000000000348E-3</v>
      </c>
      <c r="AO39">
        <f>AI39/AN39</f>
        <v>587.23529411763502</v>
      </c>
      <c r="AQ39" s="9" t="s">
        <v>54</v>
      </c>
      <c r="AR39" s="9" t="s">
        <v>55</v>
      </c>
      <c r="AS39" s="9" t="s">
        <v>53</v>
      </c>
      <c r="AT39" s="9" t="s">
        <v>53</v>
      </c>
      <c r="AU39" s="9" t="s">
        <v>53</v>
      </c>
      <c r="AV39" s="9" t="s">
        <v>53</v>
      </c>
      <c r="AW39" s="9" t="s">
        <v>53</v>
      </c>
      <c r="AX39" s="9" t="s">
        <v>53</v>
      </c>
      <c r="AY39" s="9" t="s">
        <v>53</v>
      </c>
    </row>
    <row r="40" spans="1:51" x14ac:dyDescent="0.25">
      <c r="A40" s="9">
        <v>32</v>
      </c>
      <c r="B40" s="9" t="s">
        <v>42</v>
      </c>
      <c r="C40" s="9" t="s">
        <v>43</v>
      </c>
      <c r="D40" s="9" t="s">
        <v>43</v>
      </c>
      <c r="E40" s="9" t="s">
        <v>44</v>
      </c>
      <c r="F40" s="9" t="s">
        <v>114</v>
      </c>
      <c r="G40" s="10">
        <v>169846</v>
      </c>
      <c r="H40" s="9">
        <v>8.1</v>
      </c>
      <c r="I40" s="9" t="s">
        <v>113</v>
      </c>
      <c r="J40" s="9">
        <v>2016</v>
      </c>
      <c r="K40" s="9">
        <v>3</v>
      </c>
      <c r="L40" s="11">
        <v>42448</v>
      </c>
      <c r="M40" s="9" t="s">
        <v>47</v>
      </c>
      <c r="N40" s="9">
        <v>22</v>
      </c>
      <c r="O40" s="9" t="s">
        <v>48</v>
      </c>
      <c r="P40" s="9">
        <v>670</v>
      </c>
      <c r="Q40" s="9">
        <v>67</v>
      </c>
      <c r="R40" s="9">
        <v>71.037999999999897</v>
      </c>
      <c r="S40" s="9">
        <v>3.1</v>
      </c>
      <c r="T40" s="9">
        <v>2</v>
      </c>
      <c r="U40" s="9">
        <v>1</v>
      </c>
      <c r="V40" s="9">
        <v>0</v>
      </c>
      <c r="W40" s="9" t="s">
        <v>49</v>
      </c>
      <c r="X40" s="9" t="s">
        <v>50</v>
      </c>
      <c r="Y40" s="12">
        <v>34.266517357222803</v>
      </c>
      <c r="Z40" s="12">
        <v>14.3732208077964</v>
      </c>
      <c r="AA40" s="9">
        <v>120</v>
      </c>
      <c r="AB40" s="9">
        <v>19</v>
      </c>
      <c r="AC40" s="9">
        <v>10</v>
      </c>
      <c r="AD40" s="9">
        <v>3.6</v>
      </c>
      <c r="AE40" s="9">
        <v>3.6</v>
      </c>
      <c r="AF40" s="9">
        <f t="shared" si="1"/>
        <v>13.6</v>
      </c>
      <c r="AG40" s="9">
        <f t="shared" si="2"/>
        <v>13.6</v>
      </c>
      <c r="AH40" t="s">
        <v>108</v>
      </c>
      <c r="AI40">
        <v>0.99790000000000001</v>
      </c>
      <c r="AN40">
        <v>2.0999999999999908E-3</v>
      </c>
      <c r="AO40">
        <v>475.19047619047831</v>
      </c>
      <c r="AQ40" s="9" t="s">
        <v>54</v>
      </c>
      <c r="AR40" s="9" t="s">
        <v>55</v>
      </c>
      <c r="AS40" s="9" t="s">
        <v>53</v>
      </c>
      <c r="AT40" s="9" t="s">
        <v>53</v>
      </c>
      <c r="AU40" s="9" t="s">
        <v>53</v>
      </c>
      <c r="AV40" s="9" t="s">
        <v>53</v>
      </c>
      <c r="AW40" s="9" t="s">
        <v>53</v>
      </c>
      <c r="AX40" s="9" t="s">
        <v>53</v>
      </c>
      <c r="AY40" s="9" t="s">
        <v>53</v>
      </c>
    </row>
    <row r="41" spans="1:51" x14ac:dyDescent="0.25">
      <c r="A41" s="9">
        <v>33</v>
      </c>
      <c r="B41" s="9" t="s">
        <v>42</v>
      </c>
      <c r="C41" s="9" t="s">
        <v>43</v>
      </c>
      <c r="D41" s="9" t="s">
        <v>43</v>
      </c>
      <c r="E41" s="9" t="s">
        <v>44</v>
      </c>
      <c r="F41" s="9" t="s">
        <v>115</v>
      </c>
      <c r="G41" s="10">
        <v>169847</v>
      </c>
      <c r="H41" s="9">
        <v>8.1</v>
      </c>
      <c r="I41" s="9" t="s">
        <v>113</v>
      </c>
      <c r="J41" s="9">
        <v>2016</v>
      </c>
      <c r="K41" s="9">
        <v>3</v>
      </c>
      <c r="L41" s="11">
        <v>42448</v>
      </c>
      <c r="M41" s="9" t="s">
        <v>47</v>
      </c>
      <c r="N41" s="9">
        <v>11</v>
      </c>
      <c r="O41" s="9" t="s">
        <v>48</v>
      </c>
      <c r="P41" s="9">
        <v>520</v>
      </c>
      <c r="Q41" s="9">
        <v>52</v>
      </c>
      <c r="R41" s="9">
        <v>55.363</v>
      </c>
      <c r="S41" s="9">
        <v>3.2</v>
      </c>
      <c r="T41" s="9">
        <v>1</v>
      </c>
      <c r="U41" s="9">
        <v>2</v>
      </c>
      <c r="V41" s="9">
        <v>0</v>
      </c>
      <c r="W41" s="9" t="s">
        <v>96</v>
      </c>
      <c r="X41" s="9" t="s">
        <v>50</v>
      </c>
      <c r="Y41" s="12">
        <v>26.8977692184239</v>
      </c>
      <c r="Z41" s="12">
        <v>7.0594749647622299</v>
      </c>
      <c r="AA41" s="9">
        <v>71</v>
      </c>
      <c r="AB41" s="9">
        <v>12</v>
      </c>
      <c r="AC41" s="9">
        <v>7.1</v>
      </c>
      <c r="AD41" s="9">
        <v>2.5</v>
      </c>
      <c r="AE41" s="9">
        <v>2.5</v>
      </c>
      <c r="AF41" s="9">
        <f t="shared" si="1"/>
        <v>9.6</v>
      </c>
      <c r="AG41" s="9">
        <f t="shared" si="2"/>
        <v>9.6</v>
      </c>
      <c r="AH41" t="s">
        <v>77</v>
      </c>
      <c r="AI41">
        <v>0.99409999999999998</v>
      </c>
      <c r="AN41">
        <v>5.9000000000000163E-3</v>
      </c>
      <c r="AO41">
        <v>168.49152542372835</v>
      </c>
      <c r="AQ41" s="9" t="s">
        <v>54</v>
      </c>
      <c r="AR41" s="9" t="s">
        <v>55</v>
      </c>
      <c r="AS41" s="9" t="s">
        <v>53</v>
      </c>
      <c r="AT41" s="9" t="s">
        <v>53</v>
      </c>
      <c r="AU41" s="9" t="s">
        <v>53</v>
      </c>
      <c r="AV41" s="9" t="s">
        <v>53</v>
      </c>
      <c r="AW41" s="9" t="s">
        <v>53</v>
      </c>
      <c r="AX41" s="9" t="s">
        <v>53</v>
      </c>
      <c r="AY41" s="9" t="s">
        <v>53</v>
      </c>
    </row>
    <row r="42" spans="1:51" x14ac:dyDescent="0.25">
      <c r="A42" s="9">
        <v>34</v>
      </c>
      <c r="B42" s="9" t="s">
        <v>42</v>
      </c>
      <c r="C42" s="9" t="s">
        <v>43</v>
      </c>
      <c r="D42" s="9" t="s">
        <v>43</v>
      </c>
      <c r="E42" s="9" t="s">
        <v>44</v>
      </c>
      <c r="F42" s="9" t="s">
        <v>116</v>
      </c>
      <c r="G42" s="10">
        <v>169848</v>
      </c>
      <c r="H42" s="9">
        <v>8.1</v>
      </c>
      <c r="I42" s="9" t="s">
        <v>113</v>
      </c>
      <c r="J42" s="9">
        <v>2016</v>
      </c>
      <c r="K42" s="9">
        <v>3</v>
      </c>
      <c r="L42" s="11">
        <v>42448</v>
      </c>
      <c r="M42" s="9" t="s">
        <v>47</v>
      </c>
      <c r="N42" s="9">
        <v>22</v>
      </c>
      <c r="O42" s="9" t="s">
        <v>48</v>
      </c>
      <c r="P42" s="9">
        <v>610</v>
      </c>
      <c r="Q42" s="9">
        <v>61</v>
      </c>
      <c r="R42" s="9">
        <v>64.768000000000001</v>
      </c>
      <c r="S42" s="9">
        <v>3.1</v>
      </c>
      <c r="T42" s="9">
        <v>2</v>
      </c>
      <c r="U42" s="9">
        <v>1</v>
      </c>
      <c r="V42" s="9">
        <v>0</v>
      </c>
      <c r="W42" s="9" t="s">
        <v>49</v>
      </c>
      <c r="X42" s="9" t="s">
        <v>50</v>
      </c>
      <c r="Y42" s="12">
        <v>31.0513269174686</v>
      </c>
      <c r="Z42" s="12">
        <v>11.9064202669051</v>
      </c>
      <c r="AA42" s="9">
        <v>82</v>
      </c>
      <c r="AB42" s="9">
        <v>11</v>
      </c>
      <c r="AC42" s="9">
        <v>6.4</v>
      </c>
      <c r="AD42" s="9">
        <v>1.6</v>
      </c>
      <c r="AE42" s="9">
        <v>1.6</v>
      </c>
      <c r="AF42" s="9">
        <f t="shared" si="1"/>
        <v>8</v>
      </c>
      <c r="AG42" s="9">
        <f t="shared" si="2"/>
        <v>8</v>
      </c>
      <c r="AH42" t="s">
        <v>108</v>
      </c>
      <c r="AI42">
        <v>0.99990000000000001</v>
      </c>
      <c r="AN42">
        <f>1-AI42</f>
        <v>9.9999999999988987E-5</v>
      </c>
      <c r="AO42">
        <f>AI42/AN42</f>
        <v>9999.0000000011005</v>
      </c>
      <c r="AQ42" s="9" t="s">
        <v>54</v>
      </c>
      <c r="AR42" s="9" t="s">
        <v>55</v>
      </c>
      <c r="AS42" s="9" t="s">
        <v>53</v>
      </c>
      <c r="AT42" s="9" t="s">
        <v>53</v>
      </c>
      <c r="AU42" s="9" t="s">
        <v>53</v>
      </c>
      <c r="AV42" s="9" t="s">
        <v>53</v>
      </c>
      <c r="AW42" s="9" t="s">
        <v>53</v>
      </c>
      <c r="AX42" s="9" t="s">
        <v>53</v>
      </c>
      <c r="AY42" s="9" t="s">
        <v>53</v>
      </c>
    </row>
    <row r="43" spans="1:51" x14ac:dyDescent="0.25">
      <c r="A43" s="9">
        <v>35</v>
      </c>
      <c r="B43" s="9" t="s">
        <v>42</v>
      </c>
      <c r="C43" s="9" t="s">
        <v>43</v>
      </c>
      <c r="D43" s="9" t="s">
        <v>43</v>
      </c>
      <c r="E43" s="9" t="s">
        <v>44</v>
      </c>
      <c r="F43" s="9" t="s">
        <v>117</v>
      </c>
      <c r="G43" s="10">
        <v>169853</v>
      </c>
      <c r="H43" s="9">
        <v>8.1</v>
      </c>
      <c r="I43" s="9" t="s">
        <v>113</v>
      </c>
      <c r="J43" s="9">
        <v>2016</v>
      </c>
      <c r="K43" s="9">
        <v>3</v>
      </c>
      <c r="L43" s="11">
        <v>42448</v>
      </c>
      <c r="M43" s="9" t="s">
        <v>47</v>
      </c>
      <c r="N43" s="9">
        <v>22</v>
      </c>
      <c r="O43" s="9" t="s">
        <v>48</v>
      </c>
      <c r="P43" s="9">
        <v>725</v>
      </c>
      <c r="Q43" s="9">
        <v>72.5</v>
      </c>
      <c r="R43" s="9">
        <v>76.308000000000007</v>
      </c>
      <c r="S43" s="9">
        <v>3.1</v>
      </c>
      <c r="T43" s="9">
        <v>2</v>
      </c>
      <c r="U43" s="9">
        <v>1</v>
      </c>
      <c r="V43" s="9">
        <v>0</v>
      </c>
      <c r="W43" s="9" t="s">
        <v>49</v>
      </c>
      <c r="X43" s="9" t="s">
        <v>50</v>
      </c>
      <c r="Y43" s="12">
        <v>35.611829289888298</v>
      </c>
      <c r="Z43" s="12">
        <v>17.6913982119789</v>
      </c>
      <c r="AA43" s="9">
        <v>130</v>
      </c>
      <c r="AB43" s="9">
        <v>20</v>
      </c>
      <c r="AC43" s="9">
        <v>11</v>
      </c>
      <c r="AD43" s="9">
        <v>3.8</v>
      </c>
      <c r="AE43" s="9">
        <v>3.8</v>
      </c>
      <c r="AF43" s="9">
        <f t="shared" si="1"/>
        <v>14.8</v>
      </c>
      <c r="AG43" s="9">
        <f t="shared" si="2"/>
        <v>14.8</v>
      </c>
      <c r="AH43" t="s">
        <v>108</v>
      </c>
      <c r="AI43">
        <v>0.99829999999999997</v>
      </c>
      <c r="AN43">
        <v>1.7000000000000348E-3</v>
      </c>
      <c r="AO43">
        <v>587.23529411763502</v>
      </c>
      <c r="AQ43" s="9" t="s">
        <v>54</v>
      </c>
      <c r="AR43" s="9" t="s">
        <v>55</v>
      </c>
      <c r="AS43" s="9" t="s">
        <v>53</v>
      </c>
      <c r="AT43" s="9" t="s">
        <v>53</v>
      </c>
      <c r="AU43" s="9" t="s">
        <v>53</v>
      </c>
      <c r="AV43" s="9" t="s">
        <v>53</v>
      </c>
      <c r="AW43" s="9" t="s">
        <v>53</v>
      </c>
      <c r="AX43" s="9" t="s">
        <v>53</v>
      </c>
      <c r="AY43" s="9" t="s">
        <v>53</v>
      </c>
    </row>
    <row r="44" spans="1:51" x14ac:dyDescent="0.25">
      <c r="A44" s="9">
        <v>36</v>
      </c>
      <c r="B44" s="9" t="s">
        <v>42</v>
      </c>
      <c r="C44" s="9" t="s">
        <v>43</v>
      </c>
      <c r="D44" s="9" t="s">
        <v>43</v>
      </c>
      <c r="E44" s="9" t="s">
        <v>44</v>
      </c>
      <c r="F44" s="9" t="s">
        <v>118</v>
      </c>
      <c r="G44" s="10">
        <v>169854</v>
      </c>
      <c r="H44" s="9">
        <v>8.1</v>
      </c>
      <c r="I44" s="9" t="s">
        <v>113</v>
      </c>
      <c r="J44" s="9">
        <v>2016</v>
      </c>
      <c r="K44" s="9">
        <v>3</v>
      </c>
      <c r="L44" s="11">
        <v>42448</v>
      </c>
      <c r="M44" s="9" t="s">
        <v>47</v>
      </c>
      <c r="N44" s="9">
        <v>22</v>
      </c>
      <c r="O44" s="9" t="s">
        <v>48</v>
      </c>
      <c r="P44" s="9">
        <v>650</v>
      </c>
      <c r="Q44" s="9">
        <v>65</v>
      </c>
      <c r="R44" s="9">
        <v>68.947999999999894</v>
      </c>
      <c r="S44" s="9">
        <v>3.1</v>
      </c>
      <c r="T44" s="9">
        <v>2</v>
      </c>
      <c r="U44" s="9">
        <v>1</v>
      </c>
      <c r="V44" s="9">
        <v>0</v>
      </c>
      <c r="W44" s="9" t="s">
        <v>49</v>
      </c>
      <c r="X44" s="9" t="s">
        <v>50</v>
      </c>
      <c r="Y44" s="12">
        <v>33.113703143085999</v>
      </c>
      <c r="Z44" s="12">
        <v>13.3612009276909</v>
      </c>
      <c r="AA44" s="9">
        <v>61</v>
      </c>
      <c r="AB44" s="9">
        <v>8.1999999999999904</v>
      </c>
      <c r="AC44" s="9">
        <v>5.0999999999999801</v>
      </c>
      <c r="AD44" s="9">
        <v>1.2</v>
      </c>
      <c r="AE44" s="9">
        <v>1.2</v>
      </c>
      <c r="AF44" s="9">
        <f t="shared" si="1"/>
        <v>6.2999999999999803</v>
      </c>
      <c r="AG44" s="9">
        <f t="shared" si="2"/>
        <v>6.2999999999999803</v>
      </c>
      <c r="AH44" t="s">
        <v>108</v>
      </c>
      <c r="AI44">
        <v>0.99990000000000001</v>
      </c>
      <c r="AN44">
        <f>1-AI44</f>
        <v>9.9999999999988987E-5</v>
      </c>
      <c r="AO44">
        <f>AI44/AN44</f>
        <v>9999.0000000011005</v>
      </c>
      <c r="AQ44" s="9" t="s">
        <v>54</v>
      </c>
      <c r="AR44" s="9" t="s">
        <v>55</v>
      </c>
      <c r="AS44" s="9" t="s">
        <v>53</v>
      </c>
      <c r="AT44" s="9" t="s">
        <v>53</v>
      </c>
      <c r="AU44" s="9" t="s">
        <v>53</v>
      </c>
      <c r="AV44" s="9" t="s">
        <v>53</v>
      </c>
      <c r="AW44" s="9" t="s">
        <v>53</v>
      </c>
      <c r="AX44" s="9" t="s">
        <v>53</v>
      </c>
      <c r="AY44" s="9" t="s">
        <v>53</v>
      </c>
    </row>
    <row r="45" spans="1:51" x14ac:dyDescent="0.25">
      <c r="A45" s="9">
        <v>37</v>
      </c>
      <c r="B45" s="9" t="s">
        <v>42</v>
      </c>
      <c r="C45" s="9" t="s">
        <v>43</v>
      </c>
      <c r="D45" s="9" t="s">
        <v>43</v>
      </c>
      <c r="E45" s="9" t="s">
        <v>44</v>
      </c>
      <c r="F45" s="9" t="s">
        <v>119</v>
      </c>
      <c r="G45" s="10">
        <v>169856</v>
      </c>
      <c r="H45" s="9">
        <v>8.1</v>
      </c>
      <c r="I45" s="9" t="s">
        <v>113</v>
      </c>
      <c r="J45" s="9">
        <v>2016</v>
      </c>
      <c r="K45" s="9">
        <v>3</v>
      </c>
      <c r="L45" s="11">
        <v>42448</v>
      </c>
      <c r="M45" s="9" t="s">
        <v>47</v>
      </c>
      <c r="N45" s="9">
        <v>22</v>
      </c>
      <c r="O45" s="9" t="s">
        <v>48</v>
      </c>
      <c r="P45" s="9">
        <v>595</v>
      </c>
      <c r="Q45" s="9">
        <v>59.5</v>
      </c>
      <c r="R45" s="9">
        <v>63.200499999999899</v>
      </c>
      <c r="S45" s="9">
        <v>3.1</v>
      </c>
      <c r="T45" s="9">
        <v>2</v>
      </c>
      <c r="U45" s="9">
        <v>1</v>
      </c>
      <c r="V45" s="9">
        <v>0</v>
      </c>
      <c r="W45" s="9" t="s">
        <v>49</v>
      </c>
      <c r="X45" s="9" t="s">
        <v>50</v>
      </c>
      <c r="Y45" s="12">
        <v>25.8464223385689</v>
      </c>
      <c r="Z45" s="12">
        <v>6.32900239804228</v>
      </c>
      <c r="AA45" s="9">
        <v>100</v>
      </c>
      <c r="AB45" s="9">
        <v>20</v>
      </c>
      <c r="AC45" s="9">
        <v>10</v>
      </c>
      <c r="AD45" s="9">
        <v>4.5999999999999801</v>
      </c>
      <c r="AE45" s="9">
        <v>4.5999999999999801</v>
      </c>
      <c r="AF45" s="9">
        <f t="shared" si="1"/>
        <v>14.59999999999998</v>
      </c>
      <c r="AG45" s="9">
        <f t="shared" si="2"/>
        <v>14.59999999999998</v>
      </c>
      <c r="AH45" t="s">
        <v>77</v>
      </c>
      <c r="AI45">
        <v>0.97940000000000005</v>
      </c>
      <c r="AJ45" t="s">
        <v>108</v>
      </c>
      <c r="AK45">
        <v>2.06E-2</v>
      </c>
      <c r="AN45">
        <v>2.0599999999999952E-2</v>
      </c>
      <c r="AO45">
        <v>47.543689320388467</v>
      </c>
      <c r="AQ45" s="9" t="s">
        <v>54</v>
      </c>
      <c r="AR45" s="9" t="s">
        <v>55</v>
      </c>
      <c r="AS45" s="9" t="s">
        <v>53</v>
      </c>
      <c r="AT45" s="9" t="s">
        <v>53</v>
      </c>
      <c r="AU45" s="9" t="s">
        <v>53</v>
      </c>
      <c r="AV45" s="9" t="s">
        <v>53</v>
      </c>
      <c r="AW45" s="9" t="s">
        <v>53</v>
      </c>
      <c r="AX45" s="9" t="s">
        <v>53</v>
      </c>
      <c r="AY45" s="9" t="s">
        <v>53</v>
      </c>
    </row>
    <row r="46" spans="1:51" x14ac:dyDescent="0.25">
      <c r="A46" s="9">
        <v>38</v>
      </c>
      <c r="B46" s="9" t="s">
        <v>42</v>
      </c>
      <c r="C46" s="9" t="s">
        <v>43</v>
      </c>
      <c r="D46" s="9" t="s">
        <v>43</v>
      </c>
      <c r="E46" s="9" t="s">
        <v>44</v>
      </c>
      <c r="F46" s="9" t="s">
        <v>120</v>
      </c>
      <c r="G46" s="10">
        <v>169863</v>
      </c>
      <c r="H46" s="9">
        <v>8.1</v>
      </c>
      <c r="I46" s="9" t="s">
        <v>113</v>
      </c>
      <c r="J46" s="9">
        <v>2016</v>
      </c>
      <c r="K46" s="9">
        <v>3</v>
      </c>
      <c r="L46" s="11">
        <v>42448</v>
      </c>
      <c r="M46" s="9" t="s">
        <v>47</v>
      </c>
      <c r="N46" s="9">
        <v>22</v>
      </c>
      <c r="O46" s="9" t="s">
        <v>48</v>
      </c>
      <c r="P46" s="9">
        <v>605</v>
      </c>
      <c r="Q46" s="9">
        <v>60.5</v>
      </c>
      <c r="R46" s="9">
        <v>64.245499999999893</v>
      </c>
      <c r="S46" s="9">
        <v>3.1</v>
      </c>
      <c r="T46" s="9">
        <v>2</v>
      </c>
      <c r="U46" s="9">
        <v>1</v>
      </c>
      <c r="V46" s="9">
        <v>0</v>
      </c>
      <c r="W46" s="9" t="s">
        <v>49</v>
      </c>
      <c r="X46" s="9" t="s">
        <v>50</v>
      </c>
      <c r="Y46" s="12">
        <v>28.988053408292199</v>
      </c>
      <c r="Z46" s="12">
        <v>8.1524471971896002</v>
      </c>
      <c r="AA46" s="9">
        <v>64</v>
      </c>
      <c r="AB46" s="9">
        <v>12</v>
      </c>
      <c r="AC46" s="9">
        <v>6.4</v>
      </c>
      <c r="AD46" s="9">
        <v>2.4</v>
      </c>
      <c r="AE46" s="9">
        <v>2.4</v>
      </c>
      <c r="AF46" s="9">
        <f t="shared" si="1"/>
        <v>8.8000000000000007</v>
      </c>
      <c r="AG46" s="9">
        <f t="shared" si="2"/>
        <v>8.8000000000000007</v>
      </c>
      <c r="AH46" t="s">
        <v>108</v>
      </c>
      <c r="AI46">
        <v>1</v>
      </c>
      <c r="AN46">
        <f t="shared" ref="AN46:AN58" si="5">1-AI46</f>
        <v>0</v>
      </c>
      <c r="AO46" t="s">
        <v>52</v>
      </c>
      <c r="AQ46" s="9" t="s">
        <v>54</v>
      </c>
      <c r="AR46" s="9" t="s">
        <v>55</v>
      </c>
      <c r="AS46" s="9" t="s">
        <v>53</v>
      </c>
      <c r="AT46" s="9" t="s">
        <v>53</v>
      </c>
      <c r="AU46" s="9" t="s">
        <v>53</v>
      </c>
      <c r="AV46" s="9" t="s">
        <v>53</v>
      </c>
      <c r="AW46" s="9" t="s">
        <v>53</v>
      </c>
      <c r="AX46" s="9" t="s">
        <v>53</v>
      </c>
      <c r="AY46" s="9" t="s">
        <v>53</v>
      </c>
    </row>
    <row r="47" spans="1:51" x14ac:dyDescent="0.25">
      <c r="A47" s="9">
        <v>39</v>
      </c>
      <c r="B47" s="9" t="s">
        <v>42</v>
      </c>
      <c r="C47" s="9" t="s">
        <v>43</v>
      </c>
      <c r="D47" s="9" t="s">
        <v>43</v>
      </c>
      <c r="E47" s="9" t="s">
        <v>44</v>
      </c>
      <c r="F47" s="9" t="s">
        <v>121</v>
      </c>
      <c r="G47" s="10">
        <v>169864</v>
      </c>
      <c r="H47" s="9">
        <v>8.1</v>
      </c>
      <c r="I47" s="9" t="s">
        <v>113</v>
      </c>
      <c r="J47" s="9">
        <v>2016</v>
      </c>
      <c r="K47" s="9">
        <v>3</v>
      </c>
      <c r="L47" s="11">
        <v>42448</v>
      </c>
      <c r="M47" s="9" t="s">
        <v>47</v>
      </c>
      <c r="N47" s="9">
        <v>22</v>
      </c>
      <c r="O47" s="9" t="s">
        <v>48</v>
      </c>
      <c r="P47" s="9">
        <v>565</v>
      </c>
      <c r="Q47" s="9">
        <v>56.5</v>
      </c>
      <c r="R47" s="9">
        <v>60.0655</v>
      </c>
      <c r="S47" s="9">
        <v>3.1</v>
      </c>
      <c r="T47" s="9">
        <v>2</v>
      </c>
      <c r="U47" s="9">
        <v>1</v>
      </c>
      <c r="V47" s="9">
        <v>0</v>
      </c>
      <c r="W47" s="9" t="s">
        <v>49</v>
      </c>
      <c r="X47" s="9" t="s">
        <v>50</v>
      </c>
      <c r="Y47" s="12">
        <v>26.982855311648599</v>
      </c>
      <c r="Z47" s="12">
        <v>6.82861942356889</v>
      </c>
      <c r="AA47" s="9">
        <v>97</v>
      </c>
      <c r="AB47" s="9">
        <v>17</v>
      </c>
      <c r="AC47" s="9">
        <v>9.4</v>
      </c>
      <c r="AD47" s="9">
        <v>3.8</v>
      </c>
      <c r="AE47" s="9">
        <v>3.8</v>
      </c>
      <c r="AF47" s="9">
        <f t="shared" si="1"/>
        <v>13.2</v>
      </c>
      <c r="AG47" s="9">
        <f t="shared" si="2"/>
        <v>13.2</v>
      </c>
      <c r="AH47" t="s">
        <v>77</v>
      </c>
      <c r="AI47">
        <v>0.98570000000000002</v>
      </c>
      <c r="AJ47" t="s">
        <v>83</v>
      </c>
      <c r="AK47">
        <v>1.43E-2</v>
      </c>
      <c r="AN47">
        <f t="shared" si="5"/>
        <v>1.4299999999999979E-2</v>
      </c>
      <c r="AO47">
        <f>AI47/AN47</f>
        <v>68.930069930070033</v>
      </c>
      <c r="AQ47" s="9" t="s">
        <v>54</v>
      </c>
      <c r="AR47" s="9" t="s">
        <v>55</v>
      </c>
      <c r="AS47" s="9" t="s">
        <v>53</v>
      </c>
      <c r="AT47" s="9" t="s">
        <v>53</v>
      </c>
      <c r="AU47" s="9" t="s">
        <v>53</v>
      </c>
      <c r="AV47" s="9" t="s">
        <v>53</v>
      </c>
      <c r="AW47" s="9" t="s">
        <v>53</v>
      </c>
      <c r="AX47" s="9" t="s">
        <v>53</v>
      </c>
      <c r="AY47" s="9" t="s">
        <v>53</v>
      </c>
    </row>
    <row r="48" spans="1:51" x14ac:dyDescent="0.25">
      <c r="A48" s="9">
        <v>40</v>
      </c>
      <c r="B48" s="9" t="s">
        <v>42</v>
      </c>
      <c r="C48" s="9" t="s">
        <v>43</v>
      </c>
      <c r="D48" s="9" t="s">
        <v>43</v>
      </c>
      <c r="E48" s="9" t="s">
        <v>44</v>
      </c>
      <c r="F48" s="9" t="s">
        <v>122</v>
      </c>
      <c r="G48" s="10">
        <v>164428</v>
      </c>
      <c r="H48" s="9">
        <v>8.1999999999999993</v>
      </c>
      <c r="I48" s="9" t="s">
        <v>110</v>
      </c>
      <c r="J48" s="9">
        <v>2016</v>
      </c>
      <c r="K48" s="9">
        <v>11</v>
      </c>
      <c r="L48" s="11">
        <v>42679</v>
      </c>
      <c r="M48" s="9" t="s">
        <v>75</v>
      </c>
      <c r="N48" s="9">
        <v>19</v>
      </c>
      <c r="O48" s="9" t="s">
        <v>76</v>
      </c>
      <c r="P48" s="9">
        <v>575</v>
      </c>
      <c r="Q48" s="9">
        <v>57.5</v>
      </c>
      <c r="R48" s="9">
        <v>61.110500000000002</v>
      </c>
      <c r="S48" s="9">
        <v>3.2</v>
      </c>
      <c r="T48" s="9">
        <v>1</v>
      </c>
      <c r="U48" s="9">
        <v>2</v>
      </c>
      <c r="V48" s="9">
        <v>2</v>
      </c>
      <c r="W48" s="9" t="s">
        <v>96</v>
      </c>
      <c r="X48" s="9" t="s">
        <v>50</v>
      </c>
      <c r="Y48" s="12">
        <v>32.867256637167998</v>
      </c>
      <c r="Z48" s="12">
        <v>12.6217614412642</v>
      </c>
      <c r="AA48" s="9">
        <v>49</v>
      </c>
      <c r="AB48" s="9">
        <v>9.1999999999999904</v>
      </c>
      <c r="AC48" s="9">
        <v>5</v>
      </c>
      <c r="AD48" s="9">
        <v>2</v>
      </c>
      <c r="AE48" s="9">
        <v>2</v>
      </c>
      <c r="AF48" s="9">
        <f t="shared" si="1"/>
        <v>7</v>
      </c>
      <c r="AG48" s="9">
        <f t="shared" si="2"/>
        <v>7</v>
      </c>
      <c r="AH48" s="16" t="s">
        <v>108</v>
      </c>
      <c r="AI48" s="16">
        <v>0.8226</v>
      </c>
      <c r="AJ48" t="s">
        <v>51</v>
      </c>
      <c r="AK48">
        <v>0.1774</v>
      </c>
      <c r="AN48">
        <f t="shared" si="5"/>
        <v>0.1774</v>
      </c>
      <c r="AO48">
        <f>AI48/AN48</f>
        <v>4.636978579481398</v>
      </c>
      <c r="AQ48" s="9" t="s">
        <v>54</v>
      </c>
      <c r="AR48" s="9" t="s">
        <v>55</v>
      </c>
      <c r="AS48" s="9" t="s">
        <v>53</v>
      </c>
      <c r="AT48" s="9" t="s">
        <v>53</v>
      </c>
      <c r="AU48" s="9" t="s">
        <v>53</v>
      </c>
      <c r="AV48" s="9" t="s">
        <v>53</v>
      </c>
      <c r="AW48" s="9" t="s">
        <v>53</v>
      </c>
      <c r="AX48" s="9" t="s">
        <v>53</v>
      </c>
      <c r="AY48" s="9" t="s">
        <v>53</v>
      </c>
    </row>
    <row r="49" spans="1:51" x14ac:dyDescent="0.25">
      <c r="A49" s="9">
        <v>41</v>
      </c>
      <c r="B49" s="9" t="s">
        <v>42</v>
      </c>
      <c r="C49" s="9" t="s">
        <v>43</v>
      </c>
      <c r="D49" s="9" t="s">
        <v>43</v>
      </c>
      <c r="E49" s="9" t="s">
        <v>44</v>
      </c>
      <c r="F49" s="9" t="s">
        <v>123</v>
      </c>
      <c r="G49" s="10">
        <v>164431</v>
      </c>
      <c r="H49" s="9">
        <v>8.1999999999999993</v>
      </c>
      <c r="I49" s="9" t="s">
        <v>110</v>
      </c>
      <c r="J49" s="9">
        <v>2016</v>
      </c>
      <c r="K49" s="9">
        <v>11</v>
      </c>
      <c r="L49" s="11">
        <v>42679</v>
      </c>
      <c r="M49" s="9" t="s">
        <v>75</v>
      </c>
      <c r="N49" s="9">
        <v>18</v>
      </c>
      <c r="O49" s="9" t="s">
        <v>76</v>
      </c>
      <c r="P49" s="9">
        <v>545</v>
      </c>
      <c r="Q49" s="9">
        <v>54.5</v>
      </c>
      <c r="R49" s="9">
        <v>57.975499999999897</v>
      </c>
      <c r="S49" s="9">
        <v>2.1</v>
      </c>
      <c r="T49" s="9">
        <v>1</v>
      </c>
      <c r="U49" s="9">
        <v>1</v>
      </c>
      <c r="V49" s="9">
        <v>1</v>
      </c>
      <c r="W49" s="9" t="s">
        <v>49</v>
      </c>
      <c r="X49" s="9" t="s">
        <v>50</v>
      </c>
      <c r="Y49" s="12">
        <v>31.399157697707</v>
      </c>
      <c r="Z49" s="12">
        <v>11.3306479706853</v>
      </c>
      <c r="AA49" s="9">
        <v>58</v>
      </c>
      <c r="AB49" s="9">
        <v>8.9</v>
      </c>
      <c r="AC49" s="9">
        <v>4.8</v>
      </c>
      <c r="AD49" s="9">
        <v>1.9</v>
      </c>
      <c r="AE49" s="9">
        <v>1.9</v>
      </c>
      <c r="AF49" s="9">
        <f t="shared" si="1"/>
        <v>6.6999999999999993</v>
      </c>
      <c r="AG49" s="9">
        <f t="shared" si="2"/>
        <v>6.6999999999999993</v>
      </c>
      <c r="AH49" t="s">
        <v>77</v>
      </c>
      <c r="AI49">
        <v>1</v>
      </c>
      <c r="AN49">
        <f t="shared" si="5"/>
        <v>0</v>
      </c>
      <c r="AO49" t="s">
        <v>52</v>
      </c>
      <c r="AQ49" s="9" t="s">
        <v>54</v>
      </c>
      <c r="AR49" s="9" t="s">
        <v>55</v>
      </c>
      <c r="AS49" s="9" t="s">
        <v>53</v>
      </c>
      <c r="AT49" s="9" t="s">
        <v>53</v>
      </c>
      <c r="AU49" s="9" t="s">
        <v>53</v>
      </c>
      <c r="AV49" s="9" t="s">
        <v>53</v>
      </c>
      <c r="AW49" s="9" t="s">
        <v>53</v>
      </c>
      <c r="AX49" s="9" t="s">
        <v>53</v>
      </c>
      <c r="AY49" s="9" t="s">
        <v>53</v>
      </c>
    </row>
    <row r="50" spans="1:51" x14ac:dyDescent="0.25">
      <c r="A50" s="9">
        <v>42</v>
      </c>
      <c r="B50" s="9" t="s">
        <v>42</v>
      </c>
      <c r="C50" s="9" t="s">
        <v>43</v>
      </c>
      <c r="D50" s="9" t="s">
        <v>43</v>
      </c>
      <c r="E50" s="9" t="s">
        <v>44</v>
      </c>
      <c r="F50" s="9" t="s">
        <v>124</v>
      </c>
      <c r="G50" s="10">
        <v>164435</v>
      </c>
      <c r="H50" s="9">
        <v>8.1999999999999993</v>
      </c>
      <c r="I50" s="9" t="s">
        <v>110</v>
      </c>
      <c r="J50" s="9">
        <v>2016</v>
      </c>
      <c r="K50" s="9">
        <v>11</v>
      </c>
      <c r="L50" s="11">
        <v>42679</v>
      </c>
      <c r="M50" s="9" t="s">
        <v>75</v>
      </c>
      <c r="N50" s="9">
        <v>17</v>
      </c>
      <c r="O50" s="9" t="s">
        <v>76</v>
      </c>
      <c r="P50" s="9">
        <v>575</v>
      </c>
      <c r="Q50" s="9">
        <v>57.5</v>
      </c>
      <c r="R50" s="9">
        <v>61.110500000000002</v>
      </c>
      <c r="S50" s="9">
        <v>2.1</v>
      </c>
      <c r="T50" s="9">
        <v>1</v>
      </c>
      <c r="U50" s="9">
        <v>1</v>
      </c>
      <c r="V50" s="9">
        <v>2</v>
      </c>
      <c r="W50" s="9" t="s">
        <v>49</v>
      </c>
      <c r="X50" s="9" t="s">
        <v>50</v>
      </c>
      <c r="Y50" s="12">
        <v>35.901484054309897</v>
      </c>
      <c r="Z50" s="12">
        <v>17.503752585543801</v>
      </c>
      <c r="AA50" s="9">
        <v>61</v>
      </c>
      <c r="AB50" s="9">
        <v>10</v>
      </c>
      <c r="AC50" s="9">
        <v>6.2</v>
      </c>
      <c r="AD50" s="9">
        <v>1.3</v>
      </c>
      <c r="AE50" s="9">
        <v>1.3</v>
      </c>
      <c r="AF50" s="9">
        <f t="shared" si="1"/>
        <v>7.5</v>
      </c>
      <c r="AG50" s="9">
        <f t="shared" si="2"/>
        <v>7.5</v>
      </c>
      <c r="AH50" t="s">
        <v>77</v>
      </c>
      <c r="AI50">
        <v>0.99619999999999997</v>
      </c>
      <c r="AN50">
        <f t="shared" si="5"/>
        <v>3.8000000000000256E-3</v>
      </c>
      <c r="AO50">
        <f>AI50/AN50</f>
        <v>262.15789473684032</v>
      </c>
      <c r="AP50" s="11">
        <v>42175</v>
      </c>
      <c r="AQ50" s="9" t="s">
        <v>54</v>
      </c>
      <c r="AR50" s="9" t="s">
        <v>125</v>
      </c>
      <c r="AS50" s="9" t="s">
        <v>126</v>
      </c>
      <c r="AT50" s="9">
        <v>2014</v>
      </c>
      <c r="AU50" s="9">
        <v>20150504</v>
      </c>
      <c r="AV50" s="9">
        <v>20150620</v>
      </c>
      <c r="AW50" s="9" t="s">
        <v>127</v>
      </c>
      <c r="AX50" s="9" t="s">
        <v>128</v>
      </c>
      <c r="AY50" s="9" t="s">
        <v>127</v>
      </c>
    </row>
    <row r="51" spans="1:51" x14ac:dyDescent="0.25">
      <c r="A51" s="9">
        <v>43</v>
      </c>
      <c r="B51" s="9" t="s">
        <v>42</v>
      </c>
      <c r="C51" s="9" t="s">
        <v>43</v>
      </c>
      <c r="D51" s="9" t="s">
        <v>43</v>
      </c>
      <c r="E51" s="9" t="s">
        <v>44</v>
      </c>
      <c r="F51" s="9" t="s">
        <v>129</v>
      </c>
      <c r="G51" s="10">
        <v>164437</v>
      </c>
      <c r="H51" s="9">
        <v>8.1999999999999993</v>
      </c>
      <c r="I51" s="9" t="s">
        <v>110</v>
      </c>
      <c r="J51" s="9">
        <v>2016</v>
      </c>
      <c r="K51" s="9">
        <v>11</v>
      </c>
      <c r="L51" s="11">
        <v>42679</v>
      </c>
      <c r="M51" s="9" t="s">
        <v>75</v>
      </c>
      <c r="N51" s="9">
        <v>19</v>
      </c>
      <c r="O51" s="9" t="s">
        <v>76</v>
      </c>
      <c r="P51" s="9">
        <v>610</v>
      </c>
      <c r="Q51" s="9">
        <v>61</v>
      </c>
      <c r="R51" s="9">
        <v>64.768000000000001</v>
      </c>
      <c r="S51" s="9">
        <v>3.2</v>
      </c>
      <c r="T51" s="9">
        <v>1</v>
      </c>
      <c r="U51" s="9">
        <v>2</v>
      </c>
      <c r="V51" s="9">
        <v>2</v>
      </c>
      <c r="W51" s="9" t="s">
        <v>96</v>
      </c>
      <c r="X51" s="9" t="s">
        <v>50</v>
      </c>
      <c r="Y51" s="12">
        <v>35.622914349276797</v>
      </c>
      <c r="Z51" s="12">
        <v>15.4839002418561</v>
      </c>
      <c r="AA51" s="9">
        <v>68</v>
      </c>
      <c r="AB51" s="9">
        <v>12</v>
      </c>
      <c r="AC51" s="9">
        <v>6.8</v>
      </c>
      <c r="AD51" s="9">
        <v>2.4</v>
      </c>
      <c r="AE51" s="9">
        <v>2.4</v>
      </c>
      <c r="AF51" s="9">
        <f t="shared" si="1"/>
        <v>9.1999999999999993</v>
      </c>
      <c r="AG51" s="9">
        <f t="shared" si="2"/>
        <v>9.1999999999999993</v>
      </c>
      <c r="AH51" s="16" t="s">
        <v>77</v>
      </c>
      <c r="AI51" s="16">
        <v>0.87909999999999999</v>
      </c>
      <c r="AJ51" t="s">
        <v>83</v>
      </c>
      <c r="AK51">
        <v>0.12089999999999999</v>
      </c>
      <c r="AN51">
        <f t="shared" si="5"/>
        <v>0.12090000000000001</v>
      </c>
      <c r="AO51">
        <f>AI51/AN51</f>
        <v>7.2712985938792389</v>
      </c>
      <c r="AQ51" s="9" t="s">
        <v>54</v>
      </c>
      <c r="AR51" s="9" t="s">
        <v>55</v>
      </c>
      <c r="AS51" s="9" t="s">
        <v>53</v>
      </c>
      <c r="AT51" s="9" t="s">
        <v>53</v>
      </c>
      <c r="AU51" s="9" t="s">
        <v>53</v>
      </c>
      <c r="AV51" s="9" t="s">
        <v>53</v>
      </c>
      <c r="AW51" s="9" t="s">
        <v>53</v>
      </c>
      <c r="AX51" s="9" t="s">
        <v>53</v>
      </c>
      <c r="AY51" s="9" t="s">
        <v>53</v>
      </c>
    </row>
    <row r="52" spans="1:51" x14ac:dyDescent="0.25">
      <c r="A52" s="9">
        <v>44</v>
      </c>
      <c r="B52" s="9" t="s">
        <v>42</v>
      </c>
      <c r="C52" s="9" t="s">
        <v>43</v>
      </c>
      <c r="D52" s="9" t="s">
        <v>43</v>
      </c>
      <c r="E52" s="9" t="s">
        <v>44</v>
      </c>
      <c r="F52" s="9" t="s">
        <v>130</v>
      </c>
      <c r="G52" s="10">
        <v>164438</v>
      </c>
      <c r="H52" s="9">
        <v>8.1999999999999993</v>
      </c>
      <c r="I52" s="9" t="s">
        <v>110</v>
      </c>
      <c r="J52" s="9">
        <v>2016</v>
      </c>
      <c r="K52" s="9">
        <v>11</v>
      </c>
      <c r="L52" s="11">
        <v>42679</v>
      </c>
      <c r="M52" s="9" t="s">
        <v>75</v>
      </c>
      <c r="N52" s="9">
        <v>18</v>
      </c>
      <c r="O52" s="9" t="s">
        <v>76</v>
      </c>
      <c r="P52" s="9">
        <v>570</v>
      </c>
      <c r="Q52" s="9">
        <v>57</v>
      </c>
      <c r="R52" s="9">
        <v>60.588000000000001</v>
      </c>
      <c r="S52" s="9">
        <v>2.1</v>
      </c>
      <c r="T52" s="9">
        <v>1</v>
      </c>
      <c r="U52" s="9">
        <v>1</v>
      </c>
      <c r="V52" s="9">
        <v>2</v>
      </c>
      <c r="W52" s="9" t="s">
        <v>49</v>
      </c>
      <c r="X52" s="9" t="s">
        <v>50</v>
      </c>
      <c r="Y52" s="12">
        <v>30.8336618052818</v>
      </c>
      <c r="Z52" s="12">
        <v>11.0116231232585</v>
      </c>
      <c r="AA52" s="9">
        <v>76</v>
      </c>
      <c r="AB52" s="9">
        <v>14</v>
      </c>
      <c r="AC52" s="9">
        <v>7.3</v>
      </c>
      <c r="AD52" s="9">
        <v>3.3</v>
      </c>
      <c r="AE52" s="9">
        <v>3.3</v>
      </c>
      <c r="AF52" s="9">
        <f t="shared" si="1"/>
        <v>10.6</v>
      </c>
      <c r="AG52" s="9">
        <f t="shared" si="2"/>
        <v>10.6</v>
      </c>
      <c r="AH52" t="s">
        <v>77</v>
      </c>
      <c r="AI52">
        <v>0.99460000000000004</v>
      </c>
      <c r="AN52">
        <f t="shared" si="5"/>
        <v>5.3999999999999604E-3</v>
      </c>
      <c r="AO52">
        <f>AI52/AN52</f>
        <v>184.18518518518655</v>
      </c>
      <c r="AQ52" s="9" t="s">
        <v>54</v>
      </c>
      <c r="AR52" s="9" t="s">
        <v>55</v>
      </c>
      <c r="AS52" s="9" t="s">
        <v>53</v>
      </c>
      <c r="AT52" s="9" t="s">
        <v>53</v>
      </c>
      <c r="AU52" s="9" t="s">
        <v>53</v>
      </c>
      <c r="AV52" s="9" t="s">
        <v>53</v>
      </c>
      <c r="AW52" s="9" t="s">
        <v>53</v>
      </c>
      <c r="AX52" s="9" t="s">
        <v>53</v>
      </c>
      <c r="AY52" s="9" t="s">
        <v>53</v>
      </c>
    </row>
    <row r="53" spans="1:51" x14ac:dyDescent="0.25">
      <c r="A53" s="9">
        <v>125</v>
      </c>
      <c r="B53" s="9" t="s">
        <v>42</v>
      </c>
      <c r="C53" s="9" t="s">
        <v>59</v>
      </c>
      <c r="D53" s="9" t="s">
        <v>59</v>
      </c>
      <c r="E53" s="9" t="s">
        <v>44</v>
      </c>
      <c r="F53" s="9" t="s">
        <v>131</v>
      </c>
      <c r="G53" s="9">
        <v>164440</v>
      </c>
      <c r="H53" s="9">
        <v>8.1999999999999993</v>
      </c>
      <c r="I53" s="9" t="s">
        <v>110</v>
      </c>
      <c r="J53" s="9">
        <v>2016</v>
      </c>
      <c r="K53" s="9">
        <v>11</v>
      </c>
      <c r="L53" s="11">
        <v>42679</v>
      </c>
      <c r="M53" s="9" t="s">
        <v>75</v>
      </c>
      <c r="N53" s="9" t="s">
        <v>53</v>
      </c>
      <c r="O53" s="9" t="s">
        <v>76</v>
      </c>
      <c r="P53" s="9">
        <v>540</v>
      </c>
      <c r="Q53" s="9">
        <v>54</v>
      </c>
      <c r="R53" s="9">
        <v>57.452999999999903</v>
      </c>
      <c r="S53" s="9" t="s">
        <v>53</v>
      </c>
      <c r="T53" s="9" t="s">
        <v>53</v>
      </c>
      <c r="U53" s="9" t="s">
        <v>53</v>
      </c>
      <c r="V53" s="9">
        <v>1</v>
      </c>
      <c r="W53" s="9" t="s">
        <v>61</v>
      </c>
      <c r="X53" s="9" t="s">
        <v>50</v>
      </c>
      <c r="Y53" s="9" t="s">
        <v>53</v>
      </c>
      <c r="Z53" s="9" t="s">
        <v>53</v>
      </c>
      <c r="AA53" s="9" t="s">
        <v>53</v>
      </c>
      <c r="AB53" s="9" t="s">
        <v>53</v>
      </c>
      <c r="AC53" s="9" t="s">
        <v>53</v>
      </c>
      <c r="AD53" s="9" t="s">
        <v>53</v>
      </c>
      <c r="AE53" s="9" t="s">
        <v>53</v>
      </c>
      <c r="AF53" s="9" t="s">
        <v>53</v>
      </c>
      <c r="AG53" s="9" t="s">
        <v>53</v>
      </c>
      <c r="AH53" t="s">
        <v>77</v>
      </c>
      <c r="AI53">
        <v>0.99390000000000001</v>
      </c>
      <c r="AN53">
        <f t="shared" si="5"/>
        <v>6.0999999999999943E-3</v>
      </c>
      <c r="AO53">
        <f>AI53/AN53</f>
        <v>162.93442622950835</v>
      </c>
      <c r="AQ53" s="9" t="s">
        <v>54</v>
      </c>
      <c r="AR53" s="9" t="s">
        <v>55</v>
      </c>
      <c r="AS53" s="9" t="s">
        <v>53</v>
      </c>
      <c r="AT53" s="9" t="s">
        <v>53</v>
      </c>
      <c r="AU53" s="9" t="s">
        <v>53</v>
      </c>
      <c r="AV53" s="9" t="s">
        <v>53</v>
      </c>
      <c r="AW53" s="9" t="s">
        <v>53</v>
      </c>
      <c r="AX53" s="9" t="s">
        <v>53</v>
      </c>
      <c r="AY53" s="9" t="s">
        <v>53</v>
      </c>
    </row>
    <row r="54" spans="1:51" x14ac:dyDescent="0.25">
      <c r="A54" s="9">
        <v>45</v>
      </c>
      <c r="B54" s="9" t="s">
        <v>42</v>
      </c>
      <c r="C54" s="9" t="s">
        <v>43</v>
      </c>
      <c r="D54" s="9" t="s">
        <v>43</v>
      </c>
      <c r="E54" s="9" t="s">
        <v>44</v>
      </c>
      <c r="F54" s="9" t="s">
        <v>132</v>
      </c>
      <c r="G54" s="10">
        <v>169844</v>
      </c>
      <c r="H54" s="9">
        <v>8.1999999999999993</v>
      </c>
      <c r="I54" s="9" t="s">
        <v>113</v>
      </c>
      <c r="J54" s="9">
        <v>2016</v>
      </c>
      <c r="K54" s="9">
        <v>3</v>
      </c>
      <c r="L54" s="11">
        <v>42448</v>
      </c>
      <c r="M54" s="9" t="s">
        <v>47</v>
      </c>
      <c r="N54" s="9">
        <v>22</v>
      </c>
      <c r="O54" s="9" t="s">
        <v>48</v>
      </c>
      <c r="P54" s="9">
        <v>515</v>
      </c>
      <c r="Q54" s="9">
        <v>51.5</v>
      </c>
      <c r="R54" s="9">
        <v>54.840499999999899</v>
      </c>
      <c r="S54" s="9">
        <v>3.1</v>
      </c>
      <c r="T54" s="9">
        <v>2</v>
      </c>
      <c r="U54" s="9">
        <v>1</v>
      </c>
      <c r="V54" s="9">
        <v>0</v>
      </c>
      <c r="W54" s="9" t="s">
        <v>49</v>
      </c>
      <c r="X54" s="9" t="s">
        <v>50</v>
      </c>
      <c r="Y54" s="12">
        <v>26.6227871084883</v>
      </c>
      <c r="Z54" s="12">
        <v>6.30800073347294</v>
      </c>
      <c r="AA54" s="9">
        <v>110</v>
      </c>
      <c r="AB54" s="9">
        <v>19</v>
      </c>
      <c r="AC54" s="9">
        <v>9.6</v>
      </c>
      <c r="AD54" s="9">
        <v>5.2</v>
      </c>
      <c r="AE54" s="9">
        <v>5.2</v>
      </c>
      <c r="AF54" s="9">
        <f t="shared" si="1"/>
        <v>14.8</v>
      </c>
      <c r="AG54" s="9">
        <f t="shared" si="2"/>
        <v>14.8</v>
      </c>
      <c r="AH54" t="s">
        <v>77</v>
      </c>
      <c r="AI54">
        <v>0.99909999999999999</v>
      </c>
      <c r="AN54">
        <f t="shared" si="5"/>
        <v>9.000000000000119E-4</v>
      </c>
      <c r="AO54">
        <f>AI54/AN54</f>
        <v>1110.1111111110963</v>
      </c>
      <c r="AQ54" s="9" t="s">
        <v>54</v>
      </c>
      <c r="AR54" s="9" t="s">
        <v>55</v>
      </c>
      <c r="AS54" s="9" t="s">
        <v>53</v>
      </c>
      <c r="AT54" s="9" t="s">
        <v>53</v>
      </c>
      <c r="AU54" s="9" t="s">
        <v>53</v>
      </c>
      <c r="AV54" s="9" t="s">
        <v>53</v>
      </c>
      <c r="AW54" s="9" t="s">
        <v>53</v>
      </c>
      <c r="AX54" s="9" t="s">
        <v>53</v>
      </c>
      <c r="AY54" s="9" t="s">
        <v>53</v>
      </c>
    </row>
    <row r="55" spans="1:51" x14ac:dyDescent="0.25">
      <c r="A55" s="9">
        <v>46</v>
      </c>
      <c r="B55" s="9" t="s">
        <v>42</v>
      </c>
      <c r="C55" s="9" t="s">
        <v>43</v>
      </c>
      <c r="D55" s="9" t="s">
        <v>43</v>
      </c>
      <c r="E55" s="9" t="s">
        <v>44</v>
      </c>
      <c r="F55" s="9" t="s">
        <v>133</v>
      </c>
      <c r="G55" s="10">
        <v>169849</v>
      </c>
      <c r="H55" s="9">
        <v>8.1999999999999993</v>
      </c>
      <c r="I55" s="9" t="s">
        <v>113</v>
      </c>
      <c r="J55" s="9">
        <v>2016</v>
      </c>
      <c r="K55" s="9">
        <v>3</v>
      </c>
      <c r="L55" s="11">
        <v>42448</v>
      </c>
      <c r="M55" s="9" t="s">
        <v>47</v>
      </c>
      <c r="N55" s="9">
        <v>11</v>
      </c>
      <c r="O55" s="9" t="s">
        <v>48</v>
      </c>
      <c r="P55" s="9">
        <v>530</v>
      </c>
      <c r="Q55" s="9">
        <v>53</v>
      </c>
      <c r="R55" s="9">
        <v>56.408000000000001</v>
      </c>
      <c r="S55" s="9">
        <v>3.2</v>
      </c>
      <c r="T55" s="9">
        <v>1</v>
      </c>
      <c r="U55" s="9">
        <v>2</v>
      </c>
      <c r="V55" s="9">
        <v>0</v>
      </c>
      <c r="W55" s="9" t="s">
        <v>96</v>
      </c>
      <c r="X55" s="9" t="s">
        <v>50</v>
      </c>
      <c r="Y55" s="12">
        <v>23.252279635258301</v>
      </c>
      <c r="Z55" s="12">
        <v>3.0369282672522502</v>
      </c>
      <c r="AA55" s="9">
        <v>61</v>
      </c>
      <c r="AB55" s="9">
        <v>12</v>
      </c>
      <c r="AC55" s="9">
        <v>6.2</v>
      </c>
      <c r="AD55" s="9">
        <v>2.2999999999999901</v>
      </c>
      <c r="AE55" s="9">
        <v>2.2999999999999901</v>
      </c>
      <c r="AF55" s="9">
        <f t="shared" si="1"/>
        <v>8.4999999999999893</v>
      </c>
      <c r="AG55" s="9">
        <f t="shared" si="2"/>
        <v>8.4999999999999893</v>
      </c>
      <c r="AH55" t="s">
        <v>77</v>
      </c>
      <c r="AI55">
        <v>1</v>
      </c>
      <c r="AN55">
        <f t="shared" si="5"/>
        <v>0</v>
      </c>
      <c r="AO55" t="s">
        <v>52</v>
      </c>
      <c r="AQ55" s="9" t="s">
        <v>54</v>
      </c>
      <c r="AR55" s="9" t="s">
        <v>55</v>
      </c>
      <c r="AS55" s="9" t="s">
        <v>53</v>
      </c>
      <c r="AT55" s="9" t="s">
        <v>53</v>
      </c>
      <c r="AU55" s="9" t="s">
        <v>53</v>
      </c>
      <c r="AV55" s="9" t="s">
        <v>53</v>
      </c>
      <c r="AW55" s="9" t="s">
        <v>53</v>
      </c>
      <c r="AX55" s="9" t="s">
        <v>53</v>
      </c>
      <c r="AY55" s="9" t="s">
        <v>53</v>
      </c>
    </row>
    <row r="56" spans="1:51" x14ac:dyDescent="0.25">
      <c r="A56" s="9">
        <v>47</v>
      </c>
      <c r="B56" s="9" t="s">
        <v>42</v>
      </c>
      <c r="C56" s="9" t="s">
        <v>43</v>
      </c>
      <c r="D56" s="9" t="s">
        <v>43</v>
      </c>
      <c r="E56" s="9" t="s">
        <v>44</v>
      </c>
      <c r="F56" s="9" t="s">
        <v>134</v>
      </c>
      <c r="G56" s="10">
        <v>169850</v>
      </c>
      <c r="H56" s="9">
        <v>8.1999999999999993</v>
      </c>
      <c r="I56" s="9" t="s">
        <v>113</v>
      </c>
      <c r="J56" s="9">
        <v>2016</v>
      </c>
      <c r="K56" s="9">
        <v>3</v>
      </c>
      <c r="L56" s="11">
        <v>42448</v>
      </c>
      <c r="M56" s="9" t="s">
        <v>47</v>
      </c>
      <c r="N56" s="9">
        <v>22</v>
      </c>
      <c r="O56" s="9" t="s">
        <v>48</v>
      </c>
      <c r="P56" s="9">
        <v>620</v>
      </c>
      <c r="Q56" s="9">
        <v>62</v>
      </c>
      <c r="R56" s="9">
        <v>65.812999999999903</v>
      </c>
      <c r="S56" s="9">
        <v>3.1</v>
      </c>
      <c r="T56" s="9">
        <v>2</v>
      </c>
      <c r="U56" s="9">
        <v>1</v>
      </c>
      <c r="V56" s="9">
        <v>0</v>
      </c>
      <c r="W56" s="9" t="s">
        <v>49</v>
      </c>
      <c r="X56" s="9" t="s">
        <v>50</v>
      </c>
      <c r="Y56" s="12">
        <v>22.621059958238</v>
      </c>
      <c r="Z56" s="12">
        <v>1.6599010648238901</v>
      </c>
      <c r="AA56" s="9">
        <v>51</v>
      </c>
      <c r="AB56" s="9">
        <v>7.6</v>
      </c>
      <c r="AC56" s="9">
        <v>4.0999999999999801</v>
      </c>
      <c r="AD56" s="9">
        <v>1.9</v>
      </c>
      <c r="AE56" s="9">
        <v>1.9</v>
      </c>
      <c r="AF56" s="9">
        <f t="shared" si="1"/>
        <v>5.9999999999999805</v>
      </c>
      <c r="AG56" s="9">
        <f t="shared" si="2"/>
        <v>5.9999999999999805</v>
      </c>
      <c r="AH56" t="s">
        <v>77</v>
      </c>
      <c r="AI56">
        <v>0.99870000000000003</v>
      </c>
      <c r="AN56">
        <f t="shared" si="5"/>
        <v>1.2999999999999678E-3</v>
      </c>
      <c r="AO56">
        <f>AI56/AN56</f>
        <v>768.23076923078827</v>
      </c>
      <c r="AQ56" s="9" t="s">
        <v>54</v>
      </c>
      <c r="AR56" s="9" t="s">
        <v>55</v>
      </c>
      <c r="AS56" s="9" t="s">
        <v>53</v>
      </c>
      <c r="AT56" s="9" t="s">
        <v>53</v>
      </c>
      <c r="AU56" s="9" t="s">
        <v>53</v>
      </c>
      <c r="AV56" s="9" t="s">
        <v>53</v>
      </c>
      <c r="AW56" s="9" t="s">
        <v>53</v>
      </c>
      <c r="AX56" s="9" t="s">
        <v>53</v>
      </c>
      <c r="AY56" s="9" t="s">
        <v>53</v>
      </c>
    </row>
    <row r="57" spans="1:51" x14ac:dyDescent="0.25">
      <c r="A57" s="9">
        <v>48</v>
      </c>
      <c r="B57" s="9" t="s">
        <v>42</v>
      </c>
      <c r="C57" s="9" t="s">
        <v>43</v>
      </c>
      <c r="D57" s="9" t="s">
        <v>43</v>
      </c>
      <c r="E57" s="9" t="s">
        <v>44</v>
      </c>
      <c r="F57" s="9" t="s">
        <v>135</v>
      </c>
      <c r="G57" s="10">
        <v>169851</v>
      </c>
      <c r="H57" s="9">
        <v>8.1999999999999993</v>
      </c>
      <c r="I57" s="9" t="s">
        <v>113</v>
      </c>
      <c r="J57" s="9">
        <v>2016</v>
      </c>
      <c r="K57" s="9">
        <v>3</v>
      </c>
      <c r="L57" s="11">
        <v>42448</v>
      </c>
      <c r="M57" s="9" t="s">
        <v>47</v>
      </c>
      <c r="N57" s="9">
        <v>22</v>
      </c>
      <c r="O57" s="9" t="s">
        <v>48</v>
      </c>
      <c r="P57" s="9">
        <v>555</v>
      </c>
      <c r="Q57" s="9">
        <v>55.5</v>
      </c>
      <c r="R57" s="9">
        <v>59.020499999999899</v>
      </c>
      <c r="S57" s="9">
        <v>3.1</v>
      </c>
      <c r="T57" s="9">
        <v>2</v>
      </c>
      <c r="U57" s="9">
        <v>1</v>
      </c>
      <c r="V57" s="9">
        <v>0</v>
      </c>
      <c r="W57" s="9" t="s">
        <v>49</v>
      </c>
      <c r="X57" s="9" t="s">
        <v>50</v>
      </c>
      <c r="Y57" s="12">
        <v>22.004357298474901</v>
      </c>
      <c r="Z57" s="12">
        <v>0.93181037133582001</v>
      </c>
      <c r="AA57" s="9">
        <v>36</v>
      </c>
      <c r="AB57" s="9">
        <v>8.5</v>
      </c>
      <c r="AC57" s="9">
        <v>4.0999999999999801</v>
      </c>
      <c r="AD57" s="9">
        <v>2.9</v>
      </c>
      <c r="AE57" s="9">
        <v>2.9</v>
      </c>
      <c r="AF57" s="9">
        <f t="shared" si="1"/>
        <v>6.9999999999999805</v>
      </c>
      <c r="AG57" s="9">
        <f t="shared" si="2"/>
        <v>6.9999999999999805</v>
      </c>
      <c r="AH57" t="s">
        <v>77</v>
      </c>
      <c r="AI57">
        <v>0.93720000000000003</v>
      </c>
      <c r="AJ57" t="s">
        <v>83</v>
      </c>
      <c r="AK57">
        <v>6.2799999999999995E-2</v>
      </c>
      <c r="AN57">
        <f t="shared" si="5"/>
        <v>6.2799999999999967E-2</v>
      </c>
      <c r="AO57">
        <f>AI57/AN57</f>
        <v>14.9235668789809</v>
      </c>
      <c r="AQ57" s="9" t="s">
        <v>54</v>
      </c>
      <c r="AR57" s="9" t="s">
        <v>55</v>
      </c>
      <c r="AS57" s="9" t="s">
        <v>53</v>
      </c>
      <c r="AT57" s="9" t="s">
        <v>53</v>
      </c>
      <c r="AU57" s="9" t="s">
        <v>53</v>
      </c>
      <c r="AV57" s="9" t="s">
        <v>53</v>
      </c>
      <c r="AW57" s="9" t="s">
        <v>53</v>
      </c>
      <c r="AX57" s="9" t="s">
        <v>53</v>
      </c>
      <c r="AY57" s="9" t="s">
        <v>53</v>
      </c>
    </row>
    <row r="58" spans="1:51" x14ac:dyDescent="0.25">
      <c r="A58" s="9">
        <v>49</v>
      </c>
      <c r="B58" s="9" t="s">
        <v>42</v>
      </c>
      <c r="C58" s="9" t="s">
        <v>43</v>
      </c>
      <c r="D58" s="9" t="s">
        <v>43</v>
      </c>
      <c r="E58" s="9" t="s">
        <v>44</v>
      </c>
      <c r="F58" s="9" t="s">
        <v>136</v>
      </c>
      <c r="G58" s="10">
        <v>169852</v>
      </c>
      <c r="H58" s="9">
        <v>8.1999999999999993</v>
      </c>
      <c r="I58" s="9" t="s">
        <v>113</v>
      </c>
      <c r="J58" s="9">
        <v>2016</v>
      </c>
      <c r="K58" s="9">
        <v>3</v>
      </c>
      <c r="L58" s="11">
        <v>42448</v>
      </c>
      <c r="M58" s="9" t="s">
        <v>47</v>
      </c>
      <c r="N58" s="9">
        <v>22</v>
      </c>
      <c r="O58" s="9" t="s">
        <v>48</v>
      </c>
      <c r="P58" s="9">
        <v>640</v>
      </c>
      <c r="Q58" s="9">
        <v>64</v>
      </c>
      <c r="R58" s="9">
        <v>67.902999999999906</v>
      </c>
      <c r="S58" s="9">
        <v>3.1</v>
      </c>
      <c r="T58" s="9">
        <v>2</v>
      </c>
      <c r="U58" s="9">
        <v>1</v>
      </c>
      <c r="V58" s="9">
        <v>0</v>
      </c>
      <c r="W58" s="9" t="s">
        <v>49</v>
      </c>
      <c r="X58" s="9" t="s">
        <v>50</v>
      </c>
      <c r="Y58" s="12">
        <v>27.736742424242401</v>
      </c>
      <c r="Z58" s="12">
        <v>7.9869979532015201</v>
      </c>
      <c r="AA58" s="9">
        <v>89</v>
      </c>
      <c r="AB58" s="9">
        <v>14</v>
      </c>
      <c r="AC58" s="9">
        <v>8.1999999999999904</v>
      </c>
      <c r="AD58" s="9">
        <v>2.4</v>
      </c>
      <c r="AE58" s="9">
        <v>2.4</v>
      </c>
      <c r="AF58" s="9">
        <f t="shared" si="1"/>
        <v>10.599999999999991</v>
      </c>
      <c r="AG58" s="9">
        <f t="shared" si="2"/>
        <v>10.599999999999991</v>
      </c>
      <c r="AH58" t="s">
        <v>77</v>
      </c>
      <c r="AI58">
        <v>1</v>
      </c>
      <c r="AN58">
        <f t="shared" si="5"/>
        <v>0</v>
      </c>
      <c r="AO58" t="s">
        <v>52</v>
      </c>
      <c r="AQ58" s="9" t="s">
        <v>54</v>
      </c>
      <c r="AR58" s="9" t="s">
        <v>55</v>
      </c>
      <c r="AS58" s="9" t="s">
        <v>53</v>
      </c>
      <c r="AT58" s="9" t="s">
        <v>53</v>
      </c>
      <c r="AU58" s="9" t="s">
        <v>53</v>
      </c>
      <c r="AV58" s="9" t="s">
        <v>53</v>
      </c>
      <c r="AW58" s="9" t="s">
        <v>53</v>
      </c>
      <c r="AX58" s="9" t="s">
        <v>53</v>
      </c>
      <c r="AY58" s="9" t="s">
        <v>53</v>
      </c>
    </row>
    <row r="59" spans="1:51" x14ac:dyDescent="0.25">
      <c r="A59" s="9">
        <v>50</v>
      </c>
      <c r="B59" s="9" t="s">
        <v>42</v>
      </c>
      <c r="C59" s="9" t="s">
        <v>43</v>
      </c>
      <c r="D59" s="9" t="s">
        <v>43</v>
      </c>
      <c r="E59" s="9" t="s">
        <v>44</v>
      </c>
      <c r="F59" s="9" t="s">
        <v>137</v>
      </c>
      <c r="G59" s="10">
        <v>169855</v>
      </c>
      <c r="H59" s="9">
        <v>8.1999999999999993</v>
      </c>
      <c r="I59" s="9" t="s">
        <v>113</v>
      </c>
      <c r="J59" s="9">
        <v>2016</v>
      </c>
      <c r="K59" s="9">
        <v>3</v>
      </c>
      <c r="L59" s="11">
        <v>42448</v>
      </c>
      <c r="M59" s="9" t="s">
        <v>47</v>
      </c>
      <c r="N59" s="9">
        <v>22</v>
      </c>
      <c r="O59" s="9" t="s">
        <v>48</v>
      </c>
      <c r="P59" s="9">
        <v>615</v>
      </c>
      <c r="Q59" s="9">
        <v>61.5</v>
      </c>
      <c r="R59" s="9">
        <v>65.290499999999895</v>
      </c>
      <c r="S59" s="9">
        <v>3.1</v>
      </c>
      <c r="T59" s="9">
        <v>2</v>
      </c>
      <c r="U59" s="9">
        <v>1</v>
      </c>
      <c r="V59" s="9">
        <v>0</v>
      </c>
      <c r="W59" s="9" t="s">
        <v>49</v>
      </c>
      <c r="X59" s="9" t="s">
        <v>50</v>
      </c>
      <c r="Y59" s="12">
        <v>29.910163818918299</v>
      </c>
      <c r="Z59" s="12">
        <v>9.6317113473396905</v>
      </c>
      <c r="AA59" s="9">
        <v>94</v>
      </c>
      <c r="AB59" s="9">
        <v>14</v>
      </c>
      <c r="AC59" s="9">
        <v>7.6</v>
      </c>
      <c r="AD59" s="9">
        <v>2.8</v>
      </c>
      <c r="AE59" s="9">
        <v>2.8</v>
      </c>
      <c r="AF59" s="9">
        <f t="shared" si="1"/>
        <v>10.399999999999999</v>
      </c>
      <c r="AG59" s="9">
        <f t="shared" si="2"/>
        <v>10.399999999999999</v>
      </c>
      <c r="AH59" t="s">
        <v>108</v>
      </c>
      <c r="AI59">
        <v>0.99990000000000001</v>
      </c>
      <c r="AN59">
        <v>9.9999999999988987E-5</v>
      </c>
      <c r="AO59">
        <v>9999.0000000011005</v>
      </c>
      <c r="AQ59" s="9" t="s">
        <v>54</v>
      </c>
      <c r="AR59" s="9" t="s">
        <v>55</v>
      </c>
      <c r="AS59" s="9" t="s">
        <v>53</v>
      </c>
      <c r="AT59" s="9" t="s">
        <v>53</v>
      </c>
      <c r="AU59" s="9" t="s">
        <v>53</v>
      </c>
      <c r="AV59" s="9" t="s">
        <v>53</v>
      </c>
      <c r="AW59" s="9" t="s">
        <v>53</v>
      </c>
      <c r="AX59" s="9" t="s">
        <v>53</v>
      </c>
      <c r="AY59" s="9" t="s">
        <v>53</v>
      </c>
    </row>
    <row r="60" spans="1:51" x14ac:dyDescent="0.25">
      <c r="A60" s="9">
        <v>51</v>
      </c>
      <c r="B60" s="9" t="s">
        <v>42</v>
      </c>
      <c r="C60" s="9" t="s">
        <v>43</v>
      </c>
      <c r="D60" s="9" t="s">
        <v>43</v>
      </c>
      <c r="E60" s="9" t="s">
        <v>44</v>
      </c>
      <c r="F60" s="9" t="s">
        <v>138</v>
      </c>
      <c r="G60" s="10">
        <v>169857</v>
      </c>
      <c r="H60" s="9">
        <v>8.1999999999999993</v>
      </c>
      <c r="I60" s="9" t="s">
        <v>113</v>
      </c>
      <c r="J60" s="9">
        <v>2016</v>
      </c>
      <c r="K60" s="9">
        <v>3</v>
      </c>
      <c r="L60" s="11">
        <v>42448</v>
      </c>
      <c r="M60" s="9" t="s">
        <v>47</v>
      </c>
      <c r="N60" s="9">
        <v>22</v>
      </c>
      <c r="O60" s="9" t="s">
        <v>48</v>
      </c>
      <c r="P60" s="9">
        <v>530</v>
      </c>
      <c r="Q60" s="9">
        <v>53</v>
      </c>
      <c r="R60" s="9">
        <v>56.408000000000001</v>
      </c>
      <c r="S60" s="9">
        <v>3.1</v>
      </c>
      <c r="T60" s="9">
        <v>2</v>
      </c>
      <c r="U60" s="9">
        <v>1</v>
      </c>
      <c r="V60" s="9">
        <v>0</v>
      </c>
      <c r="W60" s="9" t="s">
        <v>49</v>
      </c>
      <c r="X60" s="9" t="s">
        <v>50</v>
      </c>
      <c r="Y60" s="12">
        <v>19.9681259960626</v>
      </c>
      <c r="Z60" s="12">
        <v>1.0686097066312801</v>
      </c>
      <c r="AA60" s="9">
        <v>30</v>
      </c>
      <c r="AB60" s="9">
        <v>5.0999999999999801</v>
      </c>
      <c r="AC60" s="9">
        <v>2.9</v>
      </c>
      <c r="AD60" s="9">
        <v>1.1000000000000001</v>
      </c>
      <c r="AE60" s="9">
        <v>1.1000000000000001</v>
      </c>
      <c r="AF60" s="9">
        <f t="shared" si="1"/>
        <v>4</v>
      </c>
      <c r="AG60" s="9">
        <f t="shared" si="2"/>
        <v>4</v>
      </c>
      <c r="AH60" t="s">
        <v>77</v>
      </c>
      <c r="AI60">
        <v>0.99660000000000004</v>
      </c>
      <c r="AN60">
        <f>1-AI60</f>
        <v>3.3999999999999586E-3</v>
      </c>
      <c r="AO60">
        <f>AI60/AN60</f>
        <v>293.11764705882712</v>
      </c>
      <c r="AQ60" s="9" t="s">
        <v>54</v>
      </c>
      <c r="AR60" s="9" t="s">
        <v>55</v>
      </c>
      <c r="AS60" s="9" t="s">
        <v>53</v>
      </c>
      <c r="AT60" s="9" t="s">
        <v>53</v>
      </c>
      <c r="AU60" s="9" t="s">
        <v>53</v>
      </c>
      <c r="AV60" s="9" t="s">
        <v>53</v>
      </c>
      <c r="AW60" s="9" t="s">
        <v>53</v>
      </c>
      <c r="AX60" s="9" t="s">
        <v>53</v>
      </c>
      <c r="AY60" s="9" t="s">
        <v>53</v>
      </c>
    </row>
    <row r="61" spans="1:51" x14ac:dyDescent="0.25">
      <c r="A61" s="9">
        <v>52</v>
      </c>
      <c r="B61" s="9" t="s">
        <v>42</v>
      </c>
      <c r="C61" s="9" t="s">
        <v>43</v>
      </c>
      <c r="D61" s="9" t="s">
        <v>43</v>
      </c>
      <c r="E61" s="9" t="s">
        <v>44</v>
      </c>
      <c r="F61" s="9" t="s">
        <v>139</v>
      </c>
      <c r="G61" s="10">
        <v>169858</v>
      </c>
      <c r="H61" s="9">
        <v>8.1999999999999993</v>
      </c>
      <c r="I61" s="9" t="s">
        <v>113</v>
      </c>
      <c r="J61" s="9">
        <v>2016</v>
      </c>
      <c r="K61" s="9">
        <v>3</v>
      </c>
      <c r="L61" s="11">
        <v>42448</v>
      </c>
      <c r="M61" s="9" t="s">
        <v>47</v>
      </c>
      <c r="N61" s="9">
        <v>22</v>
      </c>
      <c r="O61" s="9" t="s">
        <v>48</v>
      </c>
      <c r="P61" s="9">
        <v>525</v>
      </c>
      <c r="Q61" s="9">
        <v>52.5</v>
      </c>
      <c r="R61" s="9">
        <v>55.8855</v>
      </c>
      <c r="S61" s="9">
        <v>3.1</v>
      </c>
      <c r="T61" s="9">
        <v>2</v>
      </c>
      <c r="U61" s="9">
        <v>1</v>
      </c>
      <c r="V61" s="9">
        <v>0</v>
      </c>
      <c r="W61" s="9" t="s">
        <v>49</v>
      </c>
      <c r="X61" s="9" t="s">
        <v>50</v>
      </c>
      <c r="Y61" s="12">
        <v>23.680621846447501</v>
      </c>
      <c r="Z61" s="12">
        <v>3.7653689481724402</v>
      </c>
      <c r="AA61" s="9">
        <v>44</v>
      </c>
      <c r="AB61" s="9">
        <v>6.1</v>
      </c>
      <c r="AC61" s="9">
        <v>3.5</v>
      </c>
      <c r="AD61" s="9">
        <v>0.9</v>
      </c>
      <c r="AE61" s="9">
        <v>0.9</v>
      </c>
      <c r="AF61" s="9">
        <f t="shared" si="1"/>
        <v>4.4000000000000004</v>
      </c>
      <c r="AG61" s="9">
        <f t="shared" si="2"/>
        <v>4.4000000000000004</v>
      </c>
      <c r="AH61" t="s">
        <v>77</v>
      </c>
      <c r="AI61">
        <v>0.99470000000000003</v>
      </c>
      <c r="AN61">
        <f>1-AI61</f>
        <v>5.2999999999999714E-3</v>
      </c>
      <c r="AO61">
        <f>AI61/AN61</f>
        <v>187.6792452830199</v>
      </c>
      <c r="AQ61" s="9" t="s">
        <v>54</v>
      </c>
      <c r="AR61" s="9" t="s">
        <v>55</v>
      </c>
      <c r="AS61" s="9" t="s">
        <v>53</v>
      </c>
      <c r="AT61" s="9" t="s">
        <v>53</v>
      </c>
      <c r="AU61" s="9" t="s">
        <v>53</v>
      </c>
      <c r="AV61" s="9" t="s">
        <v>53</v>
      </c>
      <c r="AW61" s="9" t="s">
        <v>53</v>
      </c>
      <c r="AX61" s="9" t="s">
        <v>53</v>
      </c>
      <c r="AY61" s="9" t="s">
        <v>53</v>
      </c>
    </row>
    <row r="62" spans="1:51" x14ac:dyDescent="0.25">
      <c r="A62" s="9">
        <v>53</v>
      </c>
      <c r="B62" s="9" t="s">
        <v>42</v>
      </c>
      <c r="C62" s="9" t="s">
        <v>43</v>
      </c>
      <c r="D62" s="9" t="s">
        <v>43</v>
      </c>
      <c r="E62" s="9" t="s">
        <v>44</v>
      </c>
      <c r="F62" s="9" t="s">
        <v>140</v>
      </c>
      <c r="G62" s="10">
        <v>169859</v>
      </c>
      <c r="H62" s="9">
        <v>8.1999999999999993</v>
      </c>
      <c r="I62" s="9" t="s">
        <v>113</v>
      </c>
      <c r="J62" s="9">
        <v>2016</v>
      </c>
      <c r="K62" s="9">
        <v>3</v>
      </c>
      <c r="L62" s="11">
        <v>42448</v>
      </c>
      <c r="M62" s="9" t="s">
        <v>47</v>
      </c>
      <c r="N62" s="9">
        <v>22</v>
      </c>
      <c r="O62" s="9" t="s">
        <v>48</v>
      </c>
      <c r="P62" s="9">
        <v>575</v>
      </c>
      <c r="Q62" s="9">
        <v>57.5</v>
      </c>
      <c r="R62" s="9">
        <v>61.110500000000002</v>
      </c>
      <c r="S62" s="9">
        <v>3.1</v>
      </c>
      <c r="T62" s="9">
        <v>2</v>
      </c>
      <c r="U62" s="9">
        <v>1</v>
      </c>
      <c r="V62" s="9">
        <v>0</v>
      </c>
      <c r="W62" s="9" t="s">
        <v>49</v>
      </c>
      <c r="X62" s="9" t="s">
        <v>50</v>
      </c>
      <c r="Y62" s="12">
        <v>22.661776264081599</v>
      </c>
      <c r="Z62" s="12">
        <v>2.1976109759225801</v>
      </c>
      <c r="AA62" s="9">
        <v>82</v>
      </c>
      <c r="AB62" s="9">
        <v>13</v>
      </c>
      <c r="AC62" s="9">
        <v>6.6</v>
      </c>
      <c r="AD62" s="9">
        <v>3.4</v>
      </c>
      <c r="AE62" s="9">
        <v>3.4</v>
      </c>
      <c r="AF62" s="9">
        <f t="shared" si="1"/>
        <v>10</v>
      </c>
      <c r="AG62" s="9">
        <f t="shared" si="2"/>
        <v>10</v>
      </c>
      <c r="AH62" t="s">
        <v>77</v>
      </c>
      <c r="AI62">
        <v>0.99990000000000001</v>
      </c>
      <c r="AN62">
        <v>9.9999999999988987E-5</v>
      </c>
      <c r="AO62">
        <v>9999.0000000011005</v>
      </c>
      <c r="AQ62" s="9" t="s">
        <v>54</v>
      </c>
      <c r="AR62" s="9" t="s">
        <v>55</v>
      </c>
      <c r="AS62" s="9" t="s">
        <v>53</v>
      </c>
      <c r="AT62" s="9" t="s">
        <v>53</v>
      </c>
      <c r="AU62" s="9" t="s">
        <v>53</v>
      </c>
      <c r="AV62" s="9" t="s">
        <v>53</v>
      </c>
      <c r="AW62" s="9" t="s">
        <v>53</v>
      </c>
      <c r="AX62" s="9" t="s">
        <v>53</v>
      </c>
      <c r="AY62" s="9" t="s">
        <v>53</v>
      </c>
    </row>
    <row r="63" spans="1:51" x14ac:dyDescent="0.25">
      <c r="A63" s="9">
        <v>54</v>
      </c>
      <c r="B63" s="9" t="s">
        <v>42</v>
      </c>
      <c r="C63" s="9" t="s">
        <v>43</v>
      </c>
      <c r="D63" s="9" t="s">
        <v>43</v>
      </c>
      <c r="E63" s="9" t="s">
        <v>44</v>
      </c>
      <c r="F63" s="9" t="s">
        <v>141</v>
      </c>
      <c r="G63" s="10">
        <v>169860</v>
      </c>
      <c r="H63" s="9">
        <v>8.1999999999999993</v>
      </c>
      <c r="I63" s="9" t="s">
        <v>113</v>
      </c>
      <c r="J63" s="9">
        <v>2016</v>
      </c>
      <c r="K63" s="9">
        <v>3</v>
      </c>
      <c r="L63" s="11">
        <v>42448</v>
      </c>
      <c r="M63" s="9" t="s">
        <v>47</v>
      </c>
      <c r="N63" s="9">
        <v>22</v>
      </c>
      <c r="O63" s="9" t="s">
        <v>48</v>
      </c>
      <c r="P63" s="9">
        <v>550</v>
      </c>
      <c r="Q63" s="9">
        <v>55</v>
      </c>
      <c r="R63" s="9">
        <v>58.497999999999898</v>
      </c>
      <c r="S63" s="9">
        <v>3.1</v>
      </c>
      <c r="T63" s="9">
        <v>2</v>
      </c>
      <c r="U63" s="9">
        <v>1</v>
      </c>
      <c r="V63" s="9">
        <v>0</v>
      </c>
      <c r="W63" s="9" t="s">
        <v>49</v>
      </c>
      <c r="X63" s="9" t="s">
        <v>50</v>
      </c>
      <c r="Y63" s="12">
        <v>27.0691126279863</v>
      </c>
      <c r="Z63" s="12">
        <v>6.2997797410177103</v>
      </c>
      <c r="AA63" s="9">
        <v>83</v>
      </c>
      <c r="AB63" s="9">
        <v>12</v>
      </c>
      <c r="AC63" s="9">
        <v>6.4</v>
      </c>
      <c r="AD63" s="9">
        <v>2.4</v>
      </c>
      <c r="AE63" s="9">
        <v>2.4</v>
      </c>
      <c r="AF63" s="9">
        <f t="shared" si="1"/>
        <v>8.8000000000000007</v>
      </c>
      <c r="AG63" s="9">
        <f t="shared" si="2"/>
        <v>8.8000000000000007</v>
      </c>
      <c r="AH63" t="s">
        <v>108</v>
      </c>
      <c r="AI63">
        <v>0.99809999999999999</v>
      </c>
      <c r="AN63">
        <v>1.9000000000000128E-3</v>
      </c>
      <c r="AO63">
        <v>525.31578947368064</v>
      </c>
      <c r="AQ63" s="9" t="s">
        <v>54</v>
      </c>
      <c r="AR63" s="9" t="s">
        <v>55</v>
      </c>
      <c r="AS63" s="9" t="s">
        <v>53</v>
      </c>
      <c r="AT63" s="9" t="s">
        <v>53</v>
      </c>
      <c r="AU63" s="9" t="s">
        <v>53</v>
      </c>
      <c r="AV63" s="9" t="s">
        <v>53</v>
      </c>
      <c r="AW63" s="9" t="s">
        <v>53</v>
      </c>
      <c r="AX63" s="9" t="s">
        <v>53</v>
      </c>
      <c r="AY63" s="9" t="s">
        <v>53</v>
      </c>
    </row>
    <row r="64" spans="1:51" x14ac:dyDescent="0.25">
      <c r="A64" s="9">
        <v>55</v>
      </c>
      <c r="B64" s="9" t="s">
        <v>42</v>
      </c>
      <c r="C64" s="9" t="s">
        <v>43</v>
      </c>
      <c r="D64" s="9" t="s">
        <v>43</v>
      </c>
      <c r="E64" s="9" t="s">
        <v>44</v>
      </c>
      <c r="F64" s="9" t="s">
        <v>142</v>
      </c>
      <c r="G64" s="10">
        <v>169861</v>
      </c>
      <c r="H64" s="9">
        <v>8.1999999999999993</v>
      </c>
      <c r="I64" s="9" t="s">
        <v>113</v>
      </c>
      <c r="J64" s="9">
        <v>2016</v>
      </c>
      <c r="K64" s="9">
        <v>3</v>
      </c>
      <c r="L64" s="11">
        <v>42448</v>
      </c>
      <c r="M64" s="9" t="s">
        <v>47</v>
      </c>
      <c r="N64" s="9">
        <v>22</v>
      </c>
      <c r="O64" s="9" t="s">
        <v>48</v>
      </c>
      <c r="P64" s="9">
        <v>610</v>
      </c>
      <c r="Q64" s="9">
        <v>61</v>
      </c>
      <c r="R64" s="9">
        <v>64.768000000000001</v>
      </c>
      <c r="S64" s="9">
        <v>3.1</v>
      </c>
      <c r="T64" s="9">
        <v>2</v>
      </c>
      <c r="U64" s="9">
        <v>1</v>
      </c>
      <c r="V64" s="9">
        <v>0</v>
      </c>
      <c r="W64" s="9" t="s">
        <v>49</v>
      </c>
      <c r="X64" s="9" t="s">
        <v>50</v>
      </c>
      <c r="Y64" s="12">
        <v>33.204180933501398</v>
      </c>
      <c r="Z64" s="12">
        <v>13.6926556412885</v>
      </c>
      <c r="AA64" s="9">
        <v>87</v>
      </c>
      <c r="AB64" s="9">
        <v>12</v>
      </c>
      <c r="AC64" s="9">
        <v>7.1</v>
      </c>
      <c r="AD64" s="9">
        <v>2.2000000000000002</v>
      </c>
      <c r="AE64" s="9">
        <v>2.2000000000000002</v>
      </c>
      <c r="AF64" s="9">
        <f t="shared" si="1"/>
        <v>9.3000000000000007</v>
      </c>
      <c r="AG64" s="9">
        <f t="shared" si="2"/>
        <v>9.3000000000000007</v>
      </c>
      <c r="AH64" t="s">
        <v>108</v>
      </c>
      <c r="AI64">
        <v>0.99980000000000002</v>
      </c>
      <c r="AN64">
        <f t="shared" ref="AN64:AN71" si="6">1-AI64</f>
        <v>1.9999999999997797E-4</v>
      </c>
      <c r="AO64">
        <f>AI64/AN64</f>
        <v>4999.0000000005502</v>
      </c>
      <c r="AQ64" s="9" t="s">
        <v>54</v>
      </c>
      <c r="AR64" s="9" t="s">
        <v>55</v>
      </c>
      <c r="AS64" s="9" t="s">
        <v>53</v>
      </c>
      <c r="AT64" s="9" t="s">
        <v>53</v>
      </c>
      <c r="AU64" s="9" t="s">
        <v>53</v>
      </c>
      <c r="AV64" s="9" t="s">
        <v>53</v>
      </c>
      <c r="AW64" s="9" t="s">
        <v>53</v>
      </c>
      <c r="AX64" s="9" t="s">
        <v>53</v>
      </c>
      <c r="AY64" s="9" t="s">
        <v>53</v>
      </c>
    </row>
    <row r="65" spans="1:51" x14ac:dyDescent="0.25">
      <c r="A65" s="9">
        <v>56</v>
      </c>
      <c r="B65" s="9" t="s">
        <v>42</v>
      </c>
      <c r="C65" s="9" t="s">
        <v>43</v>
      </c>
      <c r="D65" s="9" t="s">
        <v>43</v>
      </c>
      <c r="E65" s="9" t="s">
        <v>44</v>
      </c>
      <c r="F65" s="9" t="s">
        <v>143</v>
      </c>
      <c r="G65" s="10">
        <v>169862</v>
      </c>
      <c r="H65" s="9">
        <v>8.1999999999999993</v>
      </c>
      <c r="I65" s="9" t="s">
        <v>113</v>
      </c>
      <c r="J65" s="9">
        <v>2016</v>
      </c>
      <c r="K65" s="9">
        <v>3</v>
      </c>
      <c r="L65" s="11">
        <v>42448</v>
      </c>
      <c r="M65" s="9" t="s">
        <v>47</v>
      </c>
      <c r="N65" s="9">
        <v>22</v>
      </c>
      <c r="O65" s="9" t="s">
        <v>48</v>
      </c>
      <c r="P65" s="9">
        <v>580</v>
      </c>
      <c r="Q65" s="9">
        <v>58</v>
      </c>
      <c r="R65" s="9">
        <v>61.633000000000003</v>
      </c>
      <c r="S65" s="9">
        <v>3.1</v>
      </c>
      <c r="T65" s="9">
        <v>2</v>
      </c>
      <c r="U65" s="9">
        <v>1</v>
      </c>
      <c r="V65" s="9">
        <v>0</v>
      </c>
      <c r="W65" s="9" t="s">
        <v>49</v>
      </c>
      <c r="X65" s="9" t="s">
        <v>50</v>
      </c>
      <c r="Y65" s="12">
        <v>25.044165021303101</v>
      </c>
      <c r="Z65" s="12">
        <v>5.5097980015392301</v>
      </c>
      <c r="AA65" s="9">
        <v>75</v>
      </c>
      <c r="AB65" s="9">
        <v>11</v>
      </c>
      <c r="AC65" s="9">
        <v>6.2</v>
      </c>
      <c r="AD65" s="9">
        <v>2</v>
      </c>
      <c r="AE65" s="9">
        <v>2</v>
      </c>
      <c r="AF65" s="9">
        <f t="shared" si="1"/>
        <v>8.1999999999999993</v>
      </c>
      <c r="AG65" s="9">
        <f t="shared" si="2"/>
        <v>8.1999999999999993</v>
      </c>
      <c r="AH65" t="s">
        <v>77</v>
      </c>
      <c r="AI65">
        <v>1</v>
      </c>
      <c r="AN65">
        <f t="shared" si="6"/>
        <v>0</v>
      </c>
      <c r="AO65" t="s">
        <v>52</v>
      </c>
      <c r="AQ65" s="9" t="s">
        <v>54</v>
      </c>
      <c r="AR65" s="9" t="s">
        <v>55</v>
      </c>
      <c r="AS65" s="9" t="s">
        <v>53</v>
      </c>
      <c r="AT65" s="9" t="s">
        <v>53</v>
      </c>
      <c r="AU65" s="9" t="s">
        <v>53</v>
      </c>
      <c r="AV65" s="9" t="s">
        <v>53</v>
      </c>
      <c r="AW65" s="9" t="s">
        <v>53</v>
      </c>
      <c r="AX65" s="9" t="s">
        <v>53</v>
      </c>
      <c r="AY65" s="9" t="s">
        <v>53</v>
      </c>
    </row>
    <row r="66" spans="1:51" x14ac:dyDescent="0.25">
      <c r="A66" s="9">
        <v>57</v>
      </c>
      <c r="B66" s="9" t="s">
        <v>42</v>
      </c>
      <c r="C66" s="9" t="s">
        <v>43</v>
      </c>
      <c r="D66" s="9" t="s">
        <v>43</v>
      </c>
      <c r="E66" s="9" t="s">
        <v>44</v>
      </c>
      <c r="F66" s="9" t="s">
        <v>144</v>
      </c>
      <c r="G66" s="10">
        <v>164421</v>
      </c>
      <c r="H66" s="9">
        <v>9</v>
      </c>
      <c r="I66" s="9" t="s">
        <v>110</v>
      </c>
      <c r="J66" s="9">
        <v>2016</v>
      </c>
      <c r="K66" s="9">
        <v>11</v>
      </c>
      <c r="L66" s="11">
        <v>42679</v>
      </c>
      <c r="M66" s="9" t="s">
        <v>75</v>
      </c>
      <c r="N66" s="9">
        <v>18</v>
      </c>
      <c r="O66" s="9" t="s">
        <v>76</v>
      </c>
      <c r="P66" s="9">
        <v>535</v>
      </c>
      <c r="Q66" s="9">
        <v>53.5</v>
      </c>
      <c r="R66" s="9">
        <v>56.930500000000002</v>
      </c>
      <c r="S66" s="9">
        <v>2.1</v>
      </c>
      <c r="T66" s="9">
        <v>1</v>
      </c>
      <c r="U66" s="9">
        <v>1</v>
      </c>
      <c r="V66" s="9">
        <v>0</v>
      </c>
      <c r="W66" s="9" t="s">
        <v>49</v>
      </c>
      <c r="X66" s="9" t="s">
        <v>50</v>
      </c>
      <c r="Y66" s="12">
        <v>20.459712048497</v>
      </c>
      <c r="Z66" s="12">
        <v>0.56095757618649</v>
      </c>
      <c r="AA66" s="9">
        <v>3.7</v>
      </c>
      <c r="AB66" s="9">
        <v>0.31</v>
      </c>
      <c r="AC66" s="9">
        <v>0.31</v>
      </c>
      <c r="AD66" s="13" t="s">
        <v>273</v>
      </c>
      <c r="AE66" s="13">
        <v>0.01</v>
      </c>
      <c r="AF66" s="13">
        <v>0.31</v>
      </c>
      <c r="AG66" s="13">
        <f t="shared" si="2"/>
        <v>0.32</v>
      </c>
      <c r="AH66" t="s">
        <v>77</v>
      </c>
      <c r="AI66">
        <v>0.96350000000000002</v>
      </c>
      <c r="AJ66" t="s">
        <v>83</v>
      </c>
      <c r="AK66">
        <v>3.6499999999999998E-2</v>
      </c>
      <c r="AN66">
        <f t="shared" si="6"/>
        <v>3.6499999999999977E-2</v>
      </c>
      <c r="AO66">
        <f t="shared" ref="AO66:AO71" si="7">AI66/AN66</f>
        <v>26.39726027397262</v>
      </c>
      <c r="AQ66" s="9" t="s">
        <v>54</v>
      </c>
      <c r="AR66" s="9" t="s">
        <v>55</v>
      </c>
      <c r="AS66" s="9" t="s">
        <v>53</v>
      </c>
      <c r="AT66" s="9" t="s">
        <v>53</v>
      </c>
      <c r="AU66" s="9" t="s">
        <v>53</v>
      </c>
      <c r="AV66" s="9" t="s">
        <v>53</v>
      </c>
      <c r="AW66" s="9" t="s">
        <v>53</v>
      </c>
      <c r="AX66" s="9" t="s">
        <v>53</v>
      </c>
      <c r="AY66" s="9" t="s">
        <v>53</v>
      </c>
    </row>
    <row r="67" spans="1:51" x14ac:dyDescent="0.25">
      <c r="A67" s="9">
        <v>58</v>
      </c>
      <c r="B67" s="9" t="s">
        <v>42</v>
      </c>
      <c r="C67" s="9" t="s">
        <v>43</v>
      </c>
      <c r="D67" s="9" t="s">
        <v>43</v>
      </c>
      <c r="E67" s="9" t="s">
        <v>44</v>
      </c>
      <c r="F67" s="9" t="s">
        <v>145</v>
      </c>
      <c r="G67" s="10">
        <v>164422</v>
      </c>
      <c r="H67" s="9">
        <v>9</v>
      </c>
      <c r="I67" s="9" t="s">
        <v>110</v>
      </c>
      <c r="J67" s="9">
        <v>2016</v>
      </c>
      <c r="K67" s="9">
        <v>11</v>
      </c>
      <c r="L67" s="11">
        <v>42679</v>
      </c>
      <c r="M67" s="9" t="s">
        <v>75</v>
      </c>
      <c r="N67" s="9">
        <v>18</v>
      </c>
      <c r="O67" s="9" t="s">
        <v>76</v>
      </c>
      <c r="P67" s="9">
        <v>520</v>
      </c>
      <c r="Q67" s="9">
        <v>52</v>
      </c>
      <c r="R67" s="9">
        <v>55.363</v>
      </c>
      <c r="S67" s="9">
        <v>2.1</v>
      </c>
      <c r="T67" s="9">
        <v>1</v>
      </c>
      <c r="U67" s="9">
        <v>1</v>
      </c>
      <c r="V67" s="9">
        <v>0</v>
      </c>
      <c r="W67" s="9" t="s">
        <v>49</v>
      </c>
      <c r="X67" s="9" t="s">
        <v>50</v>
      </c>
      <c r="Y67" s="12">
        <v>28.2646801051709</v>
      </c>
      <c r="Z67" s="12">
        <v>7.8395534521661503</v>
      </c>
      <c r="AA67" s="9">
        <v>39</v>
      </c>
      <c r="AB67" s="9">
        <v>4.5999999999999801</v>
      </c>
      <c r="AC67" s="9">
        <v>2.7</v>
      </c>
      <c r="AD67" s="9">
        <v>0.94</v>
      </c>
      <c r="AE67" s="9">
        <v>0.94</v>
      </c>
      <c r="AF67" s="9">
        <f t="shared" ref="AF67:AF130" si="8">AC67+AD67</f>
        <v>3.64</v>
      </c>
      <c r="AG67" s="9">
        <f t="shared" ref="AG67:AG130" si="9">AC67+AE67</f>
        <v>3.64</v>
      </c>
      <c r="AH67" t="s">
        <v>77</v>
      </c>
      <c r="AI67">
        <v>0.99709999999999999</v>
      </c>
      <c r="AN67">
        <f t="shared" si="6"/>
        <v>2.9000000000000137E-3</v>
      </c>
      <c r="AO67">
        <f t="shared" si="7"/>
        <v>343.82758620689492</v>
      </c>
      <c r="AQ67" s="9" t="s">
        <v>54</v>
      </c>
      <c r="AR67" s="9" t="s">
        <v>55</v>
      </c>
      <c r="AS67" s="9" t="s">
        <v>53</v>
      </c>
      <c r="AT67" s="9" t="s">
        <v>53</v>
      </c>
      <c r="AU67" s="9" t="s">
        <v>53</v>
      </c>
      <c r="AV67" s="9" t="s">
        <v>53</v>
      </c>
      <c r="AW67" s="9" t="s">
        <v>53</v>
      </c>
      <c r="AX67" s="9" t="s">
        <v>53</v>
      </c>
      <c r="AY67" s="9" t="s">
        <v>53</v>
      </c>
    </row>
    <row r="68" spans="1:51" x14ac:dyDescent="0.25">
      <c r="A68" s="9">
        <v>59</v>
      </c>
      <c r="B68" s="9" t="s">
        <v>42</v>
      </c>
      <c r="C68" s="9" t="s">
        <v>43</v>
      </c>
      <c r="D68" s="9" t="s">
        <v>43</v>
      </c>
      <c r="E68" s="9" t="s">
        <v>44</v>
      </c>
      <c r="F68" s="9" t="s">
        <v>146</v>
      </c>
      <c r="G68" s="10">
        <v>164423</v>
      </c>
      <c r="H68" s="9">
        <v>9</v>
      </c>
      <c r="I68" s="9" t="s">
        <v>110</v>
      </c>
      <c r="J68" s="9">
        <v>2016</v>
      </c>
      <c r="K68" s="9">
        <v>11</v>
      </c>
      <c r="L68" s="11">
        <v>42679</v>
      </c>
      <c r="M68" s="9" t="s">
        <v>75</v>
      </c>
      <c r="N68" s="9">
        <v>30</v>
      </c>
      <c r="O68" s="9" t="s">
        <v>76</v>
      </c>
      <c r="P68" s="9">
        <v>625</v>
      </c>
      <c r="Q68" s="9">
        <v>62.5</v>
      </c>
      <c r="R68" s="9">
        <v>66.335499999999897</v>
      </c>
      <c r="S68" s="9">
        <v>3.1</v>
      </c>
      <c r="T68" s="9">
        <v>2</v>
      </c>
      <c r="U68" s="9">
        <v>1</v>
      </c>
      <c r="V68" s="9">
        <v>2</v>
      </c>
      <c r="W68" s="9" t="s">
        <v>49</v>
      </c>
      <c r="X68" s="9" t="s">
        <v>50</v>
      </c>
      <c r="Y68" s="12">
        <v>33.2210655235762</v>
      </c>
      <c r="Z68" s="12">
        <v>12.7427788164623</v>
      </c>
      <c r="AA68" s="9">
        <v>45</v>
      </c>
      <c r="AB68" s="9">
        <v>6.5</v>
      </c>
      <c r="AC68" s="9">
        <v>3.5</v>
      </c>
      <c r="AD68" s="9">
        <v>1.3</v>
      </c>
      <c r="AE68" s="9">
        <v>1.3</v>
      </c>
      <c r="AF68" s="9">
        <f t="shared" si="8"/>
        <v>4.8</v>
      </c>
      <c r="AG68" s="9">
        <f t="shared" si="9"/>
        <v>4.8</v>
      </c>
      <c r="AH68" t="s">
        <v>77</v>
      </c>
      <c r="AI68">
        <v>0.99980000000000002</v>
      </c>
      <c r="AN68">
        <f t="shared" si="6"/>
        <v>1.9999999999997797E-4</v>
      </c>
      <c r="AO68">
        <f t="shared" si="7"/>
        <v>4999.0000000005502</v>
      </c>
      <c r="AQ68" s="9" t="s">
        <v>54</v>
      </c>
      <c r="AR68" s="9" t="s">
        <v>55</v>
      </c>
      <c r="AS68" s="9" t="s">
        <v>53</v>
      </c>
      <c r="AT68" s="9" t="s">
        <v>53</v>
      </c>
      <c r="AU68" s="9" t="s">
        <v>53</v>
      </c>
      <c r="AV68" s="9" t="s">
        <v>53</v>
      </c>
      <c r="AW68" s="9" t="s">
        <v>53</v>
      </c>
      <c r="AX68" s="9" t="s">
        <v>53</v>
      </c>
      <c r="AY68" s="9" t="s">
        <v>53</v>
      </c>
    </row>
    <row r="69" spans="1:51" x14ac:dyDescent="0.25">
      <c r="A69" s="9">
        <v>60</v>
      </c>
      <c r="B69" s="9" t="s">
        <v>42</v>
      </c>
      <c r="C69" s="9" t="s">
        <v>43</v>
      </c>
      <c r="D69" s="9" t="s">
        <v>43</v>
      </c>
      <c r="E69" s="9" t="s">
        <v>44</v>
      </c>
      <c r="F69" s="9" t="s">
        <v>147</v>
      </c>
      <c r="G69" s="10">
        <v>164424</v>
      </c>
      <c r="H69" s="9">
        <v>9</v>
      </c>
      <c r="I69" s="9" t="s">
        <v>110</v>
      </c>
      <c r="J69" s="9">
        <v>2016</v>
      </c>
      <c r="K69" s="9">
        <v>11</v>
      </c>
      <c r="L69" s="11">
        <v>42679</v>
      </c>
      <c r="M69" s="9" t="s">
        <v>75</v>
      </c>
      <c r="N69" s="9">
        <v>18</v>
      </c>
      <c r="O69" s="9" t="s">
        <v>76</v>
      </c>
      <c r="P69" s="9">
        <v>610</v>
      </c>
      <c r="Q69" s="9">
        <v>61</v>
      </c>
      <c r="R69" s="9">
        <v>64.768000000000001</v>
      </c>
      <c r="S69" s="9">
        <v>2.1</v>
      </c>
      <c r="T69" s="9">
        <v>1</v>
      </c>
      <c r="U69" s="9">
        <v>1</v>
      </c>
      <c r="V69" s="9">
        <v>1</v>
      </c>
      <c r="W69" s="9" t="s">
        <v>49</v>
      </c>
      <c r="X69" s="9" t="s">
        <v>50</v>
      </c>
      <c r="Y69" s="12">
        <v>33.952802359882</v>
      </c>
      <c r="Z69" s="12">
        <v>15.4697773394313</v>
      </c>
      <c r="AA69" s="9">
        <v>41</v>
      </c>
      <c r="AB69" s="9">
        <v>5.7</v>
      </c>
      <c r="AC69" s="9">
        <v>3.1</v>
      </c>
      <c r="AD69" s="9">
        <v>1.2</v>
      </c>
      <c r="AE69" s="9">
        <v>1.2</v>
      </c>
      <c r="AF69" s="9">
        <f t="shared" si="8"/>
        <v>4.3</v>
      </c>
      <c r="AG69" s="9">
        <f t="shared" si="9"/>
        <v>4.3</v>
      </c>
      <c r="AH69" t="s">
        <v>77</v>
      </c>
      <c r="AI69">
        <v>0.93589999999999995</v>
      </c>
      <c r="AJ69" t="s">
        <v>83</v>
      </c>
      <c r="AK69">
        <v>6.4100000000000004E-2</v>
      </c>
      <c r="AN69">
        <f t="shared" si="6"/>
        <v>6.4100000000000046E-2</v>
      </c>
      <c r="AO69">
        <f t="shared" si="7"/>
        <v>14.600624024960988</v>
      </c>
      <c r="AQ69" s="9" t="s">
        <v>54</v>
      </c>
      <c r="AR69" s="9" t="s">
        <v>55</v>
      </c>
      <c r="AS69" s="9" t="s">
        <v>53</v>
      </c>
      <c r="AT69" s="9" t="s">
        <v>53</v>
      </c>
      <c r="AU69" s="9" t="s">
        <v>53</v>
      </c>
      <c r="AV69" s="9" t="s">
        <v>53</v>
      </c>
      <c r="AW69" s="9" t="s">
        <v>53</v>
      </c>
      <c r="AX69" s="9" t="s">
        <v>53</v>
      </c>
      <c r="AY69" s="9" t="s">
        <v>53</v>
      </c>
    </row>
    <row r="70" spans="1:51" x14ac:dyDescent="0.25">
      <c r="A70" s="9">
        <v>61</v>
      </c>
      <c r="B70" s="9" t="s">
        <v>42</v>
      </c>
      <c r="C70" s="9" t="s">
        <v>43</v>
      </c>
      <c r="D70" s="9" t="s">
        <v>43</v>
      </c>
      <c r="E70" s="9" t="s">
        <v>44</v>
      </c>
      <c r="F70" s="9" t="s">
        <v>148</v>
      </c>
      <c r="G70" s="10">
        <v>164425</v>
      </c>
      <c r="H70" s="9">
        <v>9</v>
      </c>
      <c r="I70" s="9" t="s">
        <v>110</v>
      </c>
      <c r="J70" s="9">
        <v>2016</v>
      </c>
      <c r="K70" s="9">
        <v>11</v>
      </c>
      <c r="L70" s="11">
        <v>42679</v>
      </c>
      <c r="M70" s="9" t="s">
        <v>75</v>
      </c>
      <c r="N70" s="9">
        <v>19</v>
      </c>
      <c r="O70" s="9" t="s">
        <v>76</v>
      </c>
      <c r="P70" s="9">
        <v>715</v>
      </c>
      <c r="Q70" s="9">
        <v>71.5</v>
      </c>
      <c r="R70" s="9">
        <v>75.275999999999897</v>
      </c>
      <c r="S70" s="9">
        <v>3.2</v>
      </c>
      <c r="T70" s="9">
        <v>1</v>
      </c>
      <c r="U70" s="9">
        <v>2</v>
      </c>
      <c r="V70" s="9">
        <v>1</v>
      </c>
      <c r="W70" s="9" t="s">
        <v>96</v>
      </c>
      <c r="X70" s="9" t="s">
        <v>50</v>
      </c>
      <c r="Y70" s="12">
        <v>35.7051691129546</v>
      </c>
      <c r="Z70" s="12">
        <v>16.823128822071101</v>
      </c>
      <c r="AA70" s="9">
        <v>67</v>
      </c>
      <c r="AB70" s="9">
        <v>12</v>
      </c>
      <c r="AC70" s="9">
        <v>5.9</v>
      </c>
      <c r="AD70" s="9">
        <v>3.2</v>
      </c>
      <c r="AE70" s="9">
        <v>3.2</v>
      </c>
      <c r="AF70" s="9">
        <f t="shared" si="8"/>
        <v>9.1000000000000014</v>
      </c>
      <c r="AG70" s="9">
        <f t="shared" si="9"/>
        <v>9.1000000000000014</v>
      </c>
      <c r="AH70" t="s">
        <v>77</v>
      </c>
      <c r="AI70">
        <v>0.99939999999999996</v>
      </c>
      <c r="AN70">
        <f t="shared" si="6"/>
        <v>6.0000000000004494E-4</v>
      </c>
      <c r="AO70">
        <f t="shared" si="7"/>
        <v>1665.6666666665419</v>
      </c>
      <c r="AP70" s="11">
        <v>42116</v>
      </c>
      <c r="AQ70" s="9" t="s">
        <v>54</v>
      </c>
      <c r="AR70" s="9" t="s">
        <v>149</v>
      </c>
      <c r="AS70" s="9" t="s">
        <v>150</v>
      </c>
      <c r="AT70" s="9">
        <v>2013</v>
      </c>
      <c r="AU70" s="9">
        <v>20150422</v>
      </c>
      <c r="AV70" s="9">
        <v>20150422</v>
      </c>
      <c r="AW70" s="9" t="s">
        <v>151</v>
      </c>
      <c r="AX70" s="9" t="s">
        <v>152</v>
      </c>
      <c r="AY70" s="9" t="s">
        <v>151</v>
      </c>
    </row>
    <row r="71" spans="1:51" x14ac:dyDescent="0.25">
      <c r="A71" s="9">
        <v>62</v>
      </c>
      <c r="B71" s="9" t="s">
        <v>42</v>
      </c>
      <c r="C71" s="9" t="s">
        <v>43</v>
      </c>
      <c r="D71" s="9" t="s">
        <v>43</v>
      </c>
      <c r="E71" s="9" t="s">
        <v>44</v>
      </c>
      <c r="F71" s="9" t="s">
        <v>153</v>
      </c>
      <c r="G71" s="10">
        <v>164426</v>
      </c>
      <c r="H71" s="9">
        <v>9</v>
      </c>
      <c r="I71" s="9" t="s">
        <v>110</v>
      </c>
      <c r="J71" s="9">
        <v>2016</v>
      </c>
      <c r="K71" s="9">
        <v>11</v>
      </c>
      <c r="L71" s="11">
        <v>42679</v>
      </c>
      <c r="M71" s="9" t="s">
        <v>75</v>
      </c>
      <c r="N71" s="9">
        <v>30</v>
      </c>
      <c r="O71" s="9" t="s">
        <v>76</v>
      </c>
      <c r="P71" s="9">
        <v>645</v>
      </c>
      <c r="Q71" s="9">
        <v>64.5</v>
      </c>
      <c r="R71" s="9">
        <v>68.4254999999999</v>
      </c>
      <c r="S71" s="9">
        <v>3.1</v>
      </c>
      <c r="T71" s="9">
        <v>2</v>
      </c>
      <c r="U71" s="9">
        <v>1</v>
      </c>
      <c r="V71" s="9">
        <v>2</v>
      </c>
      <c r="W71" s="9" t="s">
        <v>49</v>
      </c>
      <c r="X71" s="9" t="s">
        <v>50</v>
      </c>
      <c r="Y71" s="12">
        <v>29.0530157510564</v>
      </c>
      <c r="Z71" s="12">
        <v>7.7410159767</v>
      </c>
      <c r="AA71" s="9">
        <v>29</v>
      </c>
      <c r="AB71" s="9">
        <v>4.2</v>
      </c>
      <c r="AC71" s="9">
        <v>2.7</v>
      </c>
      <c r="AD71" s="9">
        <v>0.57999999999999796</v>
      </c>
      <c r="AE71" s="9">
        <v>0.57999999999999796</v>
      </c>
      <c r="AF71" s="9">
        <f t="shared" si="8"/>
        <v>3.279999999999998</v>
      </c>
      <c r="AG71" s="9">
        <f t="shared" si="9"/>
        <v>3.279999999999998</v>
      </c>
      <c r="AH71" s="16" t="s">
        <v>108</v>
      </c>
      <c r="AI71" s="16">
        <v>0.88419999999999999</v>
      </c>
      <c r="AJ71" t="s">
        <v>51</v>
      </c>
      <c r="AK71">
        <v>0.1158</v>
      </c>
      <c r="AN71">
        <f t="shared" si="6"/>
        <v>0.11580000000000001</v>
      </c>
      <c r="AO71">
        <f t="shared" si="7"/>
        <v>7.6355785837651116</v>
      </c>
      <c r="AQ71" s="9" t="s">
        <v>54</v>
      </c>
      <c r="AR71" s="9" t="s">
        <v>55</v>
      </c>
      <c r="AS71" s="9" t="s">
        <v>53</v>
      </c>
      <c r="AT71" s="9" t="s">
        <v>53</v>
      </c>
      <c r="AU71" s="9" t="s">
        <v>53</v>
      </c>
      <c r="AV71" s="9" t="s">
        <v>53</v>
      </c>
      <c r="AW71" s="9" t="s">
        <v>53</v>
      </c>
      <c r="AX71" s="9" t="s">
        <v>53</v>
      </c>
      <c r="AY71" s="9" t="s">
        <v>53</v>
      </c>
    </row>
    <row r="72" spans="1:51" x14ac:dyDescent="0.25">
      <c r="A72" s="9">
        <v>63</v>
      </c>
      <c r="B72" s="9" t="s">
        <v>42</v>
      </c>
      <c r="C72" s="9" t="s">
        <v>43</v>
      </c>
      <c r="D72" s="9" t="s">
        <v>43</v>
      </c>
      <c r="E72" s="9" t="s">
        <v>44</v>
      </c>
      <c r="F72" s="9" t="s">
        <v>154</v>
      </c>
      <c r="G72" s="10">
        <v>164427</v>
      </c>
      <c r="H72" s="9">
        <v>9</v>
      </c>
      <c r="I72" s="9" t="s">
        <v>110</v>
      </c>
      <c r="J72" s="9">
        <v>2016</v>
      </c>
      <c r="K72" s="9">
        <v>11</v>
      </c>
      <c r="L72" s="11">
        <v>42679</v>
      </c>
      <c r="M72" s="9" t="s">
        <v>75</v>
      </c>
      <c r="N72" s="9">
        <v>19</v>
      </c>
      <c r="O72" s="9" t="s">
        <v>76</v>
      </c>
      <c r="P72" s="9">
        <v>590</v>
      </c>
      <c r="Q72" s="9">
        <v>59</v>
      </c>
      <c r="R72" s="9">
        <v>62.677999999999898</v>
      </c>
      <c r="S72" s="9">
        <v>3.2</v>
      </c>
      <c r="T72" s="9">
        <v>1</v>
      </c>
      <c r="U72" s="9">
        <v>2</v>
      </c>
      <c r="V72" s="9">
        <v>2</v>
      </c>
      <c r="W72" s="9" t="s">
        <v>96</v>
      </c>
      <c r="X72" s="9" t="s">
        <v>50</v>
      </c>
      <c r="Y72" s="12">
        <v>29.564622749031201</v>
      </c>
      <c r="Z72" s="12">
        <v>9.1280364767105802</v>
      </c>
      <c r="AA72" s="9">
        <v>36</v>
      </c>
      <c r="AB72" s="9">
        <v>4.9000000000000004</v>
      </c>
      <c r="AC72" s="9">
        <v>2.9</v>
      </c>
      <c r="AD72" s="9">
        <v>0.94</v>
      </c>
      <c r="AE72" s="9">
        <v>0.94</v>
      </c>
      <c r="AF72" s="9">
        <f t="shared" si="8"/>
        <v>3.84</v>
      </c>
      <c r="AG72" s="9">
        <f t="shared" si="9"/>
        <v>3.84</v>
      </c>
      <c r="AH72" t="s">
        <v>108</v>
      </c>
      <c r="AI72">
        <v>1</v>
      </c>
      <c r="AN72">
        <v>0</v>
      </c>
      <c r="AO72" t="s">
        <v>52</v>
      </c>
      <c r="AQ72" s="9" t="s">
        <v>54</v>
      </c>
      <c r="AR72" s="9" t="s">
        <v>55</v>
      </c>
      <c r="AS72" s="9" t="s">
        <v>53</v>
      </c>
      <c r="AT72" s="9" t="s">
        <v>53</v>
      </c>
      <c r="AU72" s="9" t="s">
        <v>53</v>
      </c>
      <c r="AV72" s="9" t="s">
        <v>53</v>
      </c>
      <c r="AW72" s="9" t="s">
        <v>53</v>
      </c>
      <c r="AX72" s="9" t="s">
        <v>53</v>
      </c>
      <c r="AY72" s="9" t="s">
        <v>53</v>
      </c>
    </row>
    <row r="73" spans="1:51" x14ac:dyDescent="0.25">
      <c r="A73" s="9">
        <v>64</v>
      </c>
      <c r="B73" s="9" t="s">
        <v>42</v>
      </c>
      <c r="C73" s="9" t="s">
        <v>43</v>
      </c>
      <c r="D73" s="9" t="s">
        <v>43</v>
      </c>
      <c r="E73" s="9" t="s">
        <v>44</v>
      </c>
      <c r="F73" s="9" t="s">
        <v>155</v>
      </c>
      <c r="G73" s="10">
        <v>164429</v>
      </c>
      <c r="H73" s="9">
        <v>9</v>
      </c>
      <c r="I73" s="9" t="s">
        <v>110</v>
      </c>
      <c r="J73" s="9">
        <v>2016</v>
      </c>
      <c r="K73" s="9">
        <v>11</v>
      </c>
      <c r="L73" s="11">
        <v>42679</v>
      </c>
      <c r="M73" s="9" t="s">
        <v>75</v>
      </c>
      <c r="N73" s="9">
        <v>18</v>
      </c>
      <c r="O73" s="9" t="s">
        <v>76</v>
      </c>
      <c r="P73" s="9">
        <v>530</v>
      </c>
      <c r="Q73" s="9">
        <v>53</v>
      </c>
      <c r="R73" s="9">
        <v>56.408000000000001</v>
      </c>
      <c r="S73" s="9">
        <v>2.1</v>
      </c>
      <c r="T73" s="9">
        <v>1</v>
      </c>
      <c r="U73" s="9">
        <v>1</v>
      </c>
      <c r="V73" s="9">
        <v>0</v>
      </c>
      <c r="W73" s="9" t="s">
        <v>49</v>
      </c>
      <c r="X73" s="9" t="s">
        <v>50</v>
      </c>
      <c r="Y73" s="12">
        <v>26.509962640099602</v>
      </c>
      <c r="Z73" s="12">
        <v>6.53545932114623</v>
      </c>
      <c r="AA73" s="9">
        <v>45</v>
      </c>
      <c r="AB73" s="9">
        <v>5.7</v>
      </c>
      <c r="AC73" s="9">
        <v>3.1</v>
      </c>
      <c r="AD73" s="9">
        <v>1.3</v>
      </c>
      <c r="AE73" s="9">
        <v>1.3</v>
      </c>
      <c r="AF73" s="9">
        <f t="shared" si="8"/>
        <v>4.4000000000000004</v>
      </c>
      <c r="AG73" s="9">
        <f t="shared" si="9"/>
        <v>4.4000000000000004</v>
      </c>
      <c r="AH73" t="s">
        <v>77</v>
      </c>
      <c r="AI73">
        <v>0.99629999999999996</v>
      </c>
      <c r="AN73">
        <f t="shared" ref="AN73:AN79" si="10">1-AI73</f>
        <v>3.7000000000000366E-3</v>
      </c>
      <c r="AO73">
        <f>AI73/AN73</f>
        <v>269.27027027026759</v>
      </c>
      <c r="AQ73" s="9" t="s">
        <v>54</v>
      </c>
      <c r="AR73" s="9" t="s">
        <v>55</v>
      </c>
      <c r="AS73" s="9" t="s">
        <v>53</v>
      </c>
      <c r="AT73" s="9" t="s">
        <v>53</v>
      </c>
      <c r="AU73" s="9" t="s">
        <v>53</v>
      </c>
      <c r="AV73" s="9" t="s">
        <v>53</v>
      </c>
      <c r="AW73" s="9" t="s">
        <v>53</v>
      </c>
      <c r="AX73" s="9" t="s">
        <v>53</v>
      </c>
      <c r="AY73" s="9" t="s">
        <v>53</v>
      </c>
    </row>
    <row r="74" spans="1:51" x14ac:dyDescent="0.25">
      <c r="A74" s="9">
        <v>65</v>
      </c>
      <c r="B74" s="9" t="s">
        <v>42</v>
      </c>
      <c r="C74" s="9" t="s">
        <v>43</v>
      </c>
      <c r="D74" s="9" t="s">
        <v>43</v>
      </c>
      <c r="E74" s="9" t="s">
        <v>44</v>
      </c>
      <c r="F74" s="9" t="s">
        <v>156</v>
      </c>
      <c r="G74" s="10">
        <v>164430</v>
      </c>
      <c r="H74" s="9">
        <v>9</v>
      </c>
      <c r="I74" s="9" t="s">
        <v>110</v>
      </c>
      <c r="J74" s="9">
        <v>2016</v>
      </c>
      <c r="K74" s="9">
        <v>11</v>
      </c>
      <c r="L74" s="11">
        <v>42679</v>
      </c>
      <c r="M74" s="9" t="s">
        <v>75</v>
      </c>
      <c r="N74" s="9">
        <v>18</v>
      </c>
      <c r="O74" s="9" t="s">
        <v>76</v>
      </c>
      <c r="P74" s="9">
        <v>530</v>
      </c>
      <c r="Q74" s="9">
        <v>53</v>
      </c>
      <c r="R74" s="9">
        <v>56.408000000000001</v>
      </c>
      <c r="S74" s="9">
        <v>2.1</v>
      </c>
      <c r="T74" s="9">
        <v>1</v>
      </c>
      <c r="U74" s="9">
        <v>1</v>
      </c>
      <c r="V74" s="9">
        <v>2</v>
      </c>
      <c r="W74" s="9" t="s">
        <v>49</v>
      </c>
      <c r="X74" s="9" t="s">
        <v>50</v>
      </c>
      <c r="Y74" s="12">
        <v>31.163594470046</v>
      </c>
      <c r="Z74" s="12">
        <v>11.020137184931301</v>
      </c>
      <c r="AA74" s="9">
        <v>76</v>
      </c>
      <c r="AB74" s="9">
        <v>6.6</v>
      </c>
      <c r="AC74" s="9">
        <v>3.5</v>
      </c>
      <c r="AD74" s="9">
        <v>1</v>
      </c>
      <c r="AE74" s="9">
        <v>1</v>
      </c>
      <c r="AF74" s="9">
        <f t="shared" si="8"/>
        <v>4.5</v>
      </c>
      <c r="AG74" s="9">
        <f t="shared" si="9"/>
        <v>4.5</v>
      </c>
      <c r="AH74" t="s">
        <v>77</v>
      </c>
      <c r="AI74">
        <v>0.98660000000000003</v>
      </c>
      <c r="AJ74" t="s">
        <v>83</v>
      </c>
      <c r="AK74">
        <v>1.34E-2</v>
      </c>
      <c r="AN74">
        <f t="shared" si="10"/>
        <v>1.3399999999999967E-2</v>
      </c>
      <c r="AO74">
        <f>AI74/AN74</f>
        <v>73.626865671641966</v>
      </c>
      <c r="AQ74" s="9" t="s">
        <v>54</v>
      </c>
      <c r="AR74" s="9" t="s">
        <v>55</v>
      </c>
      <c r="AS74" s="9" t="s">
        <v>53</v>
      </c>
      <c r="AT74" s="9" t="s">
        <v>53</v>
      </c>
      <c r="AU74" s="9" t="s">
        <v>53</v>
      </c>
      <c r="AV74" s="9" t="s">
        <v>53</v>
      </c>
      <c r="AW74" s="9" t="s">
        <v>53</v>
      </c>
      <c r="AX74" s="9" t="s">
        <v>53</v>
      </c>
      <c r="AY74" s="9" t="s">
        <v>53</v>
      </c>
    </row>
    <row r="75" spans="1:51" x14ac:dyDescent="0.25">
      <c r="A75" s="9">
        <v>66</v>
      </c>
      <c r="B75" s="9" t="s">
        <v>42</v>
      </c>
      <c r="C75" s="9" t="s">
        <v>43</v>
      </c>
      <c r="D75" s="9" t="s">
        <v>43</v>
      </c>
      <c r="E75" s="9" t="s">
        <v>44</v>
      </c>
      <c r="F75" s="9" t="s">
        <v>157</v>
      </c>
      <c r="G75" s="10">
        <v>164432</v>
      </c>
      <c r="H75" s="9">
        <v>9</v>
      </c>
      <c r="I75" s="9" t="s">
        <v>110</v>
      </c>
      <c r="J75" s="9">
        <v>2016</v>
      </c>
      <c r="K75" s="9">
        <v>11</v>
      </c>
      <c r="L75" s="11">
        <v>42679</v>
      </c>
      <c r="M75" s="9" t="s">
        <v>75</v>
      </c>
      <c r="N75" s="9">
        <v>18</v>
      </c>
      <c r="O75" s="9" t="s">
        <v>76</v>
      </c>
      <c r="P75" s="9">
        <v>545</v>
      </c>
      <c r="Q75" s="9">
        <v>54.5</v>
      </c>
      <c r="R75" s="9">
        <v>57.975499999999897</v>
      </c>
      <c r="S75" s="9">
        <v>2.1</v>
      </c>
      <c r="T75" s="9">
        <v>1</v>
      </c>
      <c r="U75" s="9">
        <v>1</v>
      </c>
      <c r="V75" s="9">
        <v>2</v>
      </c>
      <c r="W75" s="9" t="s">
        <v>49</v>
      </c>
      <c r="X75" s="9" t="s">
        <v>50</v>
      </c>
      <c r="Y75" s="12">
        <v>31.8482905982906</v>
      </c>
      <c r="Z75" s="12">
        <v>11.915105221488</v>
      </c>
      <c r="AA75" s="9">
        <v>110</v>
      </c>
      <c r="AB75" s="9">
        <v>11</v>
      </c>
      <c r="AC75" s="9">
        <v>6.5</v>
      </c>
      <c r="AD75" s="9">
        <v>1.5</v>
      </c>
      <c r="AE75" s="9">
        <v>1.5</v>
      </c>
      <c r="AF75" s="9">
        <f t="shared" si="8"/>
        <v>8</v>
      </c>
      <c r="AG75" s="9">
        <f t="shared" si="9"/>
        <v>8</v>
      </c>
      <c r="AH75" t="s">
        <v>77</v>
      </c>
      <c r="AI75">
        <v>0.99760000000000004</v>
      </c>
      <c r="AN75">
        <f t="shared" si="10"/>
        <v>2.3999999999999577E-3</v>
      </c>
      <c r="AO75">
        <f>AI75/AN75</f>
        <v>415.66666666667402</v>
      </c>
      <c r="AQ75" s="9" t="s">
        <v>54</v>
      </c>
      <c r="AR75" s="9" t="s">
        <v>55</v>
      </c>
      <c r="AS75" s="9" t="s">
        <v>53</v>
      </c>
      <c r="AT75" s="9" t="s">
        <v>53</v>
      </c>
      <c r="AU75" s="9" t="s">
        <v>53</v>
      </c>
      <c r="AV75" s="9" t="s">
        <v>53</v>
      </c>
      <c r="AW75" s="9" t="s">
        <v>53</v>
      </c>
      <c r="AX75" s="9" t="s">
        <v>53</v>
      </c>
      <c r="AY75" s="9" t="s">
        <v>53</v>
      </c>
    </row>
    <row r="76" spans="1:51" x14ac:dyDescent="0.25">
      <c r="A76" s="9">
        <v>67</v>
      </c>
      <c r="B76" s="9" t="s">
        <v>42</v>
      </c>
      <c r="C76" s="9" t="s">
        <v>43</v>
      </c>
      <c r="D76" s="9" t="s">
        <v>43</v>
      </c>
      <c r="E76" s="9" t="s">
        <v>44</v>
      </c>
      <c r="F76" s="9" t="s">
        <v>158</v>
      </c>
      <c r="G76" s="10">
        <v>164433</v>
      </c>
      <c r="H76" s="9">
        <v>9</v>
      </c>
      <c r="I76" s="9" t="s">
        <v>110</v>
      </c>
      <c r="J76" s="9">
        <v>2016</v>
      </c>
      <c r="K76" s="9">
        <v>11</v>
      </c>
      <c r="L76" s="11">
        <v>42679</v>
      </c>
      <c r="M76" s="9" t="s">
        <v>75</v>
      </c>
      <c r="N76" s="9">
        <v>30</v>
      </c>
      <c r="O76" s="9" t="s">
        <v>76</v>
      </c>
      <c r="P76" s="9">
        <v>670</v>
      </c>
      <c r="Q76" s="9">
        <v>67</v>
      </c>
      <c r="R76" s="9">
        <v>71.037999999999897</v>
      </c>
      <c r="S76" s="9">
        <v>3.1</v>
      </c>
      <c r="T76" s="9">
        <v>2</v>
      </c>
      <c r="U76" s="9">
        <v>1</v>
      </c>
      <c r="V76" s="9">
        <v>1</v>
      </c>
      <c r="W76" s="9" t="s">
        <v>49</v>
      </c>
      <c r="X76" s="9" t="s">
        <v>50</v>
      </c>
      <c r="Y76" s="12">
        <v>40.4185577407967</v>
      </c>
      <c r="Z76" s="12">
        <v>21.672388613692601</v>
      </c>
      <c r="AA76" s="9">
        <v>63</v>
      </c>
      <c r="AB76" s="9">
        <v>7.8</v>
      </c>
      <c r="AC76" s="9">
        <v>4.5</v>
      </c>
      <c r="AD76" s="9">
        <v>1.6</v>
      </c>
      <c r="AE76" s="9">
        <v>1.6</v>
      </c>
      <c r="AF76" s="9">
        <f t="shared" si="8"/>
        <v>6.1</v>
      </c>
      <c r="AG76" s="9">
        <f t="shared" si="9"/>
        <v>6.1</v>
      </c>
      <c r="AH76" t="s">
        <v>77</v>
      </c>
      <c r="AI76">
        <v>1</v>
      </c>
      <c r="AN76">
        <f t="shared" si="10"/>
        <v>0</v>
      </c>
      <c r="AO76" t="s">
        <v>52</v>
      </c>
      <c r="AQ76" s="9" t="s">
        <v>54</v>
      </c>
      <c r="AR76" s="9" t="s">
        <v>55</v>
      </c>
      <c r="AS76" s="9" t="s">
        <v>53</v>
      </c>
      <c r="AT76" s="9" t="s">
        <v>53</v>
      </c>
      <c r="AU76" s="9" t="s">
        <v>53</v>
      </c>
      <c r="AV76" s="9" t="s">
        <v>53</v>
      </c>
      <c r="AW76" s="9" t="s">
        <v>53</v>
      </c>
      <c r="AX76" s="9" t="s">
        <v>53</v>
      </c>
      <c r="AY76" s="9" t="s">
        <v>53</v>
      </c>
    </row>
    <row r="77" spans="1:51" x14ac:dyDescent="0.25">
      <c r="A77" s="9">
        <v>124</v>
      </c>
      <c r="B77" s="9" t="s">
        <v>42</v>
      </c>
      <c r="C77" s="9" t="s">
        <v>59</v>
      </c>
      <c r="D77" s="9" t="s">
        <v>59</v>
      </c>
      <c r="E77" s="9" t="s">
        <v>44</v>
      </c>
      <c r="F77" s="9" t="s">
        <v>159</v>
      </c>
      <c r="G77" s="9">
        <v>164434</v>
      </c>
      <c r="H77" s="9">
        <v>9</v>
      </c>
      <c r="I77" s="9" t="s">
        <v>110</v>
      </c>
      <c r="J77" s="9">
        <v>2016</v>
      </c>
      <c r="K77" s="9">
        <v>11</v>
      </c>
      <c r="L77" s="11">
        <v>42679</v>
      </c>
      <c r="M77" s="9" t="s">
        <v>75</v>
      </c>
      <c r="N77" s="9" t="s">
        <v>53</v>
      </c>
      <c r="O77" s="9" t="s">
        <v>76</v>
      </c>
      <c r="P77" s="9">
        <v>555</v>
      </c>
      <c r="Q77" s="9">
        <v>55.5</v>
      </c>
      <c r="R77" s="9">
        <v>59.020499999999899</v>
      </c>
      <c r="S77" s="9" t="s">
        <v>53</v>
      </c>
      <c r="T77" s="9" t="s">
        <v>53</v>
      </c>
      <c r="U77" s="9" t="s">
        <v>53</v>
      </c>
      <c r="V77" s="9">
        <v>1</v>
      </c>
      <c r="W77" s="9" t="s">
        <v>61</v>
      </c>
      <c r="X77" s="9" t="s">
        <v>50</v>
      </c>
      <c r="Y77" s="9" t="s">
        <v>53</v>
      </c>
      <c r="Z77" s="9" t="s">
        <v>53</v>
      </c>
      <c r="AA77" s="9" t="s">
        <v>53</v>
      </c>
      <c r="AB77" s="9" t="s">
        <v>53</v>
      </c>
      <c r="AC77" s="9" t="s">
        <v>53</v>
      </c>
      <c r="AD77" s="9" t="s">
        <v>53</v>
      </c>
      <c r="AE77" s="9" t="s">
        <v>53</v>
      </c>
      <c r="AF77" s="9" t="s">
        <v>53</v>
      </c>
      <c r="AG77" s="9" t="s">
        <v>53</v>
      </c>
      <c r="AH77" t="s">
        <v>77</v>
      </c>
      <c r="AI77">
        <v>0.92710000000000004</v>
      </c>
      <c r="AJ77" t="s">
        <v>83</v>
      </c>
      <c r="AK77">
        <v>7.2900000000000006E-2</v>
      </c>
      <c r="AN77">
        <f t="shared" si="10"/>
        <v>7.2899999999999965E-2</v>
      </c>
      <c r="AO77">
        <f>AI77/AN77</f>
        <v>12.717421124828538</v>
      </c>
      <c r="AQ77" s="9" t="s">
        <v>54</v>
      </c>
      <c r="AR77" s="9" t="s">
        <v>55</v>
      </c>
      <c r="AS77" s="9" t="s">
        <v>53</v>
      </c>
      <c r="AT77" s="9" t="s">
        <v>53</v>
      </c>
      <c r="AU77" s="9" t="s">
        <v>53</v>
      </c>
      <c r="AV77" s="9" t="s">
        <v>53</v>
      </c>
      <c r="AW77" s="9" t="s">
        <v>53</v>
      </c>
      <c r="AX77" s="9" t="s">
        <v>53</v>
      </c>
      <c r="AY77" s="9" t="s">
        <v>53</v>
      </c>
    </row>
    <row r="78" spans="1:51" x14ac:dyDescent="0.25">
      <c r="A78" s="9">
        <v>68</v>
      </c>
      <c r="B78" s="9" t="s">
        <v>42</v>
      </c>
      <c r="C78" s="9" t="s">
        <v>43</v>
      </c>
      <c r="D78" s="9" t="s">
        <v>43</v>
      </c>
      <c r="E78" s="9" t="s">
        <v>44</v>
      </c>
      <c r="F78" s="9" t="s">
        <v>160</v>
      </c>
      <c r="G78" s="10">
        <v>169801</v>
      </c>
      <c r="H78" s="9">
        <v>9</v>
      </c>
      <c r="I78" s="9" t="s">
        <v>46</v>
      </c>
      <c r="J78" s="9">
        <v>2016</v>
      </c>
      <c r="K78" s="9">
        <v>2</v>
      </c>
      <c r="L78" s="11">
        <v>42419</v>
      </c>
      <c r="M78" s="9" t="s">
        <v>47</v>
      </c>
      <c r="N78" s="9">
        <v>45</v>
      </c>
      <c r="O78" s="9" t="s">
        <v>48</v>
      </c>
      <c r="P78" s="9">
        <v>700</v>
      </c>
      <c r="Q78" s="9">
        <v>70</v>
      </c>
      <c r="R78" s="9">
        <v>73.727999999999994</v>
      </c>
      <c r="S78" s="9">
        <v>5.0999999999999899</v>
      </c>
      <c r="T78" s="9">
        <v>4</v>
      </c>
      <c r="U78" s="9">
        <v>1</v>
      </c>
      <c r="V78" s="9">
        <v>2</v>
      </c>
      <c r="W78" s="9" t="s">
        <v>49</v>
      </c>
      <c r="X78" s="9" t="s">
        <v>50</v>
      </c>
      <c r="Y78" s="12">
        <v>34.852473899228301</v>
      </c>
      <c r="Z78" s="12">
        <v>15.268310138436901</v>
      </c>
      <c r="AA78" s="9">
        <v>78</v>
      </c>
      <c r="AB78" s="9">
        <v>14</v>
      </c>
      <c r="AC78" s="9">
        <v>7.6</v>
      </c>
      <c r="AD78" s="9">
        <v>2.2000000000000002</v>
      </c>
      <c r="AE78" s="9">
        <v>2.2000000000000002</v>
      </c>
      <c r="AF78" s="9">
        <f t="shared" si="8"/>
        <v>9.8000000000000007</v>
      </c>
      <c r="AG78" s="9">
        <f t="shared" si="9"/>
        <v>9.8000000000000007</v>
      </c>
      <c r="AH78" s="16" t="s">
        <v>98</v>
      </c>
      <c r="AI78" s="16">
        <v>0.65839999999999999</v>
      </c>
      <c r="AJ78" t="s">
        <v>51</v>
      </c>
      <c r="AK78">
        <v>0.34160000000000001</v>
      </c>
      <c r="AN78">
        <f t="shared" si="10"/>
        <v>0.34160000000000001</v>
      </c>
      <c r="AO78">
        <f>AI78/AN78</f>
        <v>1.9274004683840749</v>
      </c>
      <c r="AQ78" s="9" t="s">
        <v>54</v>
      </c>
      <c r="AR78" s="9" t="s">
        <v>55</v>
      </c>
      <c r="AS78" s="9" t="s">
        <v>53</v>
      </c>
      <c r="AT78" s="9" t="s">
        <v>53</v>
      </c>
      <c r="AU78" s="9" t="s">
        <v>53</v>
      </c>
      <c r="AV78" s="9" t="s">
        <v>53</v>
      </c>
      <c r="AW78" s="9" t="s">
        <v>53</v>
      </c>
      <c r="AX78" s="9" t="s">
        <v>53</v>
      </c>
      <c r="AY78" s="9" t="s">
        <v>53</v>
      </c>
    </row>
    <row r="79" spans="1:51" x14ac:dyDescent="0.25">
      <c r="A79" s="9">
        <v>130</v>
      </c>
      <c r="B79" s="9" t="s">
        <v>42</v>
      </c>
      <c r="C79" s="9" t="s">
        <v>59</v>
      </c>
      <c r="D79" s="9" t="s">
        <v>59</v>
      </c>
      <c r="E79" s="9" t="s">
        <v>44</v>
      </c>
      <c r="F79" s="9" t="s">
        <v>161</v>
      </c>
      <c r="G79" s="9">
        <v>169802</v>
      </c>
      <c r="H79" s="9">
        <v>9</v>
      </c>
      <c r="I79" s="9" t="s">
        <v>46</v>
      </c>
      <c r="J79" s="9">
        <v>2016</v>
      </c>
      <c r="K79" s="9">
        <v>2</v>
      </c>
      <c r="L79" s="11">
        <v>42419</v>
      </c>
      <c r="M79" s="9" t="s">
        <v>47</v>
      </c>
      <c r="N79" s="9" t="s">
        <v>53</v>
      </c>
      <c r="O79" s="9" t="s">
        <v>48</v>
      </c>
      <c r="P79" s="9">
        <v>690</v>
      </c>
      <c r="Q79" s="9">
        <v>69</v>
      </c>
      <c r="R79" s="9">
        <v>72.695999999999898</v>
      </c>
      <c r="S79" s="9" t="s">
        <v>53</v>
      </c>
      <c r="T79" s="9" t="s">
        <v>53</v>
      </c>
      <c r="U79" s="9" t="s">
        <v>53</v>
      </c>
      <c r="V79" s="9">
        <v>2</v>
      </c>
      <c r="W79" s="9" t="s">
        <v>61</v>
      </c>
      <c r="X79" s="9" t="s">
        <v>50</v>
      </c>
      <c r="Y79" s="9" t="s">
        <v>53</v>
      </c>
      <c r="Z79" s="9" t="s">
        <v>53</v>
      </c>
      <c r="AA79" s="9" t="s">
        <v>53</v>
      </c>
      <c r="AB79" s="9" t="s">
        <v>53</v>
      </c>
      <c r="AC79" s="9" t="s">
        <v>53</v>
      </c>
      <c r="AD79" s="9" t="s">
        <v>53</v>
      </c>
      <c r="AE79" s="9" t="s">
        <v>53</v>
      </c>
      <c r="AF79" s="9" t="s">
        <v>53</v>
      </c>
      <c r="AG79" s="9" t="s">
        <v>53</v>
      </c>
      <c r="AH79" t="s">
        <v>77</v>
      </c>
      <c r="AI79">
        <v>0.98219999999999996</v>
      </c>
      <c r="AJ79" t="s">
        <v>83</v>
      </c>
      <c r="AK79">
        <v>1.78E-2</v>
      </c>
      <c r="AN79">
        <f t="shared" si="10"/>
        <v>1.7800000000000038E-2</v>
      </c>
      <c r="AO79">
        <f>AI79/AN79</f>
        <v>55.17977528089876</v>
      </c>
      <c r="AQ79" s="9" t="s">
        <v>54</v>
      </c>
      <c r="AR79" s="9" t="s">
        <v>55</v>
      </c>
      <c r="AS79" s="9" t="s">
        <v>53</v>
      </c>
      <c r="AT79" s="9" t="s">
        <v>53</v>
      </c>
      <c r="AU79" s="9" t="s">
        <v>53</v>
      </c>
      <c r="AV79" s="9" t="s">
        <v>53</v>
      </c>
      <c r="AW79" s="9" t="s">
        <v>53</v>
      </c>
      <c r="AX79" s="9" t="s">
        <v>53</v>
      </c>
      <c r="AY79" s="9" t="s">
        <v>53</v>
      </c>
    </row>
    <row r="80" spans="1:51" x14ac:dyDescent="0.25">
      <c r="A80" s="9">
        <v>69</v>
      </c>
      <c r="B80" s="9" t="s">
        <v>42</v>
      </c>
      <c r="C80" s="9" t="s">
        <v>43</v>
      </c>
      <c r="D80" s="9" t="s">
        <v>43</v>
      </c>
      <c r="E80" s="9" t="s">
        <v>44</v>
      </c>
      <c r="F80" s="9" t="s">
        <v>162</v>
      </c>
      <c r="G80" s="10">
        <v>169805</v>
      </c>
      <c r="H80" s="9">
        <v>9</v>
      </c>
      <c r="I80" s="9" t="s">
        <v>46</v>
      </c>
      <c r="J80" s="9">
        <v>2016</v>
      </c>
      <c r="K80" s="9">
        <v>2</v>
      </c>
      <c r="L80" s="11">
        <v>42420</v>
      </c>
      <c r="M80" s="9" t="s">
        <v>47</v>
      </c>
      <c r="N80" s="9">
        <v>21</v>
      </c>
      <c r="O80" s="9" t="s">
        <v>48</v>
      </c>
      <c r="P80" s="9">
        <v>566</v>
      </c>
      <c r="Q80" s="9">
        <v>56.6</v>
      </c>
      <c r="R80" s="9">
        <v>60.17</v>
      </c>
      <c r="S80" s="9">
        <v>3.1</v>
      </c>
      <c r="T80" s="9">
        <v>2</v>
      </c>
      <c r="U80" s="9">
        <v>1</v>
      </c>
      <c r="V80" s="9">
        <v>1</v>
      </c>
      <c r="W80" s="9" t="s">
        <v>49</v>
      </c>
      <c r="X80" s="9" t="s">
        <v>50</v>
      </c>
      <c r="Y80" s="12">
        <v>25.720220355820299</v>
      </c>
      <c r="Z80" s="12">
        <v>4.4121500752780101</v>
      </c>
      <c r="AA80" s="9">
        <v>24</v>
      </c>
      <c r="AB80" s="9">
        <v>3.5</v>
      </c>
      <c r="AC80" s="9">
        <v>2.2000000000000002</v>
      </c>
      <c r="AD80" s="9">
        <v>0.67</v>
      </c>
      <c r="AE80" s="9">
        <v>0.67</v>
      </c>
      <c r="AF80" s="9">
        <f t="shared" si="8"/>
        <v>2.87</v>
      </c>
      <c r="AG80" s="9">
        <f t="shared" si="9"/>
        <v>2.87</v>
      </c>
      <c r="AH80" t="s">
        <v>163</v>
      </c>
      <c r="AI80" t="s">
        <v>53</v>
      </c>
      <c r="AJ80" t="s">
        <v>53</v>
      </c>
      <c r="AK80" t="s">
        <v>53</v>
      </c>
      <c r="AN80" t="s">
        <v>53</v>
      </c>
      <c r="AO80" t="s">
        <v>53</v>
      </c>
      <c r="AQ80" s="9" t="s">
        <v>54</v>
      </c>
      <c r="AR80" s="9" t="s">
        <v>55</v>
      </c>
      <c r="AS80" s="9" t="s">
        <v>53</v>
      </c>
      <c r="AT80" s="9" t="s">
        <v>53</v>
      </c>
      <c r="AU80" s="9" t="s">
        <v>53</v>
      </c>
      <c r="AV80" s="9" t="s">
        <v>53</v>
      </c>
      <c r="AW80" s="9" t="s">
        <v>53</v>
      </c>
      <c r="AX80" s="9" t="s">
        <v>53</v>
      </c>
      <c r="AY80" s="9" t="s">
        <v>53</v>
      </c>
    </row>
    <row r="81" spans="1:51" x14ac:dyDescent="0.25">
      <c r="A81" s="9">
        <v>70</v>
      </c>
      <c r="B81" s="9" t="s">
        <v>42</v>
      </c>
      <c r="C81" s="9" t="s">
        <v>43</v>
      </c>
      <c r="D81" s="9" t="s">
        <v>43</v>
      </c>
      <c r="E81" s="9" t="s">
        <v>44</v>
      </c>
      <c r="F81" s="9" t="s">
        <v>164</v>
      </c>
      <c r="G81" s="10">
        <v>169807</v>
      </c>
      <c r="H81" s="9">
        <v>9</v>
      </c>
      <c r="I81" s="9" t="s">
        <v>46</v>
      </c>
      <c r="J81" s="9">
        <v>2016</v>
      </c>
      <c r="K81" s="9">
        <v>2</v>
      </c>
      <c r="L81" s="11">
        <v>42420</v>
      </c>
      <c r="M81" s="9" t="s">
        <v>47</v>
      </c>
      <c r="N81" s="9">
        <v>33</v>
      </c>
      <c r="O81" s="9" t="s">
        <v>48</v>
      </c>
      <c r="P81" s="9">
        <v>620</v>
      </c>
      <c r="Q81" s="9">
        <v>62</v>
      </c>
      <c r="R81" s="9">
        <v>65.812999999999903</v>
      </c>
      <c r="S81" s="9">
        <v>4.0999999999999899</v>
      </c>
      <c r="T81" s="9">
        <v>3</v>
      </c>
      <c r="U81" s="9">
        <v>1</v>
      </c>
      <c r="V81" s="9">
        <v>2</v>
      </c>
      <c r="W81" s="9" t="s">
        <v>49</v>
      </c>
      <c r="X81" s="9" t="s">
        <v>50</v>
      </c>
      <c r="Y81" s="12">
        <v>25.7283950617283</v>
      </c>
      <c r="Z81" s="12">
        <v>4.13820890847167</v>
      </c>
      <c r="AA81" s="9">
        <v>24</v>
      </c>
      <c r="AB81" s="9">
        <v>4.3</v>
      </c>
      <c r="AC81" s="9">
        <v>2.4</v>
      </c>
      <c r="AD81" s="9">
        <v>0.79</v>
      </c>
      <c r="AE81" s="9">
        <v>0.79</v>
      </c>
      <c r="AF81" s="9">
        <f t="shared" si="8"/>
        <v>3.19</v>
      </c>
      <c r="AG81" s="9">
        <f t="shared" si="9"/>
        <v>3.19</v>
      </c>
      <c r="AH81" t="s">
        <v>77</v>
      </c>
      <c r="AI81">
        <v>0.9899</v>
      </c>
      <c r="AJ81" t="s">
        <v>83</v>
      </c>
      <c r="AK81">
        <v>1.01E-2</v>
      </c>
      <c r="AN81">
        <f t="shared" ref="AN81:AN91" si="11">1-AI81</f>
        <v>1.0099999999999998E-2</v>
      </c>
      <c r="AO81">
        <f>AI81/AN81</f>
        <v>98.009900990099027</v>
      </c>
      <c r="AP81" s="11">
        <v>41428</v>
      </c>
      <c r="AQ81" s="9" t="s">
        <v>54</v>
      </c>
      <c r="AR81" s="9" t="s">
        <v>165</v>
      </c>
      <c r="AS81" s="9" t="s">
        <v>166</v>
      </c>
      <c r="AT81" s="9">
        <v>2012</v>
      </c>
      <c r="AU81" s="9">
        <v>20130603</v>
      </c>
      <c r="AV81" s="9">
        <v>20130603</v>
      </c>
      <c r="AW81" s="9" t="s">
        <v>151</v>
      </c>
      <c r="AX81" s="9" t="s">
        <v>152</v>
      </c>
      <c r="AY81" s="9" t="s">
        <v>151</v>
      </c>
    </row>
    <row r="82" spans="1:51" x14ac:dyDescent="0.25">
      <c r="A82" s="9">
        <v>131</v>
      </c>
      <c r="B82" s="9" t="s">
        <v>42</v>
      </c>
      <c r="C82" s="9" t="s">
        <v>59</v>
      </c>
      <c r="D82" s="9" t="s">
        <v>59</v>
      </c>
      <c r="E82" s="9" t="s">
        <v>44</v>
      </c>
      <c r="F82" s="9" t="s">
        <v>167</v>
      </c>
      <c r="G82" s="9">
        <v>169810</v>
      </c>
      <c r="H82" s="9">
        <v>9</v>
      </c>
      <c r="I82" s="9" t="s">
        <v>46</v>
      </c>
      <c r="J82" s="9">
        <v>2016</v>
      </c>
      <c r="K82" s="9">
        <v>2</v>
      </c>
      <c r="L82" s="11">
        <v>42420</v>
      </c>
      <c r="M82" s="9" t="s">
        <v>47</v>
      </c>
      <c r="N82" s="9" t="s">
        <v>53</v>
      </c>
      <c r="O82" s="9" t="s">
        <v>48</v>
      </c>
      <c r="P82" s="9">
        <v>560</v>
      </c>
      <c r="Q82" s="9">
        <v>56</v>
      </c>
      <c r="R82" s="9">
        <v>59.5429999999999</v>
      </c>
      <c r="S82" s="9" t="s">
        <v>53</v>
      </c>
      <c r="T82" s="9" t="s">
        <v>53</v>
      </c>
      <c r="U82" s="9" t="s">
        <v>53</v>
      </c>
      <c r="V82" s="9">
        <v>2</v>
      </c>
      <c r="W82" s="9" t="s">
        <v>61</v>
      </c>
      <c r="X82" s="9" t="s">
        <v>50</v>
      </c>
      <c r="Y82" s="9" t="s">
        <v>53</v>
      </c>
      <c r="Z82" s="9" t="s">
        <v>53</v>
      </c>
      <c r="AA82" s="9" t="s">
        <v>53</v>
      </c>
      <c r="AB82" s="9" t="s">
        <v>53</v>
      </c>
      <c r="AC82" s="9" t="s">
        <v>53</v>
      </c>
      <c r="AD82" s="9" t="s">
        <v>53</v>
      </c>
      <c r="AE82" s="9" t="s">
        <v>53</v>
      </c>
      <c r="AF82" s="9" t="s">
        <v>53</v>
      </c>
      <c r="AG82" s="9" t="s">
        <v>53</v>
      </c>
      <c r="AH82" t="s">
        <v>77</v>
      </c>
      <c r="AI82">
        <v>0.99739999999999995</v>
      </c>
      <c r="AN82">
        <f t="shared" si="11"/>
        <v>2.6000000000000467E-3</v>
      </c>
      <c r="AO82">
        <f>AI82/AN82</f>
        <v>383.61538461537771</v>
      </c>
      <c r="AQ82" s="9" t="s">
        <v>54</v>
      </c>
      <c r="AR82" s="9" t="s">
        <v>55</v>
      </c>
      <c r="AS82" s="9" t="s">
        <v>53</v>
      </c>
      <c r="AT82" s="9" t="s">
        <v>53</v>
      </c>
      <c r="AU82" s="9" t="s">
        <v>53</v>
      </c>
      <c r="AV82" s="9" t="s">
        <v>53</v>
      </c>
      <c r="AW82" s="9" t="s">
        <v>53</v>
      </c>
      <c r="AX82" s="9" t="s">
        <v>53</v>
      </c>
      <c r="AY82" s="9" t="s">
        <v>53</v>
      </c>
    </row>
    <row r="83" spans="1:51" x14ac:dyDescent="0.25">
      <c r="A83" s="9">
        <v>132</v>
      </c>
      <c r="B83" s="9" t="s">
        <v>42</v>
      </c>
      <c r="C83" s="9" t="s">
        <v>59</v>
      </c>
      <c r="D83" s="9" t="s">
        <v>59</v>
      </c>
      <c r="E83" s="9" t="s">
        <v>44</v>
      </c>
      <c r="F83" s="9" t="s">
        <v>168</v>
      </c>
      <c r="G83" s="9">
        <v>169811</v>
      </c>
      <c r="H83" s="9">
        <v>9</v>
      </c>
      <c r="I83" s="9" t="s">
        <v>46</v>
      </c>
      <c r="J83" s="9">
        <v>2016</v>
      </c>
      <c r="K83" s="9">
        <v>2</v>
      </c>
      <c r="L83" s="11">
        <v>42420</v>
      </c>
      <c r="M83" s="9" t="s">
        <v>47</v>
      </c>
      <c r="N83" s="9" t="s">
        <v>53</v>
      </c>
      <c r="O83" s="9" t="s">
        <v>48</v>
      </c>
      <c r="P83" s="9">
        <v>540</v>
      </c>
      <c r="Q83" s="9">
        <v>54</v>
      </c>
      <c r="R83" s="9">
        <v>57.452999999999903</v>
      </c>
      <c r="S83" s="9" t="s">
        <v>53</v>
      </c>
      <c r="T83" s="9" t="s">
        <v>53</v>
      </c>
      <c r="U83" s="9" t="s">
        <v>53</v>
      </c>
      <c r="V83" s="9">
        <v>2</v>
      </c>
      <c r="W83" s="9" t="s">
        <v>61</v>
      </c>
      <c r="X83" s="9" t="s">
        <v>50</v>
      </c>
      <c r="Y83" s="9" t="s">
        <v>53</v>
      </c>
      <c r="Z83" s="9" t="s">
        <v>53</v>
      </c>
      <c r="AA83" s="9" t="s">
        <v>53</v>
      </c>
      <c r="AB83" s="9" t="s">
        <v>53</v>
      </c>
      <c r="AC83" s="9" t="s">
        <v>53</v>
      </c>
      <c r="AD83" s="9" t="s">
        <v>53</v>
      </c>
      <c r="AE83" s="9" t="s">
        <v>53</v>
      </c>
      <c r="AF83" s="9" t="s">
        <v>53</v>
      </c>
      <c r="AG83" s="9" t="s">
        <v>53</v>
      </c>
      <c r="AH83" t="s">
        <v>77</v>
      </c>
      <c r="AI83">
        <v>0.99880000000000002</v>
      </c>
      <c r="AN83">
        <f t="shared" si="11"/>
        <v>1.1999999999999789E-3</v>
      </c>
      <c r="AO83">
        <f>AI83/AN83</f>
        <v>832.33333333334804</v>
      </c>
      <c r="AQ83" s="9" t="s">
        <v>54</v>
      </c>
      <c r="AR83" s="9" t="s">
        <v>55</v>
      </c>
      <c r="AS83" s="9" t="s">
        <v>53</v>
      </c>
      <c r="AT83" s="9" t="s">
        <v>53</v>
      </c>
      <c r="AU83" s="9" t="s">
        <v>53</v>
      </c>
      <c r="AV83" s="9" t="s">
        <v>53</v>
      </c>
      <c r="AW83" s="9" t="s">
        <v>53</v>
      </c>
      <c r="AX83" s="9" t="s">
        <v>53</v>
      </c>
      <c r="AY83" s="9" t="s">
        <v>53</v>
      </c>
    </row>
    <row r="84" spans="1:51" x14ac:dyDescent="0.25">
      <c r="A84" s="9">
        <v>71</v>
      </c>
      <c r="B84" s="9" t="s">
        <v>42</v>
      </c>
      <c r="C84" s="9" t="s">
        <v>43</v>
      </c>
      <c r="D84" s="9" t="s">
        <v>43</v>
      </c>
      <c r="E84" s="9" t="s">
        <v>44</v>
      </c>
      <c r="F84" s="9" t="s">
        <v>169</v>
      </c>
      <c r="G84" s="10">
        <v>169812</v>
      </c>
      <c r="H84" s="9">
        <v>9</v>
      </c>
      <c r="I84" s="9" t="s">
        <v>46</v>
      </c>
      <c r="J84" s="9">
        <v>2016</v>
      </c>
      <c r="K84" s="9">
        <v>2</v>
      </c>
      <c r="L84" s="11">
        <v>42420</v>
      </c>
      <c r="M84" s="9" t="s">
        <v>47</v>
      </c>
      <c r="N84" s="9">
        <v>21</v>
      </c>
      <c r="O84" s="9" t="s">
        <v>48</v>
      </c>
      <c r="P84" s="9">
        <v>520</v>
      </c>
      <c r="Q84" s="9">
        <v>52</v>
      </c>
      <c r="R84" s="9">
        <v>55.363</v>
      </c>
      <c r="S84" s="9">
        <v>3.1</v>
      </c>
      <c r="T84" s="9">
        <v>2</v>
      </c>
      <c r="U84" s="9">
        <v>1</v>
      </c>
      <c r="V84" s="9">
        <v>2</v>
      </c>
      <c r="W84" s="9" t="s">
        <v>49</v>
      </c>
      <c r="X84" s="9" t="s">
        <v>50</v>
      </c>
      <c r="Y84" s="12">
        <v>23.804129999128602</v>
      </c>
      <c r="Z84" s="12">
        <v>3.4209421551847501</v>
      </c>
      <c r="AA84" s="9">
        <v>20</v>
      </c>
      <c r="AB84" s="9">
        <v>3.4</v>
      </c>
      <c r="AC84" s="9">
        <v>2.1</v>
      </c>
      <c r="AD84" s="9">
        <v>0.5</v>
      </c>
      <c r="AE84" s="9">
        <v>0.5</v>
      </c>
      <c r="AF84" s="9">
        <f t="shared" si="8"/>
        <v>2.6</v>
      </c>
      <c r="AG84" s="9">
        <f t="shared" si="9"/>
        <v>2.6</v>
      </c>
      <c r="AH84" t="s">
        <v>77</v>
      </c>
      <c r="AI84">
        <v>0.98450000000000004</v>
      </c>
      <c r="AJ84" t="s">
        <v>83</v>
      </c>
      <c r="AK84">
        <v>1.55E-2</v>
      </c>
      <c r="AN84">
        <f t="shared" si="11"/>
        <v>1.5499999999999958E-2</v>
      </c>
      <c r="AO84">
        <f>AI84/AN84</f>
        <v>63.516129032258242</v>
      </c>
      <c r="AP84" s="11">
        <v>41802</v>
      </c>
      <c r="AQ84" s="9" t="s">
        <v>54</v>
      </c>
      <c r="AR84" s="9" t="s">
        <v>170</v>
      </c>
      <c r="AS84" s="9" t="s">
        <v>171</v>
      </c>
      <c r="AT84" s="9">
        <v>2013</v>
      </c>
      <c r="AU84" s="9">
        <v>20140612</v>
      </c>
      <c r="AV84" s="9">
        <v>20140612</v>
      </c>
      <c r="AW84" s="9" t="s">
        <v>172</v>
      </c>
      <c r="AX84" s="9" t="s">
        <v>173</v>
      </c>
      <c r="AY84" s="9" t="s">
        <v>174</v>
      </c>
    </row>
    <row r="85" spans="1:51" x14ac:dyDescent="0.25">
      <c r="A85" s="9">
        <v>72</v>
      </c>
      <c r="B85" s="9" t="s">
        <v>42</v>
      </c>
      <c r="C85" s="9" t="s">
        <v>43</v>
      </c>
      <c r="D85" s="9" t="s">
        <v>43</v>
      </c>
      <c r="E85" s="9" t="s">
        <v>44</v>
      </c>
      <c r="F85" s="9" t="s">
        <v>175</v>
      </c>
      <c r="G85" s="10">
        <v>169814</v>
      </c>
      <c r="H85" s="9">
        <v>9</v>
      </c>
      <c r="I85" s="9" t="s">
        <v>46</v>
      </c>
      <c r="J85" s="9">
        <v>2016</v>
      </c>
      <c r="K85" s="9">
        <v>2</v>
      </c>
      <c r="L85" s="11">
        <v>42420</v>
      </c>
      <c r="M85" s="9" t="s">
        <v>47</v>
      </c>
      <c r="N85" s="9">
        <v>33</v>
      </c>
      <c r="O85" s="9" t="s">
        <v>48</v>
      </c>
      <c r="P85" s="9">
        <v>750</v>
      </c>
      <c r="Q85" s="9">
        <v>75</v>
      </c>
      <c r="R85" s="9">
        <v>78.888000000000005</v>
      </c>
      <c r="S85" s="9">
        <v>4.0999999999999899</v>
      </c>
      <c r="T85" s="9">
        <v>3</v>
      </c>
      <c r="U85" s="9">
        <v>1</v>
      </c>
      <c r="V85" s="9">
        <v>1</v>
      </c>
      <c r="W85" s="9" t="s">
        <v>49</v>
      </c>
      <c r="X85" s="9" t="s">
        <v>50</v>
      </c>
      <c r="Y85" s="12">
        <v>28.0483996877438</v>
      </c>
      <c r="Z85" s="12">
        <v>8.0112243355266806</v>
      </c>
      <c r="AA85" s="9">
        <v>21</v>
      </c>
      <c r="AB85" s="9">
        <v>2.6</v>
      </c>
      <c r="AC85" s="9">
        <v>1.6</v>
      </c>
      <c r="AD85" s="9">
        <v>0.38</v>
      </c>
      <c r="AE85" s="9">
        <v>0.38</v>
      </c>
      <c r="AF85" s="9">
        <f t="shared" si="8"/>
        <v>1.98</v>
      </c>
      <c r="AG85" s="9">
        <f t="shared" si="9"/>
        <v>1.98</v>
      </c>
      <c r="AH85" t="s">
        <v>108</v>
      </c>
      <c r="AI85">
        <v>1</v>
      </c>
      <c r="AN85">
        <f t="shared" si="11"/>
        <v>0</v>
      </c>
      <c r="AO85" t="s">
        <v>52</v>
      </c>
      <c r="AQ85" s="9" t="s">
        <v>54</v>
      </c>
      <c r="AR85" s="9" t="s">
        <v>55</v>
      </c>
      <c r="AS85" s="9" t="s">
        <v>53</v>
      </c>
      <c r="AT85" s="9" t="s">
        <v>53</v>
      </c>
      <c r="AU85" s="9" t="s">
        <v>53</v>
      </c>
      <c r="AV85" s="9" t="s">
        <v>53</v>
      </c>
      <c r="AW85" s="9" t="s">
        <v>53</v>
      </c>
      <c r="AX85" s="9" t="s">
        <v>53</v>
      </c>
      <c r="AY85" s="9" t="s">
        <v>53</v>
      </c>
    </row>
    <row r="86" spans="1:51" x14ac:dyDescent="0.25">
      <c r="A86" s="9">
        <v>73</v>
      </c>
      <c r="B86" s="9" t="s">
        <v>42</v>
      </c>
      <c r="C86" s="9" t="s">
        <v>43</v>
      </c>
      <c r="D86" s="9" t="s">
        <v>43</v>
      </c>
      <c r="E86" s="9" t="s">
        <v>44</v>
      </c>
      <c r="F86" s="9" t="s">
        <v>176</v>
      </c>
      <c r="G86" s="10">
        <v>169815</v>
      </c>
      <c r="H86" s="9">
        <v>9</v>
      </c>
      <c r="I86" s="9" t="s">
        <v>46</v>
      </c>
      <c r="J86" s="9">
        <v>2016</v>
      </c>
      <c r="K86" s="9">
        <v>2</v>
      </c>
      <c r="L86" s="11">
        <v>42420</v>
      </c>
      <c r="M86" s="9" t="s">
        <v>47</v>
      </c>
      <c r="N86" s="9">
        <v>21</v>
      </c>
      <c r="O86" s="9" t="s">
        <v>48</v>
      </c>
      <c r="P86" s="9">
        <v>600</v>
      </c>
      <c r="Q86" s="9">
        <v>60</v>
      </c>
      <c r="R86" s="9">
        <v>63.7229999999999</v>
      </c>
      <c r="S86" s="9">
        <v>3.1</v>
      </c>
      <c r="T86" s="9">
        <v>2</v>
      </c>
      <c r="U86" s="9">
        <v>1</v>
      </c>
      <c r="V86" s="9">
        <v>1</v>
      </c>
      <c r="W86" s="9" t="s">
        <v>49</v>
      </c>
      <c r="X86" s="9" t="s">
        <v>50</v>
      </c>
      <c r="Y86" s="12">
        <v>24.1655759162302</v>
      </c>
      <c r="Z86" s="12">
        <v>3.9735678308506301</v>
      </c>
      <c r="AA86" s="9">
        <v>24</v>
      </c>
      <c r="AB86" s="9">
        <v>4.2</v>
      </c>
      <c r="AC86" s="9">
        <v>2.7</v>
      </c>
      <c r="AD86" s="9">
        <v>0.57999999999999796</v>
      </c>
      <c r="AE86" s="9">
        <v>0.57999999999999796</v>
      </c>
      <c r="AF86" s="9">
        <f t="shared" si="8"/>
        <v>3.279999999999998</v>
      </c>
      <c r="AG86" s="9">
        <f t="shared" si="9"/>
        <v>3.279999999999998</v>
      </c>
      <c r="AH86" t="s">
        <v>108</v>
      </c>
      <c r="AI86">
        <v>0.99739999999999995</v>
      </c>
      <c r="AN86">
        <f t="shared" si="11"/>
        <v>2.6000000000000467E-3</v>
      </c>
      <c r="AO86">
        <f>AI86/AN86</f>
        <v>383.61538461537771</v>
      </c>
      <c r="AQ86" s="9" t="s">
        <v>54</v>
      </c>
      <c r="AR86" s="9" t="s">
        <v>177</v>
      </c>
      <c r="AS86" s="9" t="s">
        <v>53</v>
      </c>
      <c r="AT86" s="9" t="s">
        <v>53</v>
      </c>
      <c r="AU86" s="9" t="s">
        <v>53</v>
      </c>
      <c r="AV86" s="9" t="s">
        <v>53</v>
      </c>
      <c r="AW86" s="9" t="s">
        <v>53</v>
      </c>
      <c r="AX86" s="9" t="s">
        <v>53</v>
      </c>
      <c r="AY86" s="9" t="s">
        <v>53</v>
      </c>
    </row>
    <row r="87" spans="1:51" x14ac:dyDescent="0.25">
      <c r="A87" s="9">
        <v>74</v>
      </c>
      <c r="B87" s="9" t="s">
        <v>42</v>
      </c>
      <c r="C87" s="9" t="s">
        <v>43</v>
      </c>
      <c r="D87" s="9" t="s">
        <v>43</v>
      </c>
      <c r="E87" s="9" t="s">
        <v>44</v>
      </c>
      <c r="F87" s="9" t="s">
        <v>178</v>
      </c>
      <c r="G87" s="10">
        <v>169816</v>
      </c>
      <c r="H87" s="9">
        <v>9</v>
      </c>
      <c r="I87" s="9" t="s">
        <v>46</v>
      </c>
      <c r="J87" s="9">
        <v>2016</v>
      </c>
      <c r="K87" s="9">
        <v>2</v>
      </c>
      <c r="L87" s="11">
        <v>42420</v>
      </c>
      <c r="M87" s="9" t="s">
        <v>47</v>
      </c>
      <c r="N87" s="9">
        <v>33</v>
      </c>
      <c r="O87" s="9" t="s">
        <v>48</v>
      </c>
      <c r="P87" s="9">
        <v>730</v>
      </c>
      <c r="Q87" s="9">
        <v>73</v>
      </c>
      <c r="R87" s="9">
        <v>76.823999999999899</v>
      </c>
      <c r="S87" s="9">
        <v>4.0999999999999899</v>
      </c>
      <c r="T87" s="9">
        <v>3</v>
      </c>
      <c r="U87" s="9">
        <v>1</v>
      </c>
      <c r="V87" s="9">
        <v>1</v>
      </c>
      <c r="W87" s="9" t="s">
        <v>49</v>
      </c>
      <c r="X87" s="9" t="s">
        <v>50</v>
      </c>
      <c r="Y87" s="12">
        <v>30.904901178764501</v>
      </c>
      <c r="Z87" s="12">
        <v>10.8135927239684</v>
      </c>
      <c r="AA87" s="9">
        <v>45</v>
      </c>
      <c r="AB87" s="9">
        <v>6.3</v>
      </c>
      <c r="AC87" s="9">
        <v>3.8</v>
      </c>
      <c r="AD87" s="9">
        <v>0.96</v>
      </c>
      <c r="AE87" s="9">
        <v>0.96</v>
      </c>
      <c r="AF87" s="9">
        <f t="shared" si="8"/>
        <v>4.76</v>
      </c>
      <c r="AG87" s="9">
        <f t="shared" si="9"/>
        <v>4.76</v>
      </c>
      <c r="AH87" t="s">
        <v>77</v>
      </c>
      <c r="AI87">
        <v>0.98740000000000006</v>
      </c>
      <c r="AJ87" t="s">
        <v>83</v>
      </c>
      <c r="AK87">
        <v>1.26E-2</v>
      </c>
      <c r="AN87">
        <f t="shared" si="11"/>
        <v>1.2599999999999945E-2</v>
      </c>
      <c r="AO87">
        <f>AI87/AN87</f>
        <v>78.365079365079708</v>
      </c>
      <c r="AQ87" s="9" t="s">
        <v>54</v>
      </c>
      <c r="AR87" s="9" t="s">
        <v>55</v>
      </c>
      <c r="AS87" s="9" t="s">
        <v>53</v>
      </c>
      <c r="AT87" s="9" t="s">
        <v>53</v>
      </c>
      <c r="AU87" s="9" t="s">
        <v>53</v>
      </c>
      <c r="AV87" s="9" t="s">
        <v>53</v>
      </c>
      <c r="AW87" s="9" t="s">
        <v>53</v>
      </c>
      <c r="AX87" s="9" t="s">
        <v>53</v>
      </c>
      <c r="AY87" s="9" t="s">
        <v>53</v>
      </c>
    </row>
    <row r="88" spans="1:51" x14ac:dyDescent="0.25">
      <c r="A88" s="9">
        <v>75</v>
      </c>
      <c r="B88" s="9" t="s">
        <v>42</v>
      </c>
      <c r="C88" s="9" t="s">
        <v>43</v>
      </c>
      <c r="D88" s="9" t="s">
        <v>43</v>
      </c>
      <c r="E88" s="9" t="s">
        <v>44</v>
      </c>
      <c r="F88" s="9" t="s">
        <v>179</v>
      </c>
      <c r="G88" s="10">
        <v>169818</v>
      </c>
      <c r="H88" s="9">
        <v>9</v>
      </c>
      <c r="I88" s="9" t="s">
        <v>46</v>
      </c>
      <c r="J88" s="9">
        <v>2016</v>
      </c>
      <c r="K88" s="9">
        <v>2</v>
      </c>
      <c r="L88" s="11">
        <v>42420</v>
      </c>
      <c r="M88" s="9" t="s">
        <v>47</v>
      </c>
      <c r="N88" s="9">
        <v>33</v>
      </c>
      <c r="O88" s="9" t="s">
        <v>48</v>
      </c>
      <c r="P88" s="9">
        <v>740</v>
      </c>
      <c r="Q88" s="9">
        <v>74</v>
      </c>
      <c r="R88" s="9">
        <v>77.855999999999895</v>
      </c>
      <c r="S88" s="9">
        <v>4.0999999999999899</v>
      </c>
      <c r="T88" s="9">
        <v>3</v>
      </c>
      <c r="U88" s="9">
        <v>1</v>
      </c>
      <c r="V88" s="9">
        <v>2</v>
      </c>
      <c r="W88" s="9" t="s">
        <v>49</v>
      </c>
      <c r="X88" s="9" t="s">
        <v>50</v>
      </c>
      <c r="Y88" s="12">
        <v>31.993695823483002</v>
      </c>
      <c r="Z88" s="12">
        <v>11.753253124752</v>
      </c>
      <c r="AA88" s="9">
        <v>120</v>
      </c>
      <c r="AB88" s="9">
        <v>23</v>
      </c>
      <c r="AC88" s="9">
        <v>14</v>
      </c>
      <c r="AD88" s="9">
        <v>3.9</v>
      </c>
      <c r="AE88" s="9">
        <v>3.9</v>
      </c>
      <c r="AF88" s="9">
        <f t="shared" si="8"/>
        <v>17.899999999999999</v>
      </c>
      <c r="AG88" s="9">
        <f t="shared" si="9"/>
        <v>17.899999999999999</v>
      </c>
      <c r="AH88" t="s">
        <v>180</v>
      </c>
      <c r="AI88">
        <v>0.98750000000000004</v>
      </c>
      <c r="AJ88" t="s">
        <v>83</v>
      </c>
      <c r="AK88">
        <v>1.0699999999999999E-2</v>
      </c>
      <c r="AN88">
        <f t="shared" si="11"/>
        <v>1.2499999999999956E-2</v>
      </c>
      <c r="AO88">
        <f>AI88/AN88</f>
        <v>79.000000000000284</v>
      </c>
      <c r="AQ88" s="9" t="s">
        <v>54</v>
      </c>
      <c r="AR88" s="9" t="s">
        <v>55</v>
      </c>
      <c r="AS88" s="9" t="s">
        <v>53</v>
      </c>
      <c r="AT88" s="9" t="s">
        <v>53</v>
      </c>
      <c r="AU88" s="9" t="s">
        <v>53</v>
      </c>
      <c r="AV88" s="9" t="s">
        <v>53</v>
      </c>
      <c r="AW88" s="9" t="s">
        <v>53</v>
      </c>
      <c r="AX88" s="9" t="s">
        <v>53</v>
      </c>
      <c r="AY88" s="9" t="s">
        <v>53</v>
      </c>
    </row>
    <row r="89" spans="1:51" x14ac:dyDescent="0.25">
      <c r="A89" s="9">
        <v>76</v>
      </c>
      <c r="B89" s="9" t="s">
        <v>42</v>
      </c>
      <c r="C89" s="9" t="s">
        <v>43</v>
      </c>
      <c r="D89" s="9" t="s">
        <v>43</v>
      </c>
      <c r="E89" s="9" t="s">
        <v>44</v>
      </c>
      <c r="F89" s="9" t="s">
        <v>181</v>
      </c>
      <c r="G89" s="10">
        <v>169819</v>
      </c>
      <c r="H89" s="9">
        <v>9</v>
      </c>
      <c r="I89" s="9" t="s">
        <v>46</v>
      </c>
      <c r="J89" s="9">
        <v>2016</v>
      </c>
      <c r="K89" s="9">
        <v>2</v>
      </c>
      <c r="L89" s="11">
        <v>42420</v>
      </c>
      <c r="M89" s="9" t="s">
        <v>47</v>
      </c>
      <c r="N89" s="9">
        <v>21</v>
      </c>
      <c r="O89" s="9" t="s">
        <v>48</v>
      </c>
      <c r="P89" s="9">
        <v>700</v>
      </c>
      <c r="Q89" s="9">
        <v>70</v>
      </c>
      <c r="R89" s="9">
        <v>73.727999999999994</v>
      </c>
      <c r="S89" s="9">
        <v>3.1</v>
      </c>
      <c r="T89" s="9">
        <v>2</v>
      </c>
      <c r="U89" s="9">
        <v>1</v>
      </c>
      <c r="V89" s="9">
        <v>1</v>
      </c>
      <c r="W89" s="9" t="s">
        <v>49</v>
      </c>
      <c r="X89" s="9" t="s">
        <v>50</v>
      </c>
      <c r="Y89" s="12">
        <v>28.616057482036801</v>
      </c>
      <c r="Z89" s="12">
        <v>8.9501639652063005</v>
      </c>
      <c r="AA89" s="9">
        <v>36</v>
      </c>
      <c r="AB89" s="9">
        <v>6.6</v>
      </c>
      <c r="AC89" s="9">
        <v>4.0999999999999801</v>
      </c>
      <c r="AD89" s="9">
        <v>1</v>
      </c>
      <c r="AE89" s="9">
        <v>1</v>
      </c>
      <c r="AF89" s="9">
        <f t="shared" si="8"/>
        <v>5.0999999999999801</v>
      </c>
      <c r="AG89" s="9">
        <f t="shared" si="9"/>
        <v>5.0999999999999801</v>
      </c>
      <c r="AH89" t="s">
        <v>77</v>
      </c>
      <c r="AI89">
        <v>0.99929999999999997</v>
      </c>
      <c r="AN89">
        <f t="shared" si="11"/>
        <v>7.0000000000003393E-4</v>
      </c>
      <c r="AO89">
        <f>AI89/AN89</f>
        <v>1427.5714285713593</v>
      </c>
      <c r="AQ89" s="9" t="s">
        <v>54</v>
      </c>
      <c r="AR89" s="9" t="s">
        <v>55</v>
      </c>
      <c r="AS89" s="9" t="s">
        <v>53</v>
      </c>
      <c r="AT89" s="9" t="s">
        <v>53</v>
      </c>
      <c r="AU89" s="9" t="s">
        <v>53</v>
      </c>
      <c r="AV89" s="9" t="s">
        <v>53</v>
      </c>
      <c r="AW89" s="9" t="s">
        <v>53</v>
      </c>
      <c r="AX89" s="9" t="s">
        <v>53</v>
      </c>
      <c r="AY89" s="9" t="s">
        <v>53</v>
      </c>
    </row>
    <row r="90" spans="1:51" x14ac:dyDescent="0.25">
      <c r="A90" s="9">
        <v>77</v>
      </c>
      <c r="B90" s="9" t="s">
        <v>42</v>
      </c>
      <c r="C90" s="9" t="s">
        <v>43</v>
      </c>
      <c r="D90" s="9" t="s">
        <v>43</v>
      </c>
      <c r="E90" s="9" t="s">
        <v>44</v>
      </c>
      <c r="F90" s="9" t="s">
        <v>182</v>
      </c>
      <c r="G90" s="10">
        <v>169820</v>
      </c>
      <c r="H90" s="9">
        <v>9</v>
      </c>
      <c r="I90" s="9" t="s">
        <v>46</v>
      </c>
      <c r="J90" s="9">
        <v>2016</v>
      </c>
      <c r="K90" s="9">
        <v>2</v>
      </c>
      <c r="L90" s="11">
        <v>42420</v>
      </c>
      <c r="M90" s="9" t="s">
        <v>47</v>
      </c>
      <c r="N90" s="9">
        <v>21</v>
      </c>
      <c r="O90" s="9" t="s">
        <v>48</v>
      </c>
      <c r="P90" s="9">
        <v>610</v>
      </c>
      <c r="Q90" s="9">
        <v>61</v>
      </c>
      <c r="R90" s="9">
        <v>64.768000000000001</v>
      </c>
      <c r="S90" s="9">
        <v>3.1</v>
      </c>
      <c r="T90" s="9">
        <v>2</v>
      </c>
      <c r="U90" s="9">
        <v>1</v>
      </c>
      <c r="V90" s="9">
        <v>1</v>
      </c>
      <c r="W90" s="9" t="s">
        <v>49</v>
      </c>
      <c r="X90" s="9" t="s">
        <v>50</v>
      </c>
      <c r="Y90" s="12">
        <v>26.639072847682101</v>
      </c>
      <c r="Z90" s="12">
        <v>6.4855622020696204</v>
      </c>
      <c r="AA90" s="9">
        <v>60</v>
      </c>
      <c r="AB90" s="9">
        <v>9.6</v>
      </c>
      <c r="AC90" s="9">
        <v>5.8</v>
      </c>
      <c r="AD90" s="9">
        <v>1.6</v>
      </c>
      <c r="AE90" s="9">
        <v>1.6</v>
      </c>
      <c r="AF90" s="9">
        <f t="shared" si="8"/>
        <v>7.4</v>
      </c>
      <c r="AG90" s="9">
        <f t="shared" si="9"/>
        <v>7.4</v>
      </c>
      <c r="AH90" t="s">
        <v>71</v>
      </c>
      <c r="AI90">
        <v>0.99</v>
      </c>
      <c r="AN90">
        <f t="shared" si="11"/>
        <v>1.0000000000000009E-2</v>
      </c>
      <c r="AO90">
        <f>AI90/AN90</f>
        <v>98.999999999999915</v>
      </c>
      <c r="AQ90" s="9" t="s">
        <v>54</v>
      </c>
      <c r="AR90" s="9" t="s">
        <v>55</v>
      </c>
      <c r="AS90" s="9" t="s">
        <v>53</v>
      </c>
      <c r="AT90" s="9" t="s">
        <v>53</v>
      </c>
      <c r="AU90" s="9" t="s">
        <v>53</v>
      </c>
      <c r="AV90" s="9" t="s">
        <v>53</v>
      </c>
      <c r="AW90" s="9" t="s">
        <v>53</v>
      </c>
      <c r="AX90" s="9" t="s">
        <v>53</v>
      </c>
      <c r="AY90" s="9" t="s">
        <v>53</v>
      </c>
    </row>
    <row r="91" spans="1:51" x14ac:dyDescent="0.25">
      <c r="A91" s="9">
        <v>78</v>
      </c>
      <c r="B91" s="9" t="s">
        <v>42</v>
      </c>
      <c r="C91" s="9" t="s">
        <v>43</v>
      </c>
      <c r="D91" s="9" t="s">
        <v>43</v>
      </c>
      <c r="E91" s="9" t="s">
        <v>44</v>
      </c>
      <c r="F91" s="9" t="s">
        <v>183</v>
      </c>
      <c r="G91" s="10">
        <v>169843</v>
      </c>
      <c r="H91" s="9">
        <v>9</v>
      </c>
      <c r="I91" s="9" t="s">
        <v>113</v>
      </c>
      <c r="J91" s="9">
        <v>2016</v>
      </c>
      <c r="K91" s="9">
        <v>3</v>
      </c>
      <c r="L91" s="11">
        <v>42448</v>
      </c>
      <c r="M91" s="9" t="s">
        <v>47</v>
      </c>
      <c r="N91" s="9">
        <v>22</v>
      </c>
      <c r="O91" s="9" t="s">
        <v>48</v>
      </c>
      <c r="P91" s="9">
        <v>760</v>
      </c>
      <c r="Q91" s="9">
        <v>76</v>
      </c>
      <c r="R91" s="9">
        <v>79.92</v>
      </c>
      <c r="S91" s="9">
        <v>3.1</v>
      </c>
      <c r="T91" s="9">
        <v>2</v>
      </c>
      <c r="U91" s="9">
        <v>1</v>
      </c>
      <c r="V91" s="9">
        <v>0</v>
      </c>
      <c r="W91" s="9" t="s">
        <v>49</v>
      </c>
      <c r="X91" s="9" t="s">
        <v>50</v>
      </c>
      <c r="Y91" s="12">
        <v>36.311266408537101</v>
      </c>
      <c r="Z91" s="12">
        <v>15.8861828444418</v>
      </c>
      <c r="AA91" s="9">
        <v>85</v>
      </c>
      <c r="AB91" s="9">
        <v>12</v>
      </c>
      <c r="AC91" s="9">
        <v>7.1</v>
      </c>
      <c r="AD91" s="9">
        <v>1.3</v>
      </c>
      <c r="AE91" s="9">
        <v>1.3</v>
      </c>
      <c r="AF91" s="9">
        <f t="shared" si="8"/>
        <v>8.4</v>
      </c>
      <c r="AG91" s="9">
        <f t="shared" si="9"/>
        <v>8.4</v>
      </c>
      <c r="AH91" t="s">
        <v>77</v>
      </c>
      <c r="AI91">
        <v>1</v>
      </c>
      <c r="AN91">
        <f t="shared" si="11"/>
        <v>0</v>
      </c>
      <c r="AO91" t="s">
        <v>52</v>
      </c>
      <c r="AQ91" s="9" t="s">
        <v>54</v>
      </c>
      <c r="AR91" s="9" t="s">
        <v>55</v>
      </c>
      <c r="AS91" s="9" t="s">
        <v>53</v>
      </c>
      <c r="AT91" s="9" t="s">
        <v>53</v>
      </c>
      <c r="AU91" s="9" t="s">
        <v>53</v>
      </c>
      <c r="AV91" s="9" t="s">
        <v>53</v>
      </c>
      <c r="AW91" s="9" t="s">
        <v>53</v>
      </c>
      <c r="AX91" s="9" t="s">
        <v>53</v>
      </c>
      <c r="AY91" s="9" t="s">
        <v>53</v>
      </c>
    </row>
    <row r="92" spans="1:51" x14ac:dyDescent="0.25">
      <c r="A92" s="9">
        <v>79</v>
      </c>
      <c r="B92" s="9" t="s">
        <v>42</v>
      </c>
      <c r="C92" s="9" t="s">
        <v>43</v>
      </c>
      <c r="D92" s="9" t="s">
        <v>43</v>
      </c>
      <c r="E92" s="9" t="s">
        <v>44</v>
      </c>
      <c r="F92" s="9" t="s">
        <v>184</v>
      </c>
      <c r="G92" s="10">
        <v>169866</v>
      </c>
      <c r="H92" s="9">
        <v>10</v>
      </c>
      <c r="I92" s="9" t="s">
        <v>185</v>
      </c>
      <c r="J92" s="9">
        <v>2016</v>
      </c>
      <c r="K92" s="9">
        <v>10</v>
      </c>
      <c r="L92" s="11">
        <v>42649</v>
      </c>
      <c r="M92" s="9" t="s">
        <v>75</v>
      </c>
      <c r="N92" s="9">
        <v>17</v>
      </c>
      <c r="O92" s="9" t="s">
        <v>76</v>
      </c>
      <c r="P92" s="9">
        <v>555</v>
      </c>
      <c r="Q92" s="9">
        <v>55.5</v>
      </c>
      <c r="R92" s="9">
        <v>59.020499999999899</v>
      </c>
      <c r="S92" s="9">
        <v>2.1</v>
      </c>
      <c r="T92" s="9">
        <v>1</v>
      </c>
      <c r="U92" s="9">
        <v>1</v>
      </c>
      <c r="V92" s="9">
        <v>2</v>
      </c>
      <c r="W92" s="9" t="s">
        <v>49</v>
      </c>
      <c r="X92" s="9" t="s">
        <v>186</v>
      </c>
      <c r="Y92" s="12">
        <v>28.871473354231799</v>
      </c>
      <c r="Z92" s="12">
        <v>8.66760713341505</v>
      </c>
      <c r="AA92" s="9">
        <v>23</v>
      </c>
      <c r="AB92" s="9">
        <v>6.8</v>
      </c>
      <c r="AC92" s="9">
        <v>3.7</v>
      </c>
      <c r="AD92" s="9">
        <v>1.7</v>
      </c>
      <c r="AE92" s="9">
        <v>1.7</v>
      </c>
      <c r="AF92" s="9">
        <f t="shared" si="8"/>
        <v>5.4</v>
      </c>
      <c r="AG92" s="9">
        <f t="shared" si="9"/>
        <v>5.4</v>
      </c>
      <c r="AH92" t="s">
        <v>187</v>
      </c>
      <c r="AI92">
        <v>0.99960000000000004</v>
      </c>
      <c r="AN92">
        <v>3.9999999999995595E-4</v>
      </c>
      <c r="AO92">
        <v>2499.0000000002751</v>
      </c>
      <c r="AQ92" s="9" t="s">
        <v>55</v>
      </c>
      <c r="AR92" s="9" t="s">
        <v>55</v>
      </c>
      <c r="AS92" s="9" t="s">
        <v>53</v>
      </c>
      <c r="AT92" s="9" t="s">
        <v>53</v>
      </c>
      <c r="AU92" s="9" t="s">
        <v>53</v>
      </c>
      <c r="AV92" s="9" t="s">
        <v>53</v>
      </c>
      <c r="AW92" s="9" t="s">
        <v>53</v>
      </c>
      <c r="AX92" s="9" t="s">
        <v>53</v>
      </c>
      <c r="AY92" s="9" t="s">
        <v>53</v>
      </c>
    </row>
    <row r="93" spans="1:51" x14ac:dyDescent="0.25">
      <c r="A93" s="9">
        <v>117</v>
      </c>
      <c r="B93" s="9" t="s">
        <v>42</v>
      </c>
      <c r="C93" s="9" t="s">
        <v>43</v>
      </c>
      <c r="D93" s="9" t="s">
        <v>59</v>
      </c>
      <c r="E93" s="9" t="s">
        <v>99</v>
      </c>
      <c r="F93" s="9" t="s">
        <v>188</v>
      </c>
      <c r="G93" s="9">
        <v>169867</v>
      </c>
      <c r="H93" s="9">
        <v>10</v>
      </c>
      <c r="I93" s="9" t="s">
        <v>185</v>
      </c>
      <c r="J93" s="9">
        <v>2016</v>
      </c>
      <c r="K93" s="9">
        <v>10</v>
      </c>
      <c r="L93" s="11">
        <v>42649</v>
      </c>
      <c r="M93" s="9" t="s">
        <v>75</v>
      </c>
      <c r="N93" s="9">
        <v>17</v>
      </c>
      <c r="O93" s="9" t="s">
        <v>76</v>
      </c>
      <c r="P93" s="9">
        <v>405</v>
      </c>
      <c r="Q93" s="9">
        <v>40.5</v>
      </c>
      <c r="R93" s="9">
        <v>43.345500000000001</v>
      </c>
      <c r="S93" s="9">
        <v>2.1</v>
      </c>
      <c r="T93" s="9">
        <v>1</v>
      </c>
      <c r="U93" s="9">
        <v>1</v>
      </c>
      <c r="V93" s="9">
        <v>2</v>
      </c>
      <c r="W93" s="9" t="s">
        <v>49</v>
      </c>
      <c r="X93" s="9" t="s">
        <v>186</v>
      </c>
      <c r="Y93" s="12">
        <v>21.567030460987102</v>
      </c>
      <c r="Z93" s="12">
        <v>0.66163035462450004</v>
      </c>
      <c r="AA93" s="9">
        <v>3.6</v>
      </c>
      <c r="AB93" s="9">
        <v>0.38</v>
      </c>
      <c r="AC93" s="9">
        <v>0.38</v>
      </c>
      <c r="AD93" s="13" t="s">
        <v>274</v>
      </c>
      <c r="AE93" s="13">
        <v>0.1</v>
      </c>
      <c r="AF93" s="9">
        <v>0.38</v>
      </c>
      <c r="AG93" s="13">
        <f t="shared" si="9"/>
        <v>0.48</v>
      </c>
      <c r="AH93" s="16" t="s">
        <v>77</v>
      </c>
      <c r="AI93" s="16">
        <v>0.81299999999999994</v>
      </c>
      <c r="AJ93" t="s">
        <v>108</v>
      </c>
      <c r="AK93">
        <v>0.187</v>
      </c>
      <c r="AN93">
        <v>0.18700000000000006</v>
      </c>
      <c r="AO93">
        <v>4.3475935828876988</v>
      </c>
      <c r="AQ93" s="9" t="s">
        <v>55</v>
      </c>
      <c r="AR93" s="9" t="s">
        <v>55</v>
      </c>
      <c r="AS93" s="9" t="s">
        <v>53</v>
      </c>
      <c r="AT93" s="9" t="s">
        <v>53</v>
      </c>
      <c r="AU93" s="9" t="s">
        <v>53</v>
      </c>
      <c r="AV93" s="9" t="s">
        <v>53</v>
      </c>
      <c r="AW93" s="9" t="s">
        <v>53</v>
      </c>
      <c r="AX93" s="9" t="s">
        <v>53</v>
      </c>
      <c r="AY93" s="9" t="s">
        <v>53</v>
      </c>
    </row>
    <row r="94" spans="1:51" x14ac:dyDescent="0.25">
      <c r="A94" s="9">
        <v>118</v>
      </c>
      <c r="B94" s="9" t="s">
        <v>42</v>
      </c>
      <c r="C94" s="9" t="s">
        <v>43</v>
      </c>
      <c r="D94" s="9" t="s">
        <v>59</v>
      </c>
      <c r="E94" s="9" t="s">
        <v>99</v>
      </c>
      <c r="F94" s="9" t="s">
        <v>189</v>
      </c>
      <c r="G94" s="9">
        <v>169868</v>
      </c>
      <c r="H94" s="9">
        <v>10</v>
      </c>
      <c r="I94" s="9" t="s">
        <v>185</v>
      </c>
      <c r="J94" s="9">
        <v>2016</v>
      </c>
      <c r="K94" s="9">
        <v>10</v>
      </c>
      <c r="L94" s="11">
        <v>42649</v>
      </c>
      <c r="M94" s="9" t="s">
        <v>75</v>
      </c>
      <c r="N94" s="9">
        <v>17</v>
      </c>
      <c r="O94" s="9" t="s">
        <v>76</v>
      </c>
      <c r="P94" s="9">
        <v>463</v>
      </c>
      <c r="Q94" s="9">
        <v>46.3</v>
      </c>
      <c r="R94" s="9">
        <v>49.406499999999902</v>
      </c>
      <c r="S94" s="9">
        <v>2.1</v>
      </c>
      <c r="T94" s="9">
        <v>1</v>
      </c>
      <c r="U94" s="9">
        <v>1</v>
      </c>
      <c r="V94" s="9">
        <v>0</v>
      </c>
      <c r="W94" s="9" t="s">
        <v>49</v>
      </c>
      <c r="X94" s="9" t="s">
        <v>50</v>
      </c>
      <c r="Y94" s="12">
        <v>30.258951406649601</v>
      </c>
      <c r="Z94" s="12">
        <v>9.7884175126647204</v>
      </c>
      <c r="AA94" s="9">
        <v>52</v>
      </c>
      <c r="AB94" s="9">
        <v>8.1</v>
      </c>
      <c r="AC94" s="9">
        <v>5.2</v>
      </c>
      <c r="AD94" s="9">
        <v>1.2</v>
      </c>
      <c r="AE94" s="9">
        <v>1.2</v>
      </c>
      <c r="AF94" s="9">
        <f t="shared" si="8"/>
        <v>6.4</v>
      </c>
      <c r="AG94" s="9">
        <f t="shared" si="9"/>
        <v>6.4</v>
      </c>
      <c r="AH94" t="s">
        <v>77</v>
      </c>
      <c r="AI94">
        <v>0.99990000000000001</v>
      </c>
      <c r="AN94">
        <f>1-AI94</f>
        <v>9.9999999999988987E-5</v>
      </c>
      <c r="AO94">
        <f>AI94/AN94</f>
        <v>9999.0000000011005</v>
      </c>
      <c r="AQ94" s="9" t="s">
        <v>54</v>
      </c>
      <c r="AR94" s="9" t="s">
        <v>55</v>
      </c>
      <c r="AS94" s="9" t="s">
        <v>53</v>
      </c>
      <c r="AT94" s="9" t="s">
        <v>53</v>
      </c>
      <c r="AU94" s="9" t="s">
        <v>53</v>
      </c>
      <c r="AV94" s="9" t="s">
        <v>53</v>
      </c>
      <c r="AW94" s="9" t="s">
        <v>53</v>
      </c>
      <c r="AX94" s="9" t="s">
        <v>53</v>
      </c>
      <c r="AY94" s="9" t="s">
        <v>53</v>
      </c>
    </row>
    <row r="95" spans="1:51" x14ac:dyDescent="0.25">
      <c r="A95" s="9">
        <v>119</v>
      </c>
      <c r="B95" s="9" t="s">
        <v>42</v>
      </c>
      <c r="C95" s="9" t="s">
        <v>43</v>
      </c>
      <c r="D95" s="9" t="s">
        <v>59</v>
      </c>
      <c r="E95" s="9" t="s">
        <v>99</v>
      </c>
      <c r="F95" s="9" t="s">
        <v>190</v>
      </c>
      <c r="G95" s="9">
        <v>169869</v>
      </c>
      <c r="H95" s="9">
        <v>10</v>
      </c>
      <c r="I95" s="9" t="s">
        <v>185</v>
      </c>
      <c r="J95" s="9">
        <v>2016</v>
      </c>
      <c r="K95" s="9">
        <v>10</v>
      </c>
      <c r="L95" s="11">
        <v>42649</v>
      </c>
      <c r="M95" s="9" t="s">
        <v>75</v>
      </c>
      <c r="N95" s="9">
        <v>6</v>
      </c>
      <c r="O95" s="9" t="s">
        <v>76</v>
      </c>
      <c r="P95" s="9">
        <v>353</v>
      </c>
      <c r="Q95" s="9">
        <v>35.299999999999898</v>
      </c>
      <c r="R95" s="9">
        <v>37.911499999999897</v>
      </c>
      <c r="S95" s="9">
        <v>2.2000000000000002</v>
      </c>
      <c r="T95" s="9">
        <v>0</v>
      </c>
      <c r="U95" s="9">
        <v>2</v>
      </c>
      <c r="V95" s="9">
        <v>2</v>
      </c>
      <c r="W95" s="9" t="s">
        <v>96</v>
      </c>
      <c r="X95" s="9" t="s">
        <v>50</v>
      </c>
      <c r="Y95" s="12">
        <v>22.005988023952</v>
      </c>
      <c r="Z95" s="12">
        <v>1.36663385280303</v>
      </c>
      <c r="AA95" s="9">
        <v>27</v>
      </c>
      <c r="AB95" s="9">
        <v>3.8</v>
      </c>
      <c r="AC95" s="9">
        <v>2.1</v>
      </c>
      <c r="AD95" s="9">
        <v>0.99</v>
      </c>
      <c r="AE95" s="9">
        <v>0.99</v>
      </c>
      <c r="AF95" s="9">
        <f t="shared" si="8"/>
        <v>3.09</v>
      </c>
      <c r="AG95" s="9">
        <f t="shared" si="9"/>
        <v>3.09</v>
      </c>
      <c r="AH95" t="s">
        <v>108</v>
      </c>
      <c r="AI95">
        <v>0.9919</v>
      </c>
      <c r="AN95">
        <v>8.0999999999999961E-3</v>
      </c>
      <c r="AO95">
        <v>122.45679012345686</v>
      </c>
      <c r="AQ95" s="9" t="s">
        <v>54</v>
      </c>
      <c r="AR95" s="9" t="s">
        <v>191</v>
      </c>
      <c r="AS95" s="9" t="s">
        <v>192</v>
      </c>
      <c r="AT95" s="9">
        <v>2014</v>
      </c>
      <c r="AU95" s="9">
        <v>20160401</v>
      </c>
      <c r="AV95" s="9">
        <v>20160415</v>
      </c>
      <c r="AW95" s="9" t="s">
        <v>193</v>
      </c>
      <c r="AX95" s="9" t="s">
        <v>194</v>
      </c>
      <c r="AY95" s="9" t="s">
        <v>195</v>
      </c>
    </row>
    <row r="96" spans="1:51" x14ac:dyDescent="0.25">
      <c r="A96" s="9">
        <v>120</v>
      </c>
      <c r="B96" s="9" t="s">
        <v>42</v>
      </c>
      <c r="C96" s="9" t="s">
        <v>43</v>
      </c>
      <c r="D96" s="9" t="s">
        <v>59</v>
      </c>
      <c r="E96" s="9" t="s">
        <v>99</v>
      </c>
      <c r="F96" s="9" t="s">
        <v>196</v>
      </c>
      <c r="G96" s="9">
        <v>169870</v>
      </c>
      <c r="H96" s="9">
        <v>10</v>
      </c>
      <c r="I96" s="9" t="s">
        <v>185</v>
      </c>
      <c r="J96" s="9">
        <v>2016</v>
      </c>
      <c r="K96" s="9">
        <v>10</v>
      </c>
      <c r="L96" s="11">
        <v>42655</v>
      </c>
      <c r="M96" s="9" t="s">
        <v>75</v>
      </c>
      <c r="N96" s="9">
        <v>17</v>
      </c>
      <c r="O96" s="9" t="s">
        <v>76</v>
      </c>
      <c r="P96" s="9">
        <v>480</v>
      </c>
      <c r="Q96" s="9">
        <v>48</v>
      </c>
      <c r="R96" s="9">
        <v>51.183</v>
      </c>
      <c r="S96" s="9">
        <v>2.1</v>
      </c>
      <c r="T96" s="9">
        <v>1</v>
      </c>
      <c r="U96" s="9">
        <v>1</v>
      </c>
      <c r="V96" s="9">
        <v>1</v>
      </c>
      <c r="W96" s="9" t="s">
        <v>49</v>
      </c>
      <c r="X96" s="9" t="s">
        <v>50</v>
      </c>
      <c r="Y96" s="12">
        <v>27.6315789473684</v>
      </c>
      <c r="Z96" s="12">
        <v>7.0395415583481604</v>
      </c>
      <c r="AA96" s="9">
        <v>40</v>
      </c>
      <c r="AB96" s="9">
        <v>4.4000000000000004</v>
      </c>
      <c r="AC96" s="9">
        <v>2.8</v>
      </c>
      <c r="AD96" s="9">
        <v>0.67</v>
      </c>
      <c r="AE96" s="9">
        <v>0.67</v>
      </c>
      <c r="AF96" s="9">
        <f t="shared" si="8"/>
        <v>3.4699999999999998</v>
      </c>
      <c r="AG96" s="9">
        <f t="shared" si="9"/>
        <v>3.4699999999999998</v>
      </c>
      <c r="AH96" s="16" t="s">
        <v>77</v>
      </c>
      <c r="AI96">
        <v>0.99960000000000004</v>
      </c>
      <c r="AN96">
        <v>3.9999999999995595E-4</v>
      </c>
      <c r="AO96">
        <v>2499.0000000002751</v>
      </c>
      <c r="AQ96" s="9" t="s">
        <v>55</v>
      </c>
      <c r="AR96" s="9" t="s">
        <v>54</v>
      </c>
      <c r="AS96" s="9" t="s">
        <v>197</v>
      </c>
      <c r="AT96" s="9">
        <v>2014</v>
      </c>
      <c r="AU96" s="9">
        <v>20150516</v>
      </c>
      <c r="AV96" s="9">
        <v>20150531</v>
      </c>
      <c r="AW96" s="9" t="s">
        <v>88</v>
      </c>
      <c r="AX96" s="9" t="s">
        <v>88</v>
      </c>
      <c r="AY96" s="9" t="s">
        <v>87</v>
      </c>
    </row>
    <row r="97" spans="1:51" x14ac:dyDescent="0.25">
      <c r="A97" s="9">
        <v>121</v>
      </c>
      <c r="B97" s="9" t="s">
        <v>42</v>
      </c>
      <c r="C97" s="9" t="s">
        <v>43</v>
      </c>
      <c r="D97" s="9" t="s">
        <v>59</v>
      </c>
      <c r="E97" s="9" t="s">
        <v>99</v>
      </c>
      <c r="F97" s="9" t="s">
        <v>198</v>
      </c>
      <c r="G97" s="9">
        <v>169871</v>
      </c>
      <c r="H97" s="9">
        <v>10</v>
      </c>
      <c r="I97" s="9" t="s">
        <v>185</v>
      </c>
      <c r="J97" s="9">
        <v>2016</v>
      </c>
      <c r="K97" s="9">
        <v>10</v>
      </c>
      <c r="L97" s="11">
        <v>42655</v>
      </c>
      <c r="M97" s="9" t="s">
        <v>75</v>
      </c>
      <c r="N97" s="9">
        <v>17</v>
      </c>
      <c r="O97" s="9" t="s">
        <v>76</v>
      </c>
      <c r="P97" s="9">
        <v>450</v>
      </c>
      <c r="Q97" s="9">
        <v>45</v>
      </c>
      <c r="R97" s="9">
        <v>48.048000000000002</v>
      </c>
      <c r="S97" s="9">
        <v>2.1</v>
      </c>
      <c r="T97" s="9">
        <v>1</v>
      </c>
      <c r="U97" s="9">
        <v>1</v>
      </c>
      <c r="V97" s="9">
        <v>1</v>
      </c>
      <c r="W97" s="9" t="s">
        <v>49</v>
      </c>
      <c r="X97" s="9" t="s">
        <v>50</v>
      </c>
      <c r="Y97" s="12">
        <v>28.074319004881101</v>
      </c>
      <c r="Z97" s="12">
        <v>7.8003039163239798</v>
      </c>
      <c r="AA97" s="9">
        <v>32</v>
      </c>
      <c r="AB97" s="9">
        <v>4.5999999999999801</v>
      </c>
      <c r="AC97" s="9">
        <v>2.8</v>
      </c>
      <c r="AD97" s="9">
        <v>0.89</v>
      </c>
      <c r="AE97" s="9">
        <v>0.89</v>
      </c>
      <c r="AF97" s="9">
        <f t="shared" si="8"/>
        <v>3.69</v>
      </c>
      <c r="AG97" s="9">
        <f t="shared" si="9"/>
        <v>3.69</v>
      </c>
      <c r="AH97" t="s">
        <v>77</v>
      </c>
      <c r="AI97">
        <v>0.99980000000000002</v>
      </c>
      <c r="AN97">
        <f>1-AI97</f>
        <v>1.9999999999997797E-4</v>
      </c>
      <c r="AO97">
        <f>AI97/AN97</f>
        <v>4999.0000000005502</v>
      </c>
      <c r="AQ97" s="9" t="s">
        <v>54</v>
      </c>
      <c r="AR97" s="9" t="s">
        <v>54</v>
      </c>
      <c r="AS97" s="9" t="s">
        <v>199</v>
      </c>
      <c r="AT97" s="9">
        <v>2014</v>
      </c>
      <c r="AU97" s="9">
        <v>20150601</v>
      </c>
      <c r="AV97" s="9">
        <v>20150605</v>
      </c>
      <c r="AW97" s="9" t="s">
        <v>200</v>
      </c>
      <c r="AX97" s="9" t="s">
        <v>201</v>
      </c>
      <c r="AY97" s="9" t="s">
        <v>200</v>
      </c>
    </row>
    <row r="98" spans="1:51" x14ac:dyDescent="0.25">
      <c r="A98" s="9">
        <v>80</v>
      </c>
      <c r="B98" s="9" t="s">
        <v>42</v>
      </c>
      <c r="C98" s="9" t="s">
        <v>43</v>
      </c>
      <c r="D98" s="9" t="s">
        <v>43</v>
      </c>
      <c r="E98" s="9" t="s">
        <v>44</v>
      </c>
      <c r="F98" s="9" t="s">
        <v>202</v>
      </c>
      <c r="G98" s="10">
        <v>169872</v>
      </c>
      <c r="H98" s="9">
        <v>10</v>
      </c>
      <c r="I98" s="9" t="s">
        <v>185</v>
      </c>
      <c r="J98" s="9">
        <v>2016</v>
      </c>
      <c r="K98" s="9">
        <v>10</v>
      </c>
      <c r="L98" s="11">
        <v>42655</v>
      </c>
      <c r="M98" s="9" t="s">
        <v>75</v>
      </c>
      <c r="N98" s="9">
        <v>18</v>
      </c>
      <c r="O98" s="9" t="s">
        <v>76</v>
      </c>
      <c r="P98" s="9">
        <v>550</v>
      </c>
      <c r="Q98" s="9">
        <v>55</v>
      </c>
      <c r="R98" s="9">
        <v>58.497999999999898</v>
      </c>
      <c r="S98" s="9">
        <v>3.2</v>
      </c>
      <c r="T98" s="9">
        <v>1</v>
      </c>
      <c r="U98" s="9">
        <v>2</v>
      </c>
      <c r="V98" s="9">
        <v>2</v>
      </c>
      <c r="W98" s="9" t="s">
        <v>96</v>
      </c>
      <c r="X98" s="9" t="s">
        <v>50</v>
      </c>
      <c r="Y98" s="12">
        <v>28.9711280881039</v>
      </c>
      <c r="Z98" s="12">
        <v>7.5636701580202699</v>
      </c>
      <c r="AA98" s="9">
        <v>21</v>
      </c>
      <c r="AB98" s="9">
        <v>3.1</v>
      </c>
      <c r="AC98" s="9">
        <v>2.1</v>
      </c>
      <c r="AD98" s="9">
        <v>0.4</v>
      </c>
      <c r="AE98" s="9">
        <v>0.4</v>
      </c>
      <c r="AF98" s="9">
        <f t="shared" si="8"/>
        <v>2.5</v>
      </c>
      <c r="AG98" s="9">
        <f t="shared" si="9"/>
        <v>2.5</v>
      </c>
      <c r="AH98" s="16" t="s">
        <v>77</v>
      </c>
      <c r="AI98" s="16">
        <v>0.74309999999999998</v>
      </c>
      <c r="AJ98" t="s">
        <v>83</v>
      </c>
      <c r="AK98">
        <v>0.25690000000000002</v>
      </c>
      <c r="AN98">
        <f>1-AI98</f>
        <v>0.25690000000000002</v>
      </c>
      <c r="AO98">
        <f>AI98/AN98</f>
        <v>2.8925652004671076</v>
      </c>
      <c r="AP98" s="11">
        <v>42116</v>
      </c>
      <c r="AQ98" s="9" t="s">
        <v>54</v>
      </c>
      <c r="AR98" s="9" t="s">
        <v>54</v>
      </c>
      <c r="AS98" s="9" t="s">
        <v>150</v>
      </c>
      <c r="AT98" s="9">
        <v>2013</v>
      </c>
      <c r="AU98" s="9">
        <v>20150422</v>
      </c>
      <c r="AV98" s="9">
        <v>20150422</v>
      </c>
      <c r="AW98" s="9" t="s">
        <v>151</v>
      </c>
      <c r="AX98" s="9" t="s">
        <v>152</v>
      </c>
      <c r="AY98" s="9" t="s">
        <v>151</v>
      </c>
    </row>
    <row r="99" spans="1:51" x14ac:dyDescent="0.25">
      <c r="A99" s="9">
        <v>81</v>
      </c>
      <c r="B99" s="9" t="s">
        <v>42</v>
      </c>
      <c r="C99" s="9" t="s">
        <v>43</v>
      </c>
      <c r="D99" s="9" t="s">
        <v>43</v>
      </c>
      <c r="E99" s="9" t="s">
        <v>44</v>
      </c>
      <c r="F99" s="9" t="s">
        <v>203</v>
      </c>
      <c r="G99" s="10">
        <v>169873</v>
      </c>
      <c r="H99" s="9">
        <v>10</v>
      </c>
      <c r="I99" s="9" t="s">
        <v>185</v>
      </c>
      <c r="J99" s="9">
        <v>2016</v>
      </c>
      <c r="K99" s="9">
        <v>10</v>
      </c>
      <c r="L99" s="11">
        <v>42655</v>
      </c>
      <c r="M99" s="9" t="s">
        <v>75</v>
      </c>
      <c r="N99" s="9">
        <v>17</v>
      </c>
      <c r="O99" s="9" t="s">
        <v>76</v>
      </c>
      <c r="P99" s="9">
        <v>525</v>
      </c>
      <c r="Q99" s="9">
        <v>52.5</v>
      </c>
      <c r="R99" s="9">
        <v>55.8855</v>
      </c>
      <c r="S99" s="9">
        <v>2.1</v>
      </c>
      <c r="T99" s="9">
        <v>1</v>
      </c>
      <c r="U99" s="9">
        <v>1</v>
      </c>
      <c r="V99" s="9">
        <v>0</v>
      </c>
      <c r="W99" s="9" t="s">
        <v>49</v>
      </c>
      <c r="X99" s="9" t="s">
        <v>50</v>
      </c>
      <c r="Y99" s="12">
        <v>29.719567601441302</v>
      </c>
      <c r="Z99" s="12">
        <v>9.8732276145960203</v>
      </c>
      <c r="AA99" s="9">
        <v>56</v>
      </c>
      <c r="AB99" s="9">
        <v>4.8</v>
      </c>
      <c r="AC99" s="9">
        <v>3</v>
      </c>
      <c r="AD99" s="9">
        <v>0.78</v>
      </c>
      <c r="AE99" s="9">
        <v>0.78</v>
      </c>
      <c r="AF99" s="9">
        <f t="shared" si="8"/>
        <v>3.7800000000000002</v>
      </c>
      <c r="AG99" s="9">
        <f t="shared" si="9"/>
        <v>3.7800000000000002</v>
      </c>
      <c r="AH99" t="s">
        <v>77</v>
      </c>
      <c r="AI99">
        <v>0.99129999999999996</v>
      </c>
      <c r="AN99">
        <v>8.700000000000041E-3</v>
      </c>
      <c r="AO99">
        <v>113.94252873563164</v>
      </c>
      <c r="AP99" s="11">
        <v>42156</v>
      </c>
      <c r="AQ99" s="9" t="s">
        <v>55</v>
      </c>
      <c r="AR99" s="9" t="s">
        <v>54</v>
      </c>
      <c r="AS99" s="9" t="s">
        <v>204</v>
      </c>
      <c r="AT99" s="9">
        <v>2014</v>
      </c>
      <c r="AU99" s="9">
        <v>20150518</v>
      </c>
      <c r="AV99" s="9">
        <v>20150601</v>
      </c>
      <c r="AW99" s="9" t="s">
        <v>205</v>
      </c>
      <c r="AX99" s="9" t="s">
        <v>206</v>
      </c>
      <c r="AY99" s="9" t="s">
        <v>205</v>
      </c>
    </row>
    <row r="100" spans="1:51" x14ac:dyDescent="0.25">
      <c r="A100" s="9">
        <v>82</v>
      </c>
      <c r="B100" s="9" t="s">
        <v>42</v>
      </c>
      <c r="C100" s="9" t="s">
        <v>43</v>
      </c>
      <c r="D100" s="9" t="s">
        <v>43</v>
      </c>
      <c r="E100" s="9" t="s">
        <v>44</v>
      </c>
      <c r="F100" s="9" t="s">
        <v>207</v>
      </c>
      <c r="G100" s="10">
        <v>169874</v>
      </c>
      <c r="H100" s="9">
        <v>10</v>
      </c>
      <c r="I100" s="9" t="s">
        <v>185</v>
      </c>
      <c r="J100" s="9">
        <v>2016</v>
      </c>
      <c r="K100" s="9">
        <v>10</v>
      </c>
      <c r="L100" s="11">
        <v>42655</v>
      </c>
      <c r="M100" s="9" t="s">
        <v>75</v>
      </c>
      <c r="N100" s="9">
        <v>29</v>
      </c>
      <c r="O100" s="9" t="s">
        <v>76</v>
      </c>
      <c r="P100" s="9">
        <v>610</v>
      </c>
      <c r="Q100" s="9">
        <v>61</v>
      </c>
      <c r="R100" s="9">
        <v>64.768000000000001</v>
      </c>
      <c r="S100" s="9">
        <v>3.1</v>
      </c>
      <c r="T100" s="9">
        <v>2</v>
      </c>
      <c r="U100" s="9">
        <v>1</v>
      </c>
      <c r="V100" s="9">
        <v>1</v>
      </c>
      <c r="W100" s="9" t="s">
        <v>49</v>
      </c>
      <c r="X100" s="9" t="s">
        <v>50</v>
      </c>
      <c r="Y100" s="12">
        <v>34.353091140853898</v>
      </c>
      <c r="Z100" s="12">
        <v>13.666539564311</v>
      </c>
      <c r="AA100" s="9">
        <v>45</v>
      </c>
      <c r="AB100" s="9">
        <v>6.8</v>
      </c>
      <c r="AC100" s="9">
        <v>4.2</v>
      </c>
      <c r="AD100" s="9">
        <v>1.1000000000000001</v>
      </c>
      <c r="AE100" s="9">
        <v>1.1000000000000001</v>
      </c>
      <c r="AF100" s="9">
        <f t="shared" si="8"/>
        <v>5.3000000000000007</v>
      </c>
      <c r="AG100" s="9">
        <f t="shared" si="9"/>
        <v>5.3000000000000007</v>
      </c>
      <c r="AH100" t="s">
        <v>108</v>
      </c>
      <c r="AI100">
        <v>1</v>
      </c>
      <c r="AN100">
        <v>0</v>
      </c>
      <c r="AO100" t="s">
        <v>52</v>
      </c>
      <c r="AP100" s="11">
        <v>41797</v>
      </c>
      <c r="AQ100" s="9" t="s">
        <v>54</v>
      </c>
      <c r="AR100" s="9" t="s">
        <v>54</v>
      </c>
      <c r="AS100" s="9" t="s">
        <v>208</v>
      </c>
      <c r="AT100" s="9">
        <v>2013</v>
      </c>
      <c r="AU100" s="9">
        <v>20140601</v>
      </c>
      <c r="AV100" s="9">
        <v>20140607</v>
      </c>
      <c r="AW100" s="9" t="s">
        <v>193</v>
      </c>
      <c r="AX100" s="9" t="s">
        <v>194</v>
      </c>
      <c r="AY100" s="9" t="s">
        <v>195</v>
      </c>
    </row>
    <row r="101" spans="1:51" x14ac:dyDescent="0.25">
      <c r="A101" s="9">
        <v>83</v>
      </c>
      <c r="B101" s="9" t="s">
        <v>42</v>
      </c>
      <c r="C101" s="9" t="s">
        <v>43</v>
      </c>
      <c r="D101" s="9" t="s">
        <v>43</v>
      </c>
      <c r="E101" s="9" t="s">
        <v>44</v>
      </c>
      <c r="F101" s="9" t="s">
        <v>209</v>
      </c>
      <c r="G101" s="10">
        <v>169875</v>
      </c>
      <c r="H101" s="9">
        <v>10</v>
      </c>
      <c r="I101" s="9" t="s">
        <v>185</v>
      </c>
      <c r="J101" s="9">
        <v>2016</v>
      </c>
      <c r="K101" s="9">
        <v>10</v>
      </c>
      <c r="L101" s="11">
        <v>42655</v>
      </c>
      <c r="M101" s="9" t="s">
        <v>75</v>
      </c>
      <c r="N101" s="9">
        <v>29</v>
      </c>
      <c r="O101" s="9" t="s">
        <v>76</v>
      </c>
      <c r="P101" s="9">
        <v>635</v>
      </c>
      <c r="Q101" s="9">
        <v>63.5</v>
      </c>
      <c r="R101" s="9">
        <v>67.380499999999898</v>
      </c>
      <c r="S101" s="9">
        <v>3.1</v>
      </c>
      <c r="T101" s="9">
        <v>2</v>
      </c>
      <c r="U101" s="9">
        <v>1</v>
      </c>
      <c r="V101" s="9">
        <v>0</v>
      </c>
      <c r="W101" s="9" t="s">
        <v>49</v>
      </c>
      <c r="X101" s="9" t="s">
        <v>186</v>
      </c>
      <c r="Y101" s="12">
        <v>32.788705583756197</v>
      </c>
      <c r="Z101" s="12">
        <v>13.6066048141534</v>
      </c>
      <c r="AA101" s="9">
        <v>110</v>
      </c>
      <c r="AB101" s="9">
        <v>14</v>
      </c>
      <c r="AC101" s="9">
        <v>8.5</v>
      </c>
      <c r="AD101" s="9">
        <v>2.7</v>
      </c>
      <c r="AE101" s="9">
        <v>2.7</v>
      </c>
      <c r="AF101" s="9">
        <f t="shared" si="8"/>
        <v>11.2</v>
      </c>
      <c r="AG101" s="9">
        <f t="shared" si="9"/>
        <v>11.2</v>
      </c>
      <c r="AH101" t="s">
        <v>77</v>
      </c>
      <c r="AI101">
        <v>0.99229999999999996</v>
      </c>
      <c r="AN101">
        <f>1-AI101</f>
        <v>7.7000000000000401E-3</v>
      </c>
      <c r="AO101">
        <f>AI101/AN101</f>
        <v>128.8701298701292</v>
      </c>
      <c r="AQ101" s="9" t="s">
        <v>55</v>
      </c>
      <c r="AR101" s="9" t="s">
        <v>55</v>
      </c>
      <c r="AS101" s="9" t="s">
        <v>53</v>
      </c>
      <c r="AT101" s="9" t="s">
        <v>53</v>
      </c>
      <c r="AU101" s="9" t="s">
        <v>53</v>
      </c>
      <c r="AV101" s="9" t="s">
        <v>53</v>
      </c>
      <c r="AW101" s="9" t="s">
        <v>53</v>
      </c>
      <c r="AX101" s="9" t="s">
        <v>53</v>
      </c>
      <c r="AY101" s="9" t="s">
        <v>53</v>
      </c>
    </row>
    <row r="102" spans="1:51" x14ac:dyDescent="0.25">
      <c r="A102" s="9">
        <v>84</v>
      </c>
      <c r="B102" s="9" t="s">
        <v>42</v>
      </c>
      <c r="C102" s="9" t="s">
        <v>43</v>
      </c>
      <c r="D102" s="9" t="s">
        <v>43</v>
      </c>
      <c r="E102" s="9" t="s">
        <v>44</v>
      </c>
      <c r="F102" s="9" t="s">
        <v>210</v>
      </c>
      <c r="G102" s="10">
        <v>169876</v>
      </c>
      <c r="H102" s="9">
        <v>10</v>
      </c>
      <c r="I102" s="9" t="s">
        <v>185</v>
      </c>
      <c r="J102" s="9">
        <v>2016</v>
      </c>
      <c r="K102" s="9">
        <v>10</v>
      </c>
      <c r="L102" s="11">
        <v>42655</v>
      </c>
      <c r="M102" s="9" t="s">
        <v>75</v>
      </c>
      <c r="N102" s="9">
        <v>17</v>
      </c>
      <c r="O102" s="9" t="s">
        <v>76</v>
      </c>
      <c r="P102" s="9">
        <v>546</v>
      </c>
      <c r="Q102" s="9">
        <v>54.6</v>
      </c>
      <c r="R102" s="9">
        <v>58.08</v>
      </c>
      <c r="S102" s="9">
        <v>2.1</v>
      </c>
      <c r="T102" s="9">
        <v>1</v>
      </c>
      <c r="U102" s="9">
        <v>1</v>
      </c>
      <c r="V102" s="9">
        <v>0</v>
      </c>
      <c r="W102" s="9" t="s">
        <v>49</v>
      </c>
      <c r="X102" s="9" t="s">
        <v>50</v>
      </c>
      <c r="Y102" s="12">
        <v>31.993745113369801</v>
      </c>
      <c r="Z102" s="12">
        <v>11.4355443877977</v>
      </c>
      <c r="AA102" s="9">
        <v>46</v>
      </c>
      <c r="AB102" s="9">
        <v>5.4</v>
      </c>
      <c r="AC102" s="9">
        <v>3.1</v>
      </c>
      <c r="AD102" s="9">
        <v>1</v>
      </c>
      <c r="AE102" s="9">
        <v>1</v>
      </c>
      <c r="AF102" s="9">
        <f t="shared" si="8"/>
        <v>4.0999999999999996</v>
      </c>
      <c r="AG102" s="9">
        <f t="shared" si="9"/>
        <v>4.0999999999999996</v>
      </c>
      <c r="AH102" t="s">
        <v>77</v>
      </c>
      <c r="AI102">
        <v>0.95799999999999996</v>
      </c>
      <c r="AJ102" t="s">
        <v>211</v>
      </c>
      <c r="AK102">
        <v>2.3800000000000002E-2</v>
      </c>
      <c r="AL102" t="s">
        <v>83</v>
      </c>
      <c r="AM102">
        <v>1.8200000000000001E-2</v>
      </c>
      <c r="AN102">
        <f>1-AI102</f>
        <v>4.2000000000000037E-2</v>
      </c>
      <c r="AO102">
        <f>AI102/AN102</f>
        <v>22.809523809523789</v>
      </c>
      <c r="AQ102" s="9" t="s">
        <v>54</v>
      </c>
      <c r="AR102" s="9" t="s">
        <v>55</v>
      </c>
      <c r="AS102" s="9" t="s">
        <v>53</v>
      </c>
      <c r="AT102" s="9" t="s">
        <v>53</v>
      </c>
      <c r="AU102" s="9" t="s">
        <v>53</v>
      </c>
      <c r="AV102" s="9" t="s">
        <v>53</v>
      </c>
      <c r="AW102" s="9" t="s">
        <v>53</v>
      </c>
      <c r="AX102" s="9" t="s">
        <v>53</v>
      </c>
      <c r="AY102" s="9" t="s">
        <v>53</v>
      </c>
    </row>
    <row r="103" spans="1:51" x14ac:dyDescent="0.25">
      <c r="A103" s="9">
        <v>85</v>
      </c>
      <c r="B103" s="9" t="s">
        <v>42</v>
      </c>
      <c r="C103" s="9" t="s">
        <v>43</v>
      </c>
      <c r="D103" s="9" t="s">
        <v>43</v>
      </c>
      <c r="E103" s="9" t="s">
        <v>44</v>
      </c>
      <c r="F103" s="9" t="s">
        <v>212</v>
      </c>
      <c r="G103" s="10">
        <v>169877</v>
      </c>
      <c r="H103" s="9">
        <v>10</v>
      </c>
      <c r="I103" s="9" t="s">
        <v>185</v>
      </c>
      <c r="J103" s="9">
        <v>2016</v>
      </c>
      <c r="K103" s="9">
        <v>10</v>
      </c>
      <c r="L103" s="11">
        <v>42655</v>
      </c>
      <c r="M103" s="9" t="s">
        <v>75</v>
      </c>
      <c r="N103" s="9">
        <v>17</v>
      </c>
      <c r="O103" s="9" t="s">
        <v>76</v>
      </c>
      <c r="P103" s="9">
        <v>520</v>
      </c>
      <c r="Q103" s="9">
        <v>52</v>
      </c>
      <c r="R103" s="9">
        <v>55.363</v>
      </c>
      <c r="S103" s="9">
        <v>2.1</v>
      </c>
      <c r="T103" s="9">
        <v>1</v>
      </c>
      <c r="U103" s="9">
        <v>1</v>
      </c>
      <c r="V103" s="9">
        <v>0</v>
      </c>
      <c r="W103" s="9" t="s">
        <v>49</v>
      </c>
      <c r="X103" s="9" t="s">
        <v>50</v>
      </c>
      <c r="Y103" s="12">
        <v>22.646679561573102</v>
      </c>
      <c r="Z103" s="12">
        <v>1.5050951794486001</v>
      </c>
      <c r="AA103" s="9">
        <v>8.1999999999999904</v>
      </c>
      <c r="AB103" s="9">
        <v>0.77</v>
      </c>
      <c r="AC103" s="9">
        <v>0.53</v>
      </c>
      <c r="AD103" s="9">
        <v>0.24</v>
      </c>
      <c r="AE103" s="9">
        <v>0.24</v>
      </c>
      <c r="AF103" s="9">
        <f t="shared" si="8"/>
        <v>0.77</v>
      </c>
      <c r="AG103" s="9">
        <f t="shared" si="9"/>
        <v>0.77</v>
      </c>
      <c r="AH103" t="s">
        <v>213</v>
      </c>
      <c r="AI103">
        <v>0.98960000000000004</v>
      </c>
      <c r="AJ103" t="s">
        <v>51</v>
      </c>
      <c r="AK103">
        <v>1.01E-2</v>
      </c>
      <c r="AN103">
        <f>1-AI103</f>
        <v>1.0399999999999965E-2</v>
      </c>
      <c r="AO103">
        <f>AI103/AN103</f>
        <v>95.153846153846473</v>
      </c>
      <c r="AQ103" s="9" t="s">
        <v>54</v>
      </c>
      <c r="AR103" s="9" t="s">
        <v>55</v>
      </c>
      <c r="AS103" s="9" t="s">
        <v>53</v>
      </c>
      <c r="AT103" s="9" t="s">
        <v>53</v>
      </c>
      <c r="AU103" s="9" t="s">
        <v>53</v>
      </c>
      <c r="AV103" s="9" t="s">
        <v>53</v>
      </c>
      <c r="AW103" s="9" t="s">
        <v>53</v>
      </c>
      <c r="AX103" s="9" t="s">
        <v>53</v>
      </c>
      <c r="AY103" s="9" t="s">
        <v>53</v>
      </c>
    </row>
    <row r="104" spans="1:51" x14ac:dyDescent="0.25">
      <c r="A104" s="9">
        <v>86</v>
      </c>
      <c r="B104" s="9" t="s">
        <v>42</v>
      </c>
      <c r="C104" s="9" t="s">
        <v>43</v>
      </c>
      <c r="D104" s="9" t="s">
        <v>43</v>
      </c>
      <c r="E104" s="9" t="s">
        <v>44</v>
      </c>
      <c r="F104" s="9" t="s">
        <v>214</v>
      </c>
      <c r="G104" s="10">
        <v>169878</v>
      </c>
      <c r="H104" s="9">
        <v>10</v>
      </c>
      <c r="I104" s="9" t="s">
        <v>185</v>
      </c>
      <c r="J104" s="9">
        <v>2016</v>
      </c>
      <c r="K104" s="9">
        <v>10</v>
      </c>
      <c r="L104" s="11">
        <v>42655</v>
      </c>
      <c r="M104" s="9" t="s">
        <v>75</v>
      </c>
      <c r="N104" s="9">
        <v>17</v>
      </c>
      <c r="O104" s="9" t="s">
        <v>76</v>
      </c>
      <c r="P104" s="9">
        <v>530</v>
      </c>
      <c r="Q104" s="9">
        <v>53</v>
      </c>
      <c r="R104" s="9">
        <v>56.408000000000001</v>
      </c>
      <c r="S104" s="9">
        <v>2.1</v>
      </c>
      <c r="T104" s="9">
        <v>1</v>
      </c>
      <c r="U104" s="9">
        <v>1</v>
      </c>
      <c r="V104" s="9">
        <v>2</v>
      </c>
      <c r="W104" s="9" t="s">
        <v>49</v>
      </c>
      <c r="X104" s="9" t="s">
        <v>50</v>
      </c>
      <c r="Y104" s="12">
        <v>34.378901373283298</v>
      </c>
      <c r="Z104" s="12">
        <v>14.3544662687361</v>
      </c>
      <c r="AA104" s="9">
        <v>80</v>
      </c>
      <c r="AB104" s="9">
        <v>11</v>
      </c>
      <c r="AC104" s="9">
        <v>6.3</v>
      </c>
      <c r="AD104" s="9">
        <v>2</v>
      </c>
      <c r="AE104" s="9">
        <v>2</v>
      </c>
      <c r="AF104" s="9">
        <f t="shared" si="8"/>
        <v>8.3000000000000007</v>
      </c>
      <c r="AG104" s="9">
        <f t="shared" si="9"/>
        <v>8.3000000000000007</v>
      </c>
      <c r="AH104" t="s">
        <v>77</v>
      </c>
      <c r="AI104">
        <v>0.90580000000000005</v>
      </c>
      <c r="AJ104" t="s">
        <v>83</v>
      </c>
      <c r="AK104">
        <v>9.4200000000000006E-2</v>
      </c>
      <c r="AN104">
        <f>1-AI104</f>
        <v>9.419999999999995E-2</v>
      </c>
      <c r="AO104">
        <f>AI104/AN104</f>
        <v>9.6157112526539326</v>
      </c>
      <c r="AQ104" s="9" t="s">
        <v>54</v>
      </c>
      <c r="AR104" s="9" t="s">
        <v>55</v>
      </c>
      <c r="AS104" s="9" t="s">
        <v>53</v>
      </c>
      <c r="AT104" s="9" t="s">
        <v>53</v>
      </c>
      <c r="AU104" s="9" t="s">
        <v>53</v>
      </c>
      <c r="AV104" s="9" t="s">
        <v>53</v>
      </c>
      <c r="AW104" s="9" t="s">
        <v>53</v>
      </c>
      <c r="AX104" s="9" t="s">
        <v>53</v>
      </c>
      <c r="AY104" s="9" t="s">
        <v>53</v>
      </c>
    </row>
    <row r="105" spans="1:51" x14ac:dyDescent="0.25">
      <c r="A105" s="9">
        <v>122</v>
      </c>
      <c r="B105" s="9" t="s">
        <v>42</v>
      </c>
      <c r="C105" s="9" t="s">
        <v>43</v>
      </c>
      <c r="D105" s="9" t="s">
        <v>59</v>
      </c>
      <c r="E105" s="9" t="s">
        <v>99</v>
      </c>
      <c r="F105" s="9" t="s">
        <v>215</v>
      </c>
      <c r="G105" s="9">
        <v>169879</v>
      </c>
      <c r="H105" s="9">
        <v>10</v>
      </c>
      <c r="I105" s="9" t="s">
        <v>185</v>
      </c>
      <c r="J105" s="9">
        <v>2016</v>
      </c>
      <c r="K105" s="9">
        <v>10</v>
      </c>
      <c r="L105" s="11">
        <v>42655</v>
      </c>
      <c r="M105" s="9" t="s">
        <v>75</v>
      </c>
      <c r="N105" s="9">
        <v>18</v>
      </c>
      <c r="O105" s="9" t="s">
        <v>76</v>
      </c>
      <c r="P105" s="9">
        <v>510</v>
      </c>
      <c r="Q105" s="9">
        <v>51</v>
      </c>
      <c r="R105" s="9">
        <v>54.317999999999898</v>
      </c>
      <c r="S105" s="9">
        <v>3.2</v>
      </c>
      <c r="T105" s="9">
        <v>1</v>
      </c>
      <c r="U105" s="9">
        <v>2</v>
      </c>
      <c r="V105" s="9">
        <v>2</v>
      </c>
      <c r="W105" s="9" t="s">
        <v>96</v>
      </c>
      <c r="X105" s="9" t="s">
        <v>50</v>
      </c>
      <c r="Y105" s="12">
        <v>32.1795989537925</v>
      </c>
      <c r="Z105" s="12">
        <v>12.9207331694221</v>
      </c>
      <c r="AA105" s="9">
        <v>88</v>
      </c>
      <c r="AB105" s="9">
        <v>12</v>
      </c>
      <c r="AC105" s="9">
        <v>6.8</v>
      </c>
      <c r="AD105" s="9">
        <v>2.1</v>
      </c>
      <c r="AE105" s="9">
        <v>2.1</v>
      </c>
      <c r="AF105" s="9">
        <f t="shared" si="8"/>
        <v>8.9</v>
      </c>
      <c r="AG105" s="9">
        <f t="shared" si="9"/>
        <v>8.9</v>
      </c>
      <c r="AH105" t="s">
        <v>108</v>
      </c>
      <c r="AI105">
        <v>0.99970000000000003</v>
      </c>
      <c r="AN105">
        <f>1-AI105</f>
        <v>2.9999999999996696E-4</v>
      </c>
      <c r="AO105">
        <f>AI105/AN105</f>
        <v>3332.3333333337005</v>
      </c>
      <c r="AQ105" s="9" t="s">
        <v>54</v>
      </c>
      <c r="AR105" s="9" t="s">
        <v>55</v>
      </c>
      <c r="AS105" s="9" t="s">
        <v>53</v>
      </c>
      <c r="AT105" s="9" t="s">
        <v>53</v>
      </c>
      <c r="AU105" s="9" t="s">
        <v>53</v>
      </c>
      <c r="AV105" s="9" t="s">
        <v>53</v>
      </c>
      <c r="AW105" s="9" t="s">
        <v>53</v>
      </c>
      <c r="AX105" s="9" t="s">
        <v>53</v>
      </c>
      <c r="AY105" s="9" t="s">
        <v>53</v>
      </c>
    </row>
    <row r="106" spans="1:51" x14ac:dyDescent="0.25">
      <c r="A106" s="9">
        <v>87</v>
      </c>
      <c r="B106" s="9" t="s">
        <v>42</v>
      </c>
      <c r="C106" s="9" t="s">
        <v>43</v>
      </c>
      <c r="D106" s="9" t="s">
        <v>43</v>
      </c>
      <c r="E106" s="9" t="s">
        <v>44</v>
      </c>
      <c r="F106" s="9" t="s">
        <v>216</v>
      </c>
      <c r="G106" s="10">
        <v>169880</v>
      </c>
      <c r="H106" s="9">
        <v>10</v>
      </c>
      <c r="I106" s="9" t="s">
        <v>185</v>
      </c>
      <c r="J106" s="9">
        <v>2016</v>
      </c>
      <c r="K106" s="9">
        <v>10</v>
      </c>
      <c r="L106" s="11">
        <v>42655</v>
      </c>
      <c r="M106" s="9" t="s">
        <v>75</v>
      </c>
      <c r="N106" s="9">
        <v>17</v>
      </c>
      <c r="O106" s="9" t="s">
        <v>76</v>
      </c>
      <c r="P106" s="9">
        <v>570</v>
      </c>
      <c r="Q106" s="9">
        <v>57</v>
      </c>
      <c r="R106" s="9">
        <v>60.588000000000001</v>
      </c>
      <c r="S106" s="9">
        <v>2.1</v>
      </c>
      <c r="T106" s="9">
        <v>1</v>
      </c>
      <c r="U106" s="9">
        <v>1</v>
      </c>
      <c r="V106" s="9">
        <v>2</v>
      </c>
      <c r="W106" s="9" t="s">
        <v>49</v>
      </c>
      <c r="X106" s="9" t="s">
        <v>186</v>
      </c>
      <c r="Y106" s="12">
        <v>29.8627385336458</v>
      </c>
      <c r="Z106" s="12">
        <v>10.9970149672722</v>
      </c>
      <c r="AA106" s="9">
        <v>130</v>
      </c>
      <c r="AB106" s="9">
        <v>17</v>
      </c>
      <c r="AC106" s="9">
        <v>9.4</v>
      </c>
      <c r="AD106" s="9">
        <v>2.2999999999999901</v>
      </c>
      <c r="AE106" s="9">
        <v>2.2999999999999901</v>
      </c>
      <c r="AF106" s="9">
        <f t="shared" si="8"/>
        <v>11.69999999999999</v>
      </c>
      <c r="AG106" s="9">
        <f t="shared" si="9"/>
        <v>11.69999999999999</v>
      </c>
      <c r="AH106" t="s">
        <v>187</v>
      </c>
      <c r="AI106">
        <v>1</v>
      </c>
      <c r="AN106">
        <v>0</v>
      </c>
      <c r="AO106" t="s">
        <v>52</v>
      </c>
      <c r="AQ106" s="9" t="s">
        <v>55</v>
      </c>
      <c r="AR106" s="9" t="s">
        <v>55</v>
      </c>
      <c r="AS106" s="9" t="s">
        <v>53</v>
      </c>
      <c r="AT106" s="9" t="s">
        <v>53</v>
      </c>
      <c r="AU106" s="9" t="s">
        <v>53</v>
      </c>
      <c r="AV106" s="9" t="s">
        <v>53</v>
      </c>
      <c r="AW106" s="9" t="s">
        <v>53</v>
      </c>
      <c r="AX106" s="9" t="s">
        <v>53</v>
      </c>
      <c r="AY106" s="9" t="s">
        <v>53</v>
      </c>
    </row>
    <row r="107" spans="1:51" x14ac:dyDescent="0.25">
      <c r="A107" s="9">
        <v>88</v>
      </c>
      <c r="B107" s="9" t="s">
        <v>42</v>
      </c>
      <c r="C107" s="9" t="s">
        <v>43</v>
      </c>
      <c r="D107" s="9" t="s">
        <v>43</v>
      </c>
      <c r="E107" s="9" t="s">
        <v>44</v>
      </c>
      <c r="F107" s="9" t="s">
        <v>217</v>
      </c>
      <c r="G107" s="10">
        <v>169881</v>
      </c>
      <c r="H107" s="9">
        <v>10</v>
      </c>
      <c r="I107" s="9" t="s">
        <v>185</v>
      </c>
      <c r="J107" s="9">
        <v>2016</v>
      </c>
      <c r="K107" s="9">
        <v>11</v>
      </c>
      <c r="L107" s="11">
        <v>42678</v>
      </c>
      <c r="M107" s="9" t="s">
        <v>75</v>
      </c>
      <c r="N107" s="9">
        <v>19</v>
      </c>
      <c r="O107" s="9" t="s">
        <v>76</v>
      </c>
      <c r="P107" s="9">
        <v>590</v>
      </c>
      <c r="Q107" s="9">
        <v>59</v>
      </c>
      <c r="R107" s="9">
        <v>62.677999999999898</v>
      </c>
      <c r="S107" s="9">
        <v>3.2</v>
      </c>
      <c r="T107" s="9">
        <v>1</v>
      </c>
      <c r="U107" s="9">
        <v>2</v>
      </c>
      <c r="V107" s="9">
        <v>2</v>
      </c>
      <c r="W107" s="9" t="s">
        <v>96</v>
      </c>
      <c r="X107" s="9" t="s">
        <v>50</v>
      </c>
      <c r="Y107" s="12">
        <v>37.906366743501998</v>
      </c>
      <c r="Z107" s="12">
        <v>20.027600205205701</v>
      </c>
      <c r="AA107" s="9">
        <v>150</v>
      </c>
      <c r="AB107" s="9">
        <v>16</v>
      </c>
      <c r="AC107" s="9">
        <v>8.6</v>
      </c>
      <c r="AD107" s="9">
        <v>2.7</v>
      </c>
      <c r="AE107" s="9">
        <v>2.7</v>
      </c>
      <c r="AF107" s="9">
        <f t="shared" si="8"/>
        <v>11.3</v>
      </c>
      <c r="AG107" s="9">
        <f t="shared" si="9"/>
        <v>11.3</v>
      </c>
      <c r="AH107" t="s">
        <v>108</v>
      </c>
      <c r="AI107">
        <v>0.99960000000000004</v>
      </c>
      <c r="AN107">
        <f>1-AI107</f>
        <v>3.9999999999995595E-4</v>
      </c>
      <c r="AO107">
        <f>AI107/AN107</f>
        <v>2499.0000000002751</v>
      </c>
      <c r="AQ107" s="9" t="s">
        <v>54</v>
      </c>
      <c r="AR107" s="9" t="s">
        <v>55</v>
      </c>
      <c r="AS107" s="9" t="s">
        <v>53</v>
      </c>
      <c r="AT107" s="9" t="s">
        <v>53</v>
      </c>
      <c r="AU107" s="9" t="s">
        <v>53</v>
      </c>
      <c r="AV107" s="9" t="s">
        <v>53</v>
      </c>
      <c r="AW107" s="9" t="s">
        <v>53</v>
      </c>
      <c r="AX107" s="9" t="s">
        <v>53</v>
      </c>
      <c r="AY107" s="9" t="s">
        <v>53</v>
      </c>
    </row>
    <row r="108" spans="1:51" x14ac:dyDescent="0.25">
      <c r="A108" s="9">
        <v>89</v>
      </c>
      <c r="B108" s="9" t="s">
        <v>42</v>
      </c>
      <c r="C108" s="9" t="s">
        <v>43</v>
      </c>
      <c r="D108" s="9" t="s">
        <v>43</v>
      </c>
      <c r="E108" s="9" t="s">
        <v>44</v>
      </c>
      <c r="F108" s="9" t="s">
        <v>218</v>
      </c>
      <c r="G108" s="10">
        <v>169882</v>
      </c>
      <c r="H108" s="9">
        <v>10</v>
      </c>
      <c r="I108" s="9" t="s">
        <v>185</v>
      </c>
      <c r="J108" s="9">
        <v>2016</v>
      </c>
      <c r="K108" s="9">
        <v>11</v>
      </c>
      <c r="L108" s="11">
        <v>42678</v>
      </c>
      <c r="M108" s="9" t="s">
        <v>75</v>
      </c>
      <c r="N108" s="9">
        <v>18</v>
      </c>
      <c r="O108" s="9" t="s">
        <v>76</v>
      </c>
      <c r="P108" s="9">
        <v>530</v>
      </c>
      <c r="Q108" s="9">
        <v>53</v>
      </c>
      <c r="R108" s="9">
        <v>56.408000000000001</v>
      </c>
      <c r="S108" s="9">
        <v>2.1</v>
      </c>
      <c r="T108" s="9">
        <v>1</v>
      </c>
      <c r="U108" s="9">
        <v>1</v>
      </c>
      <c r="V108" s="9">
        <v>1</v>
      </c>
      <c r="W108" s="9" t="s">
        <v>49</v>
      </c>
      <c r="X108" s="9" t="s">
        <v>50</v>
      </c>
      <c r="Y108" s="12">
        <v>24.779120544328201</v>
      </c>
      <c r="Z108" s="12">
        <v>4.0000380197564001</v>
      </c>
      <c r="AA108" s="9">
        <v>12</v>
      </c>
      <c r="AB108" s="9">
        <v>1.4</v>
      </c>
      <c r="AC108" s="9">
        <v>0.92</v>
      </c>
      <c r="AD108" s="9">
        <v>0.28999999999999798</v>
      </c>
      <c r="AE108" s="9">
        <v>0.28999999999999798</v>
      </c>
      <c r="AF108" s="9">
        <f t="shared" si="8"/>
        <v>1.209999999999998</v>
      </c>
      <c r="AG108" s="9">
        <f t="shared" si="9"/>
        <v>1.209999999999998</v>
      </c>
      <c r="AH108" t="s">
        <v>77</v>
      </c>
      <c r="AI108">
        <v>0.99890000000000001</v>
      </c>
      <c r="AN108">
        <v>1.0999999999999899E-3</v>
      </c>
      <c r="AO108">
        <v>908.09090909091742</v>
      </c>
      <c r="AQ108" s="9" t="s">
        <v>54</v>
      </c>
      <c r="AR108" s="9" t="s">
        <v>55</v>
      </c>
      <c r="AS108" s="9" t="s">
        <v>53</v>
      </c>
      <c r="AT108" s="9" t="s">
        <v>53</v>
      </c>
      <c r="AU108" s="9" t="s">
        <v>53</v>
      </c>
      <c r="AV108" s="9" t="s">
        <v>53</v>
      </c>
      <c r="AW108" s="9" t="s">
        <v>53</v>
      </c>
      <c r="AX108" s="9" t="s">
        <v>53</v>
      </c>
      <c r="AY108" s="9" t="s">
        <v>53</v>
      </c>
    </row>
    <row r="109" spans="1:51" x14ac:dyDescent="0.25">
      <c r="A109" s="9">
        <v>90</v>
      </c>
      <c r="B109" s="9" t="s">
        <v>42</v>
      </c>
      <c r="C109" s="9" t="s">
        <v>43</v>
      </c>
      <c r="D109" s="9" t="s">
        <v>43</v>
      </c>
      <c r="E109" s="9" t="s">
        <v>44</v>
      </c>
      <c r="F109" s="9" t="s">
        <v>219</v>
      </c>
      <c r="G109" s="10">
        <v>169883</v>
      </c>
      <c r="H109" s="9">
        <v>10</v>
      </c>
      <c r="I109" s="9" t="s">
        <v>185</v>
      </c>
      <c r="J109" s="9">
        <v>2016</v>
      </c>
      <c r="K109" s="9">
        <v>11</v>
      </c>
      <c r="L109" s="11">
        <v>42678</v>
      </c>
      <c r="M109" s="9" t="s">
        <v>75</v>
      </c>
      <c r="N109" s="9">
        <v>18</v>
      </c>
      <c r="O109" s="9" t="s">
        <v>76</v>
      </c>
      <c r="P109" s="9">
        <v>600</v>
      </c>
      <c r="Q109" s="9">
        <v>60</v>
      </c>
      <c r="R109" s="9">
        <v>63.7229999999999</v>
      </c>
      <c r="S109" s="9">
        <v>2.1</v>
      </c>
      <c r="T109" s="9">
        <v>1</v>
      </c>
      <c r="U109" s="9">
        <v>1</v>
      </c>
      <c r="V109" s="9">
        <v>2</v>
      </c>
      <c r="W109" s="9" t="s">
        <v>49</v>
      </c>
      <c r="X109" s="9" t="s">
        <v>50</v>
      </c>
      <c r="Y109" s="12">
        <v>37.631969287147598</v>
      </c>
      <c r="Z109" s="12">
        <v>20.309386203724301</v>
      </c>
      <c r="AA109" s="9">
        <v>110</v>
      </c>
      <c r="AB109" s="9">
        <v>14</v>
      </c>
      <c r="AC109" s="9">
        <v>8</v>
      </c>
      <c r="AD109" s="9">
        <v>2.5</v>
      </c>
      <c r="AE109" s="9">
        <v>2.5</v>
      </c>
      <c r="AF109" s="9">
        <f t="shared" si="8"/>
        <v>10.5</v>
      </c>
      <c r="AG109" s="9">
        <f t="shared" si="9"/>
        <v>10.5</v>
      </c>
      <c r="AH109" t="s">
        <v>77</v>
      </c>
      <c r="AI109">
        <v>0.99439999999999995</v>
      </c>
      <c r="AN109">
        <v>5.6000000000000494E-3</v>
      </c>
      <c r="AO109">
        <v>177.57142857142699</v>
      </c>
      <c r="AQ109" s="9" t="s">
        <v>54</v>
      </c>
      <c r="AR109" s="9" t="s">
        <v>55</v>
      </c>
      <c r="AS109" s="9" t="s">
        <v>53</v>
      </c>
      <c r="AT109" s="9" t="s">
        <v>53</v>
      </c>
      <c r="AU109" s="9" t="s">
        <v>53</v>
      </c>
      <c r="AV109" s="9" t="s">
        <v>53</v>
      </c>
      <c r="AW109" s="9" t="s">
        <v>53</v>
      </c>
      <c r="AX109" s="9" t="s">
        <v>53</v>
      </c>
      <c r="AY109" s="9" t="s">
        <v>53</v>
      </c>
    </row>
    <row r="110" spans="1:51" x14ac:dyDescent="0.25">
      <c r="A110" s="9">
        <v>91</v>
      </c>
      <c r="B110" s="9" t="s">
        <v>42</v>
      </c>
      <c r="C110" s="9" t="s">
        <v>43</v>
      </c>
      <c r="D110" s="9" t="s">
        <v>43</v>
      </c>
      <c r="E110" s="9" t="s">
        <v>44</v>
      </c>
      <c r="F110" s="9" t="s">
        <v>220</v>
      </c>
      <c r="G110" s="10">
        <v>169884</v>
      </c>
      <c r="H110" s="9">
        <v>10</v>
      </c>
      <c r="I110" s="9" t="s">
        <v>185</v>
      </c>
      <c r="J110" s="9">
        <v>2016</v>
      </c>
      <c r="K110" s="9">
        <v>11</v>
      </c>
      <c r="L110" s="11">
        <v>42678</v>
      </c>
      <c r="M110" s="9" t="s">
        <v>75</v>
      </c>
      <c r="N110" s="9">
        <v>30</v>
      </c>
      <c r="O110" s="9" t="s">
        <v>76</v>
      </c>
      <c r="P110" s="9">
        <v>615</v>
      </c>
      <c r="Q110" s="9">
        <v>61.5</v>
      </c>
      <c r="R110" s="9">
        <v>65.290499999999895</v>
      </c>
      <c r="S110" s="9">
        <v>3.1</v>
      </c>
      <c r="T110" s="9">
        <v>2</v>
      </c>
      <c r="U110" s="9">
        <v>1</v>
      </c>
      <c r="V110" s="9">
        <v>2</v>
      </c>
      <c r="W110" s="9" t="s">
        <v>49</v>
      </c>
      <c r="X110" s="9" t="s">
        <v>50</v>
      </c>
      <c r="Y110" s="12">
        <v>34.109021357985199</v>
      </c>
      <c r="Z110" s="12">
        <v>15.144800428515801</v>
      </c>
      <c r="AA110" s="9">
        <v>56</v>
      </c>
      <c r="AB110" s="9">
        <v>8.8000000000000007</v>
      </c>
      <c r="AC110" s="9">
        <v>4.8</v>
      </c>
      <c r="AD110" s="9">
        <v>1.7</v>
      </c>
      <c r="AE110" s="9">
        <v>1.7</v>
      </c>
      <c r="AF110" s="9">
        <f t="shared" si="8"/>
        <v>6.5</v>
      </c>
      <c r="AG110" s="9">
        <f t="shared" si="9"/>
        <v>6.5</v>
      </c>
      <c r="AH110" t="s">
        <v>211</v>
      </c>
      <c r="AI110">
        <v>0.99209999999999998</v>
      </c>
      <c r="AN110">
        <f>1-AI110</f>
        <v>7.9000000000000181E-3</v>
      </c>
      <c r="AO110">
        <f>AI110/AN110</f>
        <v>125.58227848101237</v>
      </c>
      <c r="AQ110" s="9" t="s">
        <v>54</v>
      </c>
      <c r="AR110" s="9" t="s">
        <v>55</v>
      </c>
      <c r="AS110" s="9" t="s">
        <v>53</v>
      </c>
      <c r="AT110" s="9" t="s">
        <v>53</v>
      </c>
      <c r="AU110" s="9" t="s">
        <v>53</v>
      </c>
      <c r="AV110" s="9" t="s">
        <v>53</v>
      </c>
      <c r="AW110" s="9" t="s">
        <v>53</v>
      </c>
      <c r="AX110" s="9" t="s">
        <v>53</v>
      </c>
      <c r="AY110" s="9" t="s">
        <v>53</v>
      </c>
    </row>
    <row r="111" spans="1:51" x14ac:dyDescent="0.25">
      <c r="A111" s="9">
        <v>92</v>
      </c>
      <c r="B111" s="9" t="s">
        <v>42</v>
      </c>
      <c r="C111" s="9" t="s">
        <v>43</v>
      </c>
      <c r="D111" s="9" t="s">
        <v>43</v>
      </c>
      <c r="E111" s="9" t="s">
        <v>44</v>
      </c>
      <c r="F111" s="9" t="s">
        <v>221</v>
      </c>
      <c r="G111" s="10">
        <v>169821</v>
      </c>
      <c r="H111" s="9">
        <v>12</v>
      </c>
      <c r="I111" s="9" t="s">
        <v>222</v>
      </c>
      <c r="J111" s="9">
        <v>2016</v>
      </c>
      <c r="K111" s="9">
        <v>3</v>
      </c>
      <c r="L111" s="11">
        <v>42434</v>
      </c>
      <c r="M111" s="9" t="s">
        <v>47</v>
      </c>
      <c r="N111" s="9">
        <v>22</v>
      </c>
      <c r="O111" s="9" t="s">
        <v>48</v>
      </c>
      <c r="P111" s="9">
        <v>570</v>
      </c>
      <c r="Q111" s="9">
        <v>57</v>
      </c>
      <c r="R111" s="9">
        <v>60.588000000000001</v>
      </c>
      <c r="S111" s="9">
        <v>3.1</v>
      </c>
      <c r="T111" s="9">
        <v>2</v>
      </c>
      <c r="U111" s="9">
        <v>1</v>
      </c>
      <c r="V111" s="9">
        <v>2</v>
      </c>
      <c r="W111" s="9" t="s">
        <v>49</v>
      </c>
      <c r="X111" s="9" t="s">
        <v>50</v>
      </c>
      <c r="Y111" s="12">
        <v>24.1052961454089</v>
      </c>
      <c r="Z111" s="12">
        <v>2.7469886604010001</v>
      </c>
      <c r="AA111" s="9">
        <v>28</v>
      </c>
      <c r="AB111" s="9">
        <v>3</v>
      </c>
      <c r="AC111" s="9">
        <v>1.8</v>
      </c>
      <c r="AD111" s="9">
        <v>0.47</v>
      </c>
      <c r="AE111" s="9">
        <v>0.47</v>
      </c>
      <c r="AF111" s="9">
        <f t="shared" si="8"/>
        <v>2.27</v>
      </c>
      <c r="AG111" s="9">
        <f t="shared" si="9"/>
        <v>2.27</v>
      </c>
      <c r="AH111" t="s">
        <v>77</v>
      </c>
      <c r="AI111">
        <v>1</v>
      </c>
      <c r="AN111">
        <f>1-AI111</f>
        <v>0</v>
      </c>
      <c r="AO111" t="s">
        <v>52</v>
      </c>
      <c r="AQ111" s="9" t="s">
        <v>54</v>
      </c>
      <c r="AR111" s="9" t="s">
        <v>55</v>
      </c>
      <c r="AS111" s="9" t="s">
        <v>53</v>
      </c>
      <c r="AT111" s="9" t="s">
        <v>53</v>
      </c>
      <c r="AU111" s="9" t="s">
        <v>53</v>
      </c>
      <c r="AV111" s="9" t="s">
        <v>53</v>
      </c>
      <c r="AW111" s="9" t="s">
        <v>53</v>
      </c>
      <c r="AX111" s="9" t="s">
        <v>53</v>
      </c>
      <c r="AY111" s="9" t="s">
        <v>53</v>
      </c>
    </row>
    <row r="112" spans="1:51" x14ac:dyDescent="0.25">
      <c r="A112" s="9">
        <v>93</v>
      </c>
      <c r="B112" s="9" t="s">
        <v>42</v>
      </c>
      <c r="C112" s="9" t="s">
        <v>43</v>
      </c>
      <c r="D112" s="9" t="s">
        <v>43</v>
      </c>
      <c r="E112" s="9" t="s">
        <v>44</v>
      </c>
      <c r="F112" s="9" t="s">
        <v>223</v>
      </c>
      <c r="G112" s="10">
        <v>169822</v>
      </c>
      <c r="H112" s="9">
        <v>12</v>
      </c>
      <c r="I112" s="9" t="s">
        <v>222</v>
      </c>
      <c r="J112" s="9">
        <v>2016</v>
      </c>
      <c r="K112" s="9">
        <v>3</v>
      </c>
      <c r="L112" s="11">
        <v>42434</v>
      </c>
      <c r="M112" s="9" t="s">
        <v>47</v>
      </c>
      <c r="N112" s="9">
        <v>22</v>
      </c>
      <c r="O112" s="9" t="s">
        <v>48</v>
      </c>
      <c r="P112" s="9">
        <v>700</v>
      </c>
      <c r="Q112" s="9">
        <v>70</v>
      </c>
      <c r="R112" s="9">
        <v>73.727999999999994</v>
      </c>
      <c r="S112" s="9">
        <v>3.1</v>
      </c>
      <c r="T112" s="9">
        <v>2</v>
      </c>
      <c r="U112" s="9">
        <v>1</v>
      </c>
      <c r="V112" s="9">
        <v>2</v>
      </c>
      <c r="W112" s="9" t="s">
        <v>49</v>
      </c>
      <c r="X112" s="9" t="s">
        <v>50</v>
      </c>
      <c r="Y112" s="12">
        <v>25.7336726039015</v>
      </c>
      <c r="Z112" s="12">
        <v>5.1634874137923301</v>
      </c>
      <c r="AA112" s="9">
        <v>55</v>
      </c>
      <c r="AB112" s="9">
        <v>6.2</v>
      </c>
      <c r="AC112" s="9">
        <v>3.6</v>
      </c>
      <c r="AD112" s="9">
        <v>0.85</v>
      </c>
      <c r="AE112" s="9">
        <v>0.85</v>
      </c>
      <c r="AF112" s="9">
        <f t="shared" si="8"/>
        <v>4.45</v>
      </c>
      <c r="AG112" s="9">
        <f t="shared" si="9"/>
        <v>4.45</v>
      </c>
      <c r="AH112" t="s">
        <v>77</v>
      </c>
      <c r="AI112">
        <v>1</v>
      </c>
      <c r="AN112">
        <v>0</v>
      </c>
      <c r="AO112" t="s">
        <v>52</v>
      </c>
      <c r="AQ112" s="9" t="s">
        <v>54</v>
      </c>
      <c r="AR112" s="9" t="s">
        <v>55</v>
      </c>
      <c r="AS112" s="9" t="s">
        <v>53</v>
      </c>
      <c r="AT112" s="9" t="s">
        <v>53</v>
      </c>
      <c r="AU112" s="9" t="s">
        <v>53</v>
      </c>
      <c r="AV112" s="9" t="s">
        <v>53</v>
      </c>
      <c r="AW112" s="9" t="s">
        <v>53</v>
      </c>
      <c r="AX112" s="9" t="s">
        <v>53</v>
      </c>
      <c r="AY112" s="9" t="s">
        <v>53</v>
      </c>
    </row>
    <row r="113" spans="1:51" x14ac:dyDescent="0.25">
      <c r="A113" s="9">
        <v>94</v>
      </c>
      <c r="B113" s="9" t="s">
        <v>42</v>
      </c>
      <c r="C113" s="9" t="s">
        <v>43</v>
      </c>
      <c r="D113" s="9" t="s">
        <v>43</v>
      </c>
      <c r="E113" s="9" t="s">
        <v>44</v>
      </c>
      <c r="F113" s="9" t="s">
        <v>224</v>
      </c>
      <c r="G113" s="10">
        <v>169823</v>
      </c>
      <c r="H113" s="9">
        <v>12</v>
      </c>
      <c r="I113" s="9" t="s">
        <v>222</v>
      </c>
      <c r="J113" s="9">
        <v>2016</v>
      </c>
      <c r="K113" s="9">
        <v>3</v>
      </c>
      <c r="L113" s="11">
        <v>42434</v>
      </c>
      <c r="M113" s="9" t="s">
        <v>47</v>
      </c>
      <c r="N113" s="9">
        <v>22</v>
      </c>
      <c r="O113" s="9" t="s">
        <v>48</v>
      </c>
      <c r="P113" s="9">
        <v>740</v>
      </c>
      <c r="Q113" s="9">
        <v>74</v>
      </c>
      <c r="R113" s="9">
        <v>77.855999999999895</v>
      </c>
      <c r="S113" s="9">
        <v>3.1</v>
      </c>
      <c r="T113" s="9">
        <v>2</v>
      </c>
      <c r="U113" s="9">
        <v>1</v>
      </c>
      <c r="V113" s="9">
        <v>2</v>
      </c>
      <c r="W113" s="9" t="s">
        <v>49</v>
      </c>
      <c r="X113" s="9" t="s">
        <v>50</v>
      </c>
      <c r="Y113" s="12">
        <v>26.968282080180199</v>
      </c>
      <c r="Z113" s="12">
        <v>7.5914115033271701</v>
      </c>
      <c r="AA113" s="9">
        <v>65</v>
      </c>
      <c r="AB113" s="9">
        <v>7.9</v>
      </c>
      <c r="AC113" s="9">
        <v>4.7</v>
      </c>
      <c r="AD113" s="9">
        <v>1</v>
      </c>
      <c r="AE113" s="9">
        <v>1</v>
      </c>
      <c r="AF113" s="9">
        <f t="shared" si="8"/>
        <v>5.7</v>
      </c>
      <c r="AG113" s="9">
        <f t="shared" si="9"/>
        <v>5.7</v>
      </c>
      <c r="AH113" t="s">
        <v>77</v>
      </c>
      <c r="AI113">
        <v>1</v>
      </c>
      <c r="AN113">
        <f>1-AI113</f>
        <v>0</v>
      </c>
      <c r="AO113" t="s">
        <v>52</v>
      </c>
      <c r="AQ113" s="9" t="s">
        <v>54</v>
      </c>
      <c r="AR113" s="9" t="s">
        <v>55</v>
      </c>
      <c r="AS113" s="9" t="s">
        <v>53</v>
      </c>
      <c r="AT113" s="9" t="s">
        <v>53</v>
      </c>
      <c r="AU113" s="9" t="s">
        <v>53</v>
      </c>
      <c r="AV113" s="9" t="s">
        <v>53</v>
      </c>
      <c r="AW113" s="9" t="s">
        <v>53</v>
      </c>
      <c r="AX113" s="9" t="s">
        <v>53</v>
      </c>
      <c r="AY113" s="9" t="s">
        <v>53</v>
      </c>
    </row>
    <row r="114" spans="1:51" x14ac:dyDescent="0.25">
      <c r="A114" s="9">
        <v>95</v>
      </c>
      <c r="B114" s="9" t="s">
        <v>42</v>
      </c>
      <c r="C114" s="9" t="s">
        <v>43</v>
      </c>
      <c r="D114" s="9" t="s">
        <v>43</v>
      </c>
      <c r="E114" s="9" t="s">
        <v>44</v>
      </c>
      <c r="F114" s="9" t="s">
        <v>225</v>
      </c>
      <c r="G114" s="10">
        <v>169824</v>
      </c>
      <c r="H114" s="9">
        <v>12</v>
      </c>
      <c r="I114" s="9" t="s">
        <v>222</v>
      </c>
      <c r="J114" s="9">
        <v>2016</v>
      </c>
      <c r="K114" s="9">
        <v>3</v>
      </c>
      <c r="L114" s="11">
        <v>42434</v>
      </c>
      <c r="M114" s="9" t="s">
        <v>47</v>
      </c>
      <c r="N114" s="9">
        <v>22</v>
      </c>
      <c r="O114" s="9" t="s">
        <v>48</v>
      </c>
      <c r="P114" s="9">
        <v>530</v>
      </c>
      <c r="Q114" s="9">
        <v>53</v>
      </c>
      <c r="R114" s="9">
        <v>56.408000000000001</v>
      </c>
      <c r="S114" s="9">
        <v>3.1</v>
      </c>
      <c r="T114" s="9">
        <v>2</v>
      </c>
      <c r="U114" s="9">
        <v>1</v>
      </c>
      <c r="V114" s="9">
        <v>2</v>
      </c>
      <c r="W114" s="9" t="s">
        <v>49</v>
      </c>
      <c r="X114" s="9" t="s">
        <v>50</v>
      </c>
      <c r="Y114" s="12">
        <v>24.096009975062302</v>
      </c>
      <c r="Z114" s="12">
        <v>3.68096315218762</v>
      </c>
      <c r="AA114" s="9">
        <v>43</v>
      </c>
      <c r="AB114" s="9">
        <v>6</v>
      </c>
      <c r="AC114" s="9">
        <v>3.2</v>
      </c>
      <c r="AD114" s="9">
        <v>1</v>
      </c>
      <c r="AE114" s="9">
        <v>1</v>
      </c>
      <c r="AF114" s="9">
        <f t="shared" si="8"/>
        <v>4.2</v>
      </c>
      <c r="AG114" s="9">
        <f t="shared" si="9"/>
        <v>4.2</v>
      </c>
      <c r="AH114" t="s">
        <v>77</v>
      </c>
      <c r="AI114">
        <v>1</v>
      </c>
      <c r="AN114">
        <v>0</v>
      </c>
      <c r="AO114" t="s">
        <v>52</v>
      </c>
      <c r="AQ114" s="9" t="s">
        <v>54</v>
      </c>
      <c r="AR114" s="9" t="s">
        <v>55</v>
      </c>
      <c r="AS114" s="9" t="s">
        <v>53</v>
      </c>
      <c r="AT114" s="9" t="s">
        <v>53</v>
      </c>
      <c r="AU114" s="9" t="s">
        <v>53</v>
      </c>
      <c r="AV114" s="9" t="s">
        <v>53</v>
      </c>
      <c r="AW114" s="9" t="s">
        <v>53</v>
      </c>
      <c r="AX114" s="9" t="s">
        <v>53</v>
      </c>
      <c r="AY114" s="9" t="s">
        <v>53</v>
      </c>
    </row>
    <row r="115" spans="1:51" x14ac:dyDescent="0.25">
      <c r="A115" s="9">
        <v>96</v>
      </c>
      <c r="B115" s="9" t="s">
        <v>42</v>
      </c>
      <c r="C115" s="9" t="s">
        <v>43</v>
      </c>
      <c r="D115" s="9" t="s">
        <v>43</v>
      </c>
      <c r="E115" s="9" t="s">
        <v>44</v>
      </c>
      <c r="F115" s="9" t="s">
        <v>226</v>
      </c>
      <c r="G115" s="10">
        <v>169825</v>
      </c>
      <c r="H115" s="9">
        <v>12</v>
      </c>
      <c r="I115" s="9" t="s">
        <v>222</v>
      </c>
      <c r="J115" s="9">
        <v>2016</v>
      </c>
      <c r="K115" s="9">
        <v>3</v>
      </c>
      <c r="L115" s="11">
        <v>42434</v>
      </c>
      <c r="M115" s="9" t="s">
        <v>47</v>
      </c>
      <c r="N115" s="9">
        <v>22</v>
      </c>
      <c r="O115" s="9" t="s">
        <v>48</v>
      </c>
      <c r="P115" s="9">
        <v>520</v>
      </c>
      <c r="Q115" s="9">
        <v>52</v>
      </c>
      <c r="R115" s="9">
        <v>55.363</v>
      </c>
      <c r="S115" s="9">
        <v>3.1</v>
      </c>
      <c r="T115" s="9">
        <v>2</v>
      </c>
      <c r="U115" s="9">
        <v>1</v>
      </c>
      <c r="V115" s="9">
        <v>2</v>
      </c>
      <c r="W115" s="9" t="s">
        <v>49</v>
      </c>
      <c r="X115" s="9" t="s">
        <v>50</v>
      </c>
      <c r="Y115" s="12">
        <v>26.042939430965099</v>
      </c>
      <c r="Z115" s="12">
        <v>6.1316022566967199</v>
      </c>
      <c r="AA115" s="9">
        <v>50</v>
      </c>
      <c r="AB115" s="9">
        <v>6.9</v>
      </c>
      <c r="AC115" s="9">
        <v>4</v>
      </c>
      <c r="AD115" s="9">
        <v>1.1000000000000001</v>
      </c>
      <c r="AE115" s="9">
        <v>1.1000000000000001</v>
      </c>
      <c r="AF115" s="9">
        <f t="shared" si="8"/>
        <v>5.0999999999999996</v>
      </c>
      <c r="AG115" s="9">
        <f t="shared" si="9"/>
        <v>5.0999999999999996</v>
      </c>
      <c r="AH115" t="s">
        <v>77</v>
      </c>
      <c r="AI115">
        <v>1</v>
      </c>
      <c r="AN115">
        <f>1-AI115</f>
        <v>0</v>
      </c>
      <c r="AO115" t="s">
        <v>52</v>
      </c>
      <c r="AQ115" s="9" t="s">
        <v>54</v>
      </c>
      <c r="AR115" s="9" t="s">
        <v>55</v>
      </c>
      <c r="AS115" s="9" t="s">
        <v>53</v>
      </c>
      <c r="AT115" s="9" t="s">
        <v>53</v>
      </c>
      <c r="AU115" s="9" t="s">
        <v>53</v>
      </c>
      <c r="AV115" s="9" t="s">
        <v>53</v>
      </c>
      <c r="AW115" s="9" t="s">
        <v>53</v>
      </c>
      <c r="AX115" s="9" t="s">
        <v>53</v>
      </c>
      <c r="AY115" s="9" t="s">
        <v>53</v>
      </c>
    </row>
    <row r="116" spans="1:51" x14ac:dyDescent="0.25">
      <c r="A116" s="9">
        <v>123</v>
      </c>
      <c r="B116" s="9" t="s">
        <v>42</v>
      </c>
      <c r="C116" s="9" t="s">
        <v>43</v>
      </c>
      <c r="D116" s="9" t="s">
        <v>59</v>
      </c>
      <c r="E116" s="9" t="s">
        <v>99</v>
      </c>
      <c r="F116" s="9" t="s">
        <v>227</v>
      </c>
      <c r="G116" s="9">
        <v>169826</v>
      </c>
      <c r="H116" s="9">
        <v>12</v>
      </c>
      <c r="I116" s="9" t="s">
        <v>222</v>
      </c>
      <c r="J116" s="9">
        <v>2016</v>
      </c>
      <c r="K116" s="9">
        <v>3</v>
      </c>
      <c r="L116" s="11">
        <v>42434</v>
      </c>
      <c r="M116" s="9" t="s">
        <v>47</v>
      </c>
      <c r="N116" s="9">
        <v>22</v>
      </c>
      <c r="O116" s="9" t="s">
        <v>48</v>
      </c>
      <c r="P116" s="9">
        <v>470</v>
      </c>
      <c r="Q116" s="9">
        <v>47</v>
      </c>
      <c r="R116" s="9">
        <v>50.137999999999899</v>
      </c>
      <c r="S116" s="9">
        <v>3.1</v>
      </c>
      <c r="T116" s="9">
        <v>2</v>
      </c>
      <c r="U116" s="9">
        <v>1</v>
      </c>
      <c r="V116" s="9">
        <v>2</v>
      </c>
      <c r="W116" s="9" t="s">
        <v>49</v>
      </c>
      <c r="X116" s="9" t="s">
        <v>50</v>
      </c>
      <c r="Y116" s="12">
        <v>23.393098782138001</v>
      </c>
      <c r="Z116" s="12">
        <v>3.10300069216943</v>
      </c>
      <c r="AA116" s="9">
        <v>44</v>
      </c>
      <c r="AB116" s="9">
        <v>5.6</v>
      </c>
      <c r="AC116" s="9">
        <v>3.5</v>
      </c>
      <c r="AD116" s="9">
        <v>0.75</v>
      </c>
      <c r="AE116" s="9">
        <v>0.75</v>
      </c>
      <c r="AF116" s="9">
        <f t="shared" si="8"/>
        <v>4.25</v>
      </c>
      <c r="AG116" s="9">
        <f t="shared" si="9"/>
        <v>4.25</v>
      </c>
      <c r="AH116" t="s">
        <v>77</v>
      </c>
      <c r="AI116">
        <v>1</v>
      </c>
      <c r="AN116">
        <f>1-AI116</f>
        <v>0</v>
      </c>
      <c r="AO116" t="s">
        <v>52</v>
      </c>
      <c r="AQ116" s="9" t="s">
        <v>54</v>
      </c>
      <c r="AR116" s="9" t="s">
        <v>55</v>
      </c>
      <c r="AS116" s="9" t="s">
        <v>53</v>
      </c>
      <c r="AT116" s="9" t="s">
        <v>53</v>
      </c>
      <c r="AU116" s="9" t="s">
        <v>53</v>
      </c>
      <c r="AV116" s="9" t="s">
        <v>53</v>
      </c>
      <c r="AW116" s="9" t="s">
        <v>53</v>
      </c>
      <c r="AX116" s="9" t="s">
        <v>53</v>
      </c>
      <c r="AY116" s="9" t="s">
        <v>53</v>
      </c>
    </row>
    <row r="117" spans="1:51" x14ac:dyDescent="0.25">
      <c r="A117" s="9">
        <v>134</v>
      </c>
      <c r="B117" s="9" t="s">
        <v>42</v>
      </c>
      <c r="C117" s="9" t="s">
        <v>59</v>
      </c>
      <c r="D117" s="9" t="s">
        <v>59</v>
      </c>
      <c r="E117" s="9" t="s">
        <v>99</v>
      </c>
      <c r="F117" s="9" t="s">
        <v>228</v>
      </c>
      <c r="G117" s="9">
        <v>169827</v>
      </c>
      <c r="H117" s="9">
        <v>12</v>
      </c>
      <c r="I117" s="9" t="s">
        <v>222</v>
      </c>
      <c r="J117" s="9">
        <v>2016</v>
      </c>
      <c r="K117" s="9">
        <v>3</v>
      </c>
      <c r="L117" s="11">
        <v>42434</v>
      </c>
      <c r="M117" s="9" t="s">
        <v>47</v>
      </c>
      <c r="N117" s="9" t="s">
        <v>53</v>
      </c>
      <c r="O117" s="9" t="s">
        <v>48</v>
      </c>
      <c r="P117" s="9">
        <v>460</v>
      </c>
      <c r="Q117" s="9">
        <v>46</v>
      </c>
      <c r="R117" s="9">
        <v>49.092999999999897</v>
      </c>
      <c r="S117" s="9" t="s">
        <v>53</v>
      </c>
      <c r="T117" s="9" t="s">
        <v>53</v>
      </c>
      <c r="U117" s="9" t="s">
        <v>53</v>
      </c>
      <c r="V117" s="9">
        <v>2</v>
      </c>
      <c r="W117" s="9" t="s">
        <v>61</v>
      </c>
      <c r="X117" s="9" t="s">
        <v>50</v>
      </c>
      <c r="Y117" s="9" t="s">
        <v>53</v>
      </c>
      <c r="Z117" s="9" t="s">
        <v>53</v>
      </c>
      <c r="AA117" s="9" t="s">
        <v>53</v>
      </c>
      <c r="AB117" s="9" t="s">
        <v>53</v>
      </c>
      <c r="AC117" s="9" t="s">
        <v>53</v>
      </c>
      <c r="AD117" s="9" t="s">
        <v>53</v>
      </c>
      <c r="AE117" s="9" t="s">
        <v>53</v>
      </c>
      <c r="AF117" s="9" t="s">
        <v>53</v>
      </c>
      <c r="AG117" s="9" t="s">
        <v>53</v>
      </c>
      <c r="AH117" t="s">
        <v>77</v>
      </c>
      <c r="AI117">
        <v>1</v>
      </c>
      <c r="AN117">
        <f>1-AI117</f>
        <v>0</v>
      </c>
      <c r="AO117" t="s">
        <v>52</v>
      </c>
      <c r="AQ117" s="9" t="s">
        <v>54</v>
      </c>
      <c r="AR117" s="9" t="s">
        <v>55</v>
      </c>
      <c r="AS117" s="9" t="s">
        <v>53</v>
      </c>
      <c r="AT117" s="9" t="s">
        <v>53</v>
      </c>
      <c r="AU117" s="9" t="s">
        <v>53</v>
      </c>
      <c r="AV117" s="9" t="s">
        <v>53</v>
      </c>
      <c r="AW117" s="9" t="s">
        <v>53</v>
      </c>
      <c r="AX117" s="9" t="s">
        <v>53</v>
      </c>
      <c r="AY117" s="9" t="s">
        <v>53</v>
      </c>
    </row>
    <row r="118" spans="1:51" x14ac:dyDescent="0.25">
      <c r="A118" s="9">
        <v>97</v>
      </c>
      <c r="B118" s="9" t="s">
        <v>42</v>
      </c>
      <c r="C118" s="9" t="s">
        <v>43</v>
      </c>
      <c r="D118" s="9" t="s">
        <v>43</v>
      </c>
      <c r="E118" s="9" t="s">
        <v>44</v>
      </c>
      <c r="F118" s="9" t="s">
        <v>229</v>
      </c>
      <c r="G118" s="10">
        <v>169828</v>
      </c>
      <c r="H118" s="9">
        <v>12</v>
      </c>
      <c r="I118" s="9" t="s">
        <v>222</v>
      </c>
      <c r="J118" s="9">
        <v>2016</v>
      </c>
      <c r="K118" s="9">
        <v>3</v>
      </c>
      <c r="L118" s="11">
        <v>42434</v>
      </c>
      <c r="M118" s="9" t="s">
        <v>47</v>
      </c>
      <c r="N118" s="9">
        <v>22</v>
      </c>
      <c r="O118" s="9" t="s">
        <v>48</v>
      </c>
      <c r="P118" s="9">
        <v>560</v>
      </c>
      <c r="Q118" s="9">
        <v>56</v>
      </c>
      <c r="R118" s="9">
        <v>59.5429999999999</v>
      </c>
      <c r="S118" s="9">
        <v>3.1</v>
      </c>
      <c r="T118" s="9">
        <v>2</v>
      </c>
      <c r="U118" s="9">
        <v>1</v>
      </c>
      <c r="V118" s="9">
        <v>2</v>
      </c>
      <c r="W118" s="9" t="s">
        <v>49</v>
      </c>
      <c r="X118" s="9" t="s">
        <v>50</v>
      </c>
      <c r="Y118" s="12">
        <v>26.729212656364901</v>
      </c>
      <c r="Z118" s="12">
        <v>6.34131542823381</v>
      </c>
      <c r="AA118" s="9">
        <v>45</v>
      </c>
      <c r="AB118" s="9">
        <v>5.6</v>
      </c>
      <c r="AC118" s="9">
        <v>3.3</v>
      </c>
      <c r="AD118" s="9">
        <v>0.96</v>
      </c>
      <c r="AE118" s="9">
        <v>0.96</v>
      </c>
      <c r="AF118" s="9">
        <f t="shared" si="8"/>
        <v>4.26</v>
      </c>
      <c r="AG118" s="9">
        <f t="shared" si="9"/>
        <v>4.26</v>
      </c>
      <c r="AH118" t="s">
        <v>77</v>
      </c>
      <c r="AI118">
        <v>1</v>
      </c>
      <c r="AN118">
        <v>0</v>
      </c>
      <c r="AO118" t="s">
        <v>52</v>
      </c>
      <c r="AQ118" s="9" t="s">
        <v>54</v>
      </c>
      <c r="AR118" s="9" t="s">
        <v>55</v>
      </c>
      <c r="AS118" s="9" t="s">
        <v>53</v>
      </c>
      <c r="AT118" s="9" t="s">
        <v>53</v>
      </c>
      <c r="AU118" s="9" t="s">
        <v>53</v>
      </c>
      <c r="AV118" s="9" t="s">
        <v>53</v>
      </c>
      <c r="AW118" s="9" t="s">
        <v>53</v>
      </c>
      <c r="AX118" s="9" t="s">
        <v>53</v>
      </c>
      <c r="AY118" s="9" t="s">
        <v>53</v>
      </c>
    </row>
    <row r="119" spans="1:51" x14ac:dyDescent="0.25">
      <c r="A119" s="9">
        <v>135</v>
      </c>
      <c r="B119" s="9" t="s">
        <v>42</v>
      </c>
      <c r="C119" s="9" t="s">
        <v>59</v>
      </c>
      <c r="D119" s="9" t="s">
        <v>59</v>
      </c>
      <c r="E119" s="9" t="s">
        <v>44</v>
      </c>
      <c r="F119" s="9" t="s">
        <v>230</v>
      </c>
      <c r="G119" s="9">
        <v>169829</v>
      </c>
      <c r="H119" s="9">
        <v>12</v>
      </c>
      <c r="I119" s="9" t="s">
        <v>222</v>
      </c>
      <c r="J119" s="9">
        <v>2016</v>
      </c>
      <c r="K119" s="9">
        <v>3</v>
      </c>
      <c r="L119" s="11">
        <v>42434</v>
      </c>
      <c r="M119" s="9" t="s">
        <v>47</v>
      </c>
      <c r="N119" s="9" t="s">
        <v>53</v>
      </c>
      <c r="O119" s="9" t="s">
        <v>48</v>
      </c>
      <c r="P119" s="9" t="s">
        <v>53</v>
      </c>
      <c r="Q119" s="9" t="s">
        <v>53</v>
      </c>
      <c r="R119" s="9" t="s">
        <v>53</v>
      </c>
      <c r="S119" s="9" t="s">
        <v>53</v>
      </c>
      <c r="T119" s="9" t="s">
        <v>53</v>
      </c>
      <c r="U119" s="9" t="s">
        <v>53</v>
      </c>
      <c r="V119" s="9">
        <v>2</v>
      </c>
      <c r="W119" s="9" t="s">
        <v>61</v>
      </c>
      <c r="X119" s="9" t="s">
        <v>50</v>
      </c>
      <c r="Y119" s="9" t="s">
        <v>53</v>
      </c>
      <c r="Z119" s="9" t="s">
        <v>53</v>
      </c>
      <c r="AA119" s="9" t="s">
        <v>53</v>
      </c>
      <c r="AB119" s="9" t="s">
        <v>53</v>
      </c>
      <c r="AC119" s="9" t="s">
        <v>53</v>
      </c>
      <c r="AD119" s="9" t="s">
        <v>53</v>
      </c>
      <c r="AE119" s="9" t="s">
        <v>53</v>
      </c>
      <c r="AF119" s="9" t="s">
        <v>53</v>
      </c>
      <c r="AG119" s="9" t="s">
        <v>53</v>
      </c>
      <c r="AH119" t="s">
        <v>77</v>
      </c>
      <c r="AI119">
        <v>1</v>
      </c>
      <c r="AN119">
        <f>1-AI119</f>
        <v>0</v>
      </c>
      <c r="AO119" t="s">
        <v>52</v>
      </c>
      <c r="AQ119" s="9" t="s">
        <v>54</v>
      </c>
      <c r="AR119" s="9" t="s">
        <v>55</v>
      </c>
      <c r="AS119" s="9" t="s">
        <v>53</v>
      </c>
      <c r="AT119" s="9" t="s">
        <v>53</v>
      </c>
      <c r="AU119" s="9" t="s">
        <v>53</v>
      </c>
      <c r="AV119" s="9" t="s">
        <v>53</v>
      </c>
      <c r="AW119" s="9" t="s">
        <v>53</v>
      </c>
      <c r="AX119" s="9" t="s">
        <v>53</v>
      </c>
      <c r="AY119" s="9" t="s">
        <v>53</v>
      </c>
    </row>
    <row r="120" spans="1:51" x14ac:dyDescent="0.25">
      <c r="A120" s="9">
        <v>98</v>
      </c>
      <c r="B120" s="9" t="s">
        <v>42</v>
      </c>
      <c r="C120" s="9" t="s">
        <v>43</v>
      </c>
      <c r="D120" s="9" t="s">
        <v>43</v>
      </c>
      <c r="E120" s="9" t="s">
        <v>44</v>
      </c>
      <c r="F120" s="9" t="s">
        <v>231</v>
      </c>
      <c r="G120" s="10">
        <v>169830</v>
      </c>
      <c r="H120" s="9">
        <v>12</v>
      </c>
      <c r="I120" s="9" t="s">
        <v>222</v>
      </c>
      <c r="J120" s="9">
        <v>2016</v>
      </c>
      <c r="K120" s="9">
        <v>3</v>
      </c>
      <c r="L120" s="11">
        <v>42434</v>
      </c>
      <c r="M120" s="9" t="s">
        <v>47</v>
      </c>
      <c r="N120" s="9">
        <v>22</v>
      </c>
      <c r="O120" s="9" t="s">
        <v>48</v>
      </c>
      <c r="P120" s="9">
        <v>565</v>
      </c>
      <c r="Q120" s="9">
        <v>56.5</v>
      </c>
      <c r="R120" s="9">
        <v>60.0655</v>
      </c>
      <c r="S120" s="9">
        <v>3.1</v>
      </c>
      <c r="T120" s="9">
        <v>2</v>
      </c>
      <c r="U120" s="9">
        <v>1</v>
      </c>
      <c r="V120" s="9">
        <v>2</v>
      </c>
      <c r="W120" s="9" t="s">
        <v>49</v>
      </c>
      <c r="X120" s="9" t="s">
        <v>50</v>
      </c>
      <c r="Y120" s="12">
        <v>25.6324047390329</v>
      </c>
      <c r="Z120" s="12">
        <v>6.6293444181996399</v>
      </c>
      <c r="AA120" s="9">
        <v>59</v>
      </c>
      <c r="AB120" s="9">
        <v>11</v>
      </c>
      <c r="AC120" s="9">
        <v>5.2</v>
      </c>
      <c r="AD120" s="9">
        <v>2.7</v>
      </c>
      <c r="AE120" s="9">
        <v>2.7</v>
      </c>
      <c r="AF120" s="9">
        <f t="shared" si="8"/>
        <v>7.9</v>
      </c>
      <c r="AG120" s="9">
        <f t="shared" si="9"/>
        <v>7.9</v>
      </c>
      <c r="AH120" t="s">
        <v>77</v>
      </c>
      <c r="AI120">
        <v>1</v>
      </c>
      <c r="AN120">
        <f>1-AI120</f>
        <v>0</v>
      </c>
      <c r="AO120" t="s">
        <v>52</v>
      </c>
      <c r="AQ120" s="9" t="s">
        <v>54</v>
      </c>
      <c r="AR120" s="9" t="s">
        <v>55</v>
      </c>
      <c r="AS120" s="9" t="s">
        <v>53</v>
      </c>
      <c r="AT120" s="9" t="s">
        <v>53</v>
      </c>
      <c r="AU120" s="9" t="s">
        <v>53</v>
      </c>
      <c r="AV120" s="9" t="s">
        <v>53</v>
      </c>
      <c r="AW120" s="9" t="s">
        <v>53</v>
      </c>
      <c r="AX120" s="9" t="s">
        <v>53</v>
      </c>
      <c r="AY120" s="9" t="s">
        <v>53</v>
      </c>
    </row>
    <row r="121" spans="1:51" x14ac:dyDescent="0.25">
      <c r="A121" s="9">
        <v>99</v>
      </c>
      <c r="B121" s="9" t="s">
        <v>42</v>
      </c>
      <c r="C121" s="9" t="s">
        <v>43</v>
      </c>
      <c r="D121" s="9" t="s">
        <v>43</v>
      </c>
      <c r="E121" s="9" t="s">
        <v>44</v>
      </c>
      <c r="F121" s="9" t="s">
        <v>232</v>
      </c>
      <c r="G121" s="10">
        <v>169840</v>
      </c>
      <c r="H121" s="9">
        <v>12</v>
      </c>
      <c r="I121" s="9" t="s">
        <v>222</v>
      </c>
      <c r="J121" s="9">
        <v>2016</v>
      </c>
      <c r="K121" s="9">
        <v>3</v>
      </c>
      <c r="L121" s="11">
        <v>42434</v>
      </c>
      <c r="M121" s="9" t="s">
        <v>47</v>
      </c>
      <c r="N121" s="9">
        <v>22</v>
      </c>
      <c r="O121" s="9" t="s">
        <v>48</v>
      </c>
      <c r="P121" s="9">
        <v>520</v>
      </c>
      <c r="Q121" s="9">
        <v>52</v>
      </c>
      <c r="R121" s="9">
        <v>55.363</v>
      </c>
      <c r="S121" s="9">
        <v>3.1</v>
      </c>
      <c r="T121" s="9">
        <v>2</v>
      </c>
      <c r="U121" s="9">
        <v>1</v>
      </c>
      <c r="V121" s="9">
        <v>2</v>
      </c>
      <c r="W121" s="9" t="s">
        <v>49</v>
      </c>
      <c r="X121" s="9" t="s">
        <v>50</v>
      </c>
      <c r="Y121" s="12">
        <v>24.2071197411003</v>
      </c>
      <c r="Z121" s="12">
        <v>4.2506801360411801</v>
      </c>
      <c r="AA121" s="9">
        <v>59</v>
      </c>
      <c r="AB121" s="9">
        <v>9.8000000000000007</v>
      </c>
      <c r="AC121" s="9">
        <v>4.9000000000000004</v>
      </c>
      <c r="AD121" s="9">
        <v>2.4</v>
      </c>
      <c r="AE121" s="9">
        <v>2.4</v>
      </c>
      <c r="AF121" s="9">
        <f t="shared" si="8"/>
        <v>7.3000000000000007</v>
      </c>
      <c r="AG121" s="9">
        <f t="shared" si="9"/>
        <v>7.3000000000000007</v>
      </c>
      <c r="AH121" t="s">
        <v>163</v>
      </c>
      <c r="AI121" t="s">
        <v>53</v>
      </c>
      <c r="AJ121" t="s">
        <v>53</v>
      </c>
      <c r="AK121" t="s">
        <v>53</v>
      </c>
      <c r="AN121" t="s">
        <v>53</v>
      </c>
      <c r="AO121" t="s">
        <v>53</v>
      </c>
      <c r="AQ121" s="9" t="s">
        <v>54</v>
      </c>
      <c r="AR121" s="9" t="s">
        <v>55</v>
      </c>
      <c r="AS121" s="9" t="s">
        <v>53</v>
      </c>
      <c r="AT121" s="9" t="s">
        <v>53</v>
      </c>
      <c r="AU121" s="9" t="s">
        <v>53</v>
      </c>
      <c r="AV121" s="9" t="s">
        <v>53</v>
      </c>
      <c r="AW121" s="9" t="s">
        <v>53</v>
      </c>
      <c r="AX121" s="9" t="s">
        <v>53</v>
      </c>
      <c r="AY121" s="9" t="s">
        <v>53</v>
      </c>
    </row>
    <row r="122" spans="1:51" x14ac:dyDescent="0.25">
      <c r="A122" s="9">
        <v>100</v>
      </c>
      <c r="B122" s="9" t="s">
        <v>42</v>
      </c>
      <c r="C122" s="9" t="s">
        <v>43</v>
      </c>
      <c r="D122" s="9" t="s">
        <v>43</v>
      </c>
      <c r="E122" s="9" t="s">
        <v>44</v>
      </c>
      <c r="F122" s="9" t="s">
        <v>233</v>
      </c>
      <c r="G122" s="10">
        <v>169841</v>
      </c>
      <c r="H122" s="9">
        <v>12</v>
      </c>
      <c r="I122" s="9" t="s">
        <v>222</v>
      </c>
      <c r="J122" s="9">
        <v>2016</v>
      </c>
      <c r="K122" s="9">
        <v>3</v>
      </c>
      <c r="L122" s="11">
        <v>42434</v>
      </c>
      <c r="M122" s="9" t="s">
        <v>47</v>
      </c>
      <c r="N122" s="9">
        <v>22</v>
      </c>
      <c r="O122" s="9" t="s">
        <v>48</v>
      </c>
      <c r="P122" s="9">
        <v>570</v>
      </c>
      <c r="Q122" s="9">
        <v>57</v>
      </c>
      <c r="R122" s="9">
        <v>60.588000000000001</v>
      </c>
      <c r="S122" s="9">
        <v>3.1</v>
      </c>
      <c r="T122" s="9">
        <v>2</v>
      </c>
      <c r="U122" s="9">
        <v>1</v>
      </c>
      <c r="V122" s="9">
        <v>2</v>
      </c>
      <c r="W122" s="9" t="s">
        <v>49</v>
      </c>
      <c r="X122" s="9" t="s">
        <v>50</v>
      </c>
      <c r="Y122" s="12">
        <v>26.372239747634001</v>
      </c>
      <c r="Z122" s="12">
        <v>6.8949269473168702</v>
      </c>
      <c r="AA122" s="9">
        <v>74</v>
      </c>
      <c r="AB122" s="9">
        <v>13</v>
      </c>
      <c r="AC122" s="9">
        <v>6.3</v>
      </c>
      <c r="AD122" s="9">
        <v>3</v>
      </c>
      <c r="AE122" s="9">
        <v>3</v>
      </c>
      <c r="AF122" s="9">
        <f t="shared" si="8"/>
        <v>9.3000000000000007</v>
      </c>
      <c r="AG122" s="9">
        <f t="shared" si="9"/>
        <v>9.3000000000000007</v>
      </c>
      <c r="AH122" t="s">
        <v>163</v>
      </c>
      <c r="AI122" t="s">
        <v>53</v>
      </c>
      <c r="AJ122" t="s">
        <v>53</v>
      </c>
      <c r="AK122" t="s">
        <v>53</v>
      </c>
      <c r="AN122" t="s">
        <v>53</v>
      </c>
      <c r="AO122" t="s">
        <v>53</v>
      </c>
      <c r="AQ122" s="9" t="s">
        <v>54</v>
      </c>
      <c r="AR122" s="9" t="s">
        <v>55</v>
      </c>
      <c r="AS122" s="9" t="s">
        <v>53</v>
      </c>
      <c r="AT122" s="9" t="s">
        <v>53</v>
      </c>
      <c r="AU122" s="9" t="s">
        <v>53</v>
      </c>
      <c r="AV122" s="9" t="s">
        <v>53</v>
      </c>
      <c r="AW122" s="9" t="s">
        <v>53</v>
      </c>
      <c r="AX122" s="9" t="s">
        <v>53</v>
      </c>
      <c r="AY122" s="9" t="s">
        <v>53</v>
      </c>
    </row>
    <row r="123" spans="1:51" x14ac:dyDescent="0.25">
      <c r="A123" s="9">
        <v>101</v>
      </c>
      <c r="B123" s="9" t="s">
        <v>42</v>
      </c>
      <c r="C123" s="9" t="s">
        <v>43</v>
      </c>
      <c r="D123" s="9" t="s">
        <v>43</v>
      </c>
      <c r="E123" s="9" t="s">
        <v>44</v>
      </c>
      <c r="F123" s="9" t="s">
        <v>234</v>
      </c>
      <c r="G123" s="10">
        <v>169842</v>
      </c>
      <c r="H123" s="9">
        <v>12</v>
      </c>
      <c r="I123" s="9" t="s">
        <v>222</v>
      </c>
      <c r="J123" s="9">
        <v>2016</v>
      </c>
      <c r="K123" s="9">
        <v>3</v>
      </c>
      <c r="L123" s="11">
        <v>42434</v>
      </c>
      <c r="M123" s="9" t="s">
        <v>47</v>
      </c>
      <c r="N123" s="9">
        <v>24</v>
      </c>
      <c r="O123" s="9" t="s">
        <v>48</v>
      </c>
      <c r="P123" s="9">
        <v>565</v>
      </c>
      <c r="Q123" s="9">
        <v>56.5</v>
      </c>
      <c r="R123" s="9">
        <v>60.0655</v>
      </c>
      <c r="S123" s="9">
        <v>4.2</v>
      </c>
      <c r="T123" s="9">
        <v>2</v>
      </c>
      <c r="U123" s="9">
        <v>2</v>
      </c>
      <c r="V123" s="9">
        <v>1</v>
      </c>
      <c r="W123" s="9" t="s">
        <v>96</v>
      </c>
      <c r="X123" s="9" t="s">
        <v>50</v>
      </c>
      <c r="Y123" s="12">
        <v>27.732893652102099</v>
      </c>
      <c r="Z123" s="12">
        <v>7.9045587237433601</v>
      </c>
      <c r="AA123" s="9">
        <v>69</v>
      </c>
      <c r="AB123" s="9">
        <v>10</v>
      </c>
      <c r="AC123" s="9">
        <v>5.3</v>
      </c>
      <c r="AD123" s="9">
        <v>2</v>
      </c>
      <c r="AE123" s="9">
        <v>2</v>
      </c>
      <c r="AF123" s="9">
        <f t="shared" si="8"/>
        <v>7.3</v>
      </c>
      <c r="AG123" s="9">
        <f t="shared" si="9"/>
        <v>7.3</v>
      </c>
      <c r="AH123" t="s">
        <v>77</v>
      </c>
      <c r="AI123">
        <v>1</v>
      </c>
      <c r="AN123">
        <f>1-AI123</f>
        <v>0</v>
      </c>
      <c r="AO123" t="s">
        <v>52</v>
      </c>
      <c r="AQ123" s="9" t="s">
        <v>54</v>
      </c>
      <c r="AR123" s="9" t="s">
        <v>55</v>
      </c>
      <c r="AS123" s="9" t="s">
        <v>53</v>
      </c>
      <c r="AT123" s="9" t="s">
        <v>53</v>
      </c>
      <c r="AU123" s="9" t="s">
        <v>53</v>
      </c>
      <c r="AV123" s="9" t="s">
        <v>53</v>
      </c>
      <c r="AW123" s="9" t="s">
        <v>53</v>
      </c>
      <c r="AX123" s="9" t="s">
        <v>53</v>
      </c>
      <c r="AY123" s="9" t="s">
        <v>53</v>
      </c>
    </row>
    <row r="124" spans="1:51" x14ac:dyDescent="0.25">
      <c r="A124" s="9">
        <v>102</v>
      </c>
      <c r="B124" s="9" t="s">
        <v>42</v>
      </c>
      <c r="C124" s="9" t="s">
        <v>43</v>
      </c>
      <c r="D124" s="9" t="s">
        <v>43</v>
      </c>
      <c r="E124" s="9" t="s">
        <v>44</v>
      </c>
      <c r="F124" s="9" t="s">
        <v>235</v>
      </c>
      <c r="G124" s="10">
        <v>171750</v>
      </c>
      <c r="H124" s="9">
        <v>13</v>
      </c>
      <c r="I124" s="9" t="s">
        <v>236</v>
      </c>
      <c r="J124" s="9">
        <v>2017</v>
      </c>
      <c r="K124" s="9">
        <v>4</v>
      </c>
      <c r="L124" s="11">
        <v>42840</v>
      </c>
      <c r="M124" s="9" t="s">
        <v>237</v>
      </c>
      <c r="N124" s="9">
        <v>23</v>
      </c>
      <c r="O124" s="9" t="s">
        <v>238</v>
      </c>
      <c r="P124" s="9">
        <v>607</v>
      </c>
      <c r="Q124" s="9">
        <v>60.7</v>
      </c>
      <c r="R124" s="9">
        <v>64.454499999999896</v>
      </c>
      <c r="S124" s="9">
        <v>3.1</v>
      </c>
      <c r="T124" s="9">
        <v>2</v>
      </c>
      <c r="U124" s="9">
        <v>1</v>
      </c>
      <c r="V124" s="9">
        <v>1</v>
      </c>
      <c r="W124" s="9" t="s">
        <v>49</v>
      </c>
      <c r="X124" s="9" t="s">
        <v>50</v>
      </c>
      <c r="Y124" s="12">
        <v>22.8709325860188</v>
      </c>
      <c r="Z124" s="12">
        <v>1.76167906351908</v>
      </c>
      <c r="AA124" s="9">
        <v>78</v>
      </c>
      <c r="AB124" s="9">
        <v>13</v>
      </c>
      <c r="AC124" s="9">
        <v>6.7</v>
      </c>
      <c r="AD124" s="9">
        <v>2.4</v>
      </c>
      <c r="AE124" s="9">
        <v>2.4</v>
      </c>
      <c r="AF124" s="9">
        <f t="shared" si="8"/>
        <v>9.1</v>
      </c>
      <c r="AG124" s="9">
        <f t="shared" si="9"/>
        <v>9.1</v>
      </c>
      <c r="AH124" t="s">
        <v>77</v>
      </c>
      <c r="AI124">
        <v>0.99860000000000004</v>
      </c>
      <c r="AN124">
        <v>1.3999999999999568E-3</v>
      </c>
      <c r="AO124">
        <v>713.28571428573628</v>
      </c>
      <c r="AQ124" s="9" t="s">
        <v>54</v>
      </c>
      <c r="AR124" s="9" t="s">
        <v>55</v>
      </c>
      <c r="AS124" s="9" t="s">
        <v>53</v>
      </c>
      <c r="AT124" s="9" t="s">
        <v>53</v>
      </c>
      <c r="AU124" s="9" t="s">
        <v>53</v>
      </c>
      <c r="AV124" s="9" t="s">
        <v>53</v>
      </c>
      <c r="AW124" s="9" t="s">
        <v>53</v>
      </c>
      <c r="AX124" s="9" t="s">
        <v>53</v>
      </c>
      <c r="AY124" s="9" t="s">
        <v>53</v>
      </c>
    </row>
    <row r="125" spans="1:51" x14ac:dyDescent="0.25">
      <c r="A125" s="9">
        <v>103</v>
      </c>
      <c r="B125" s="9" t="s">
        <v>42</v>
      </c>
      <c r="C125" s="9" t="s">
        <v>43</v>
      </c>
      <c r="D125" s="9" t="s">
        <v>43</v>
      </c>
      <c r="E125" s="9" t="s">
        <v>44</v>
      </c>
      <c r="F125" s="9" t="s">
        <v>239</v>
      </c>
      <c r="G125" s="10">
        <v>171751</v>
      </c>
      <c r="H125" s="9">
        <v>13</v>
      </c>
      <c r="I125" s="9" t="s">
        <v>236</v>
      </c>
      <c r="J125" s="9">
        <v>2017</v>
      </c>
      <c r="K125" s="9">
        <v>5</v>
      </c>
      <c r="L125" s="11">
        <v>42875</v>
      </c>
      <c r="M125" s="9" t="s">
        <v>237</v>
      </c>
      <c r="N125" s="9">
        <v>24</v>
      </c>
      <c r="O125" s="9" t="s">
        <v>238</v>
      </c>
      <c r="P125" s="9">
        <v>538</v>
      </c>
      <c r="Q125" s="9">
        <v>53.8</v>
      </c>
      <c r="R125" s="9">
        <v>57.244</v>
      </c>
      <c r="S125" s="9">
        <v>3.1</v>
      </c>
      <c r="T125" s="9">
        <v>2</v>
      </c>
      <c r="U125" s="9">
        <v>1</v>
      </c>
      <c r="V125" s="9">
        <v>2</v>
      </c>
      <c r="W125" s="9" t="s">
        <v>49</v>
      </c>
      <c r="X125" s="9" t="s">
        <v>50</v>
      </c>
      <c r="Y125" s="12">
        <v>23.285736701710199</v>
      </c>
      <c r="Z125" s="12">
        <v>1.41832692279989</v>
      </c>
      <c r="AA125" s="9">
        <v>86</v>
      </c>
      <c r="AB125" s="9">
        <v>15</v>
      </c>
      <c r="AC125" s="9">
        <v>8.1</v>
      </c>
      <c r="AD125" s="9">
        <v>2.8</v>
      </c>
      <c r="AE125" s="9">
        <v>2.8</v>
      </c>
      <c r="AF125" s="9">
        <f t="shared" si="8"/>
        <v>10.899999999999999</v>
      </c>
      <c r="AG125" s="9">
        <f t="shared" si="9"/>
        <v>10.899999999999999</v>
      </c>
      <c r="AH125" t="s">
        <v>77</v>
      </c>
      <c r="AI125">
        <v>0.97</v>
      </c>
      <c r="AJ125" t="s">
        <v>108</v>
      </c>
      <c r="AK125">
        <v>0.03</v>
      </c>
      <c r="AN125">
        <v>3.0000000000000027E-2</v>
      </c>
      <c r="AO125">
        <v>32.3333333333333</v>
      </c>
      <c r="AQ125" s="9" t="s">
        <v>54</v>
      </c>
      <c r="AR125" s="9" t="s">
        <v>55</v>
      </c>
      <c r="AS125" s="9" t="s">
        <v>53</v>
      </c>
      <c r="AT125" s="9" t="s">
        <v>53</v>
      </c>
      <c r="AU125" s="9" t="s">
        <v>53</v>
      </c>
      <c r="AV125" s="9" t="s">
        <v>53</v>
      </c>
      <c r="AW125" s="9" t="s">
        <v>53</v>
      </c>
      <c r="AX125" s="9" t="s">
        <v>53</v>
      </c>
      <c r="AY125" s="9" t="s">
        <v>53</v>
      </c>
    </row>
    <row r="126" spans="1:51" x14ac:dyDescent="0.25">
      <c r="A126" s="9">
        <v>104</v>
      </c>
      <c r="B126" s="9" t="s">
        <v>42</v>
      </c>
      <c r="C126" s="9" t="s">
        <v>43</v>
      </c>
      <c r="D126" s="9" t="s">
        <v>43</v>
      </c>
      <c r="E126" s="9" t="s">
        <v>44</v>
      </c>
      <c r="F126" s="9" t="s">
        <v>240</v>
      </c>
      <c r="G126" s="10">
        <v>171752</v>
      </c>
      <c r="H126" s="9">
        <v>13</v>
      </c>
      <c r="I126" s="9" t="s">
        <v>236</v>
      </c>
      <c r="J126" s="9">
        <v>2017</v>
      </c>
      <c r="K126" s="9">
        <v>5</v>
      </c>
      <c r="L126" s="11">
        <v>42875</v>
      </c>
      <c r="M126" s="9" t="s">
        <v>237</v>
      </c>
      <c r="N126" s="9">
        <v>24</v>
      </c>
      <c r="O126" s="9" t="s">
        <v>238</v>
      </c>
      <c r="P126" s="9">
        <v>600</v>
      </c>
      <c r="Q126" s="9">
        <v>60</v>
      </c>
      <c r="R126" s="9">
        <v>63.7229999999999</v>
      </c>
      <c r="S126" s="9">
        <v>3.1</v>
      </c>
      <c r="T126" s="9">
        <v>2</v>
      </c>
      <c r="U126" s="9">
        <v>1</v>
      </c>
      <c r="V126" s="9">
        <v>2</v>
      </c>
      <c r="W126" s="9" t="s">
        <v>49</v>
      </c>
      <c r="X126" s="9" t="s">
        <v>50</v>
      </c>
      <c r="Y126" s="12">
        <v>23.2506361323154</v>
      </c>
      <c r="Z126" s="12">
        <v>3.4496558858081601</v>
      </c>
      <c r="AA126" s="9">
        <v>96</v>
      </c>
      <c r="AB126" s="9">
        <v>14</v>
      </c>
      <c r="AC126" s="9">
        <v>7.7</v>
      </c>
      <c r="AD126" s="9">
        <v>2</v>
      </c>
      <c r="AE126" s="9">
        <v>2</v>
      </c>
      <c r="AF126" s="9">
        <f t="shared" si="8"/>
        <v>9.6999999999999993</v>
      </c>
      <c r="AG126" s="9">
        <f t="shared" si="9"/>
        <v>9.6999999999999993</v>
      </c>
      <c r="AH126" t="s">
        <v>77</v>
      </c>
      <c r="AI126">
        <v>0.96660000000000001</v>
      </c>
      <c r="AJ126" t="s">
        <v>108</v>
      </c>
      <c r="AK126">
        <v>3.3399999999999999E-2</v>
      </c>
      <c r="AN126">
        <v>3.3399999999999985E-2</v>
      </c>
      <c r="AO126">
        <v>28.940119760479057</v>
      </c>
      <c r="AQ126" s="9" t="s">
        <v>54</v>
      </c>
      <c r="AR126" s="9" t="s">
        <v>55</v>
      </c>
      <c r="AS126" s="9" t="s">
        <v>53</v>
      </c>
      <c r="AT126" s="9" t="s">
        <v>53</v>
      </c>
      <c r="AU126" s="9" t="s">
        <v>53</v>
      </c>
      <c r="AV126" s="9" t="s">
        <v>53</v>
      </c>
      <c r="AW126" s="9" t="s">
        <v>53</v>
      </c>
      <c r="AX126" s="9" t="s">
        <v>53</v>
      </c>
      <c r="AY126" s="9" t="s">
        <v>53</v>
      </c>
    </row>
    <row r="127" spans="1:51" x14ac:dyDescent="0.25">
      <c r="A127" s="9">
        <v>105</v>
      </c>
      <c r="B127" s="9" t="s">
        <v>42</v>
      </c>
      <c r="C127" s="9" t="s">
        <v>43</v>
      </c>
      <c r="D127" s="9" t="s">
        <v>43</v>
      </c>
      <c r="E127" s="9" t="s">
        <v>44</v>
      </c>
      <c r="F127" s="9" t="s">
        <v>241</v>
      </c>
      <c r="G127" s="10">
        <v>171753</v>
      </c>
      <c r="H127" s="9">
        <v>13</v>
      </c>
      <c r="I127" s="9" t="s">
        <v>236</v>
      </c>
      <c r="J127" s="9">
        <v>2017</v>
      </c>
      <c r="K127" s="9">
        <v>4</v>
      </c>
      <c r="L127" s="11">
        <v>42841</v>
      </c>
      <c r="M127" s="9" t="s">
        <v>237</v>
      </c>
      <c r="N127" s="9">
        <v>23</v>
      </c>
      <c r="O127" s="9" t="s">
        <v>238</v>
      </c>
      <c r="P127" s="9">
        <v>594</v>
      </c>
      <c r="Q127" s="9">
        <v>59.4</v>
      </c>
      <c r="R127" s="9">
        <v>63.095999999999897</v>
      </c>
      <c r="S127" s="9">
        <v>3.1</v>
      </c>
      <c r="T127" s="9">
        <v>2</v>
      </c>
      <c r="U127" s="9">
        <v>1</v>
      </c>
      <c r="V127" s="9">
        <v>2</v>
      </c>
      <c r="W127" s="9" t="s">
        <v>49</v>
      </c>
      <c r="X127" s="9" t="s">
        <v>50</v>
      </c>
      <c r="Y127" s="12">
        <v>29.3240093240093</v>
      </c>
      <c r="Z127" s="12">
        <v>7.38937645266535</v>
      </c>
      <c r="AA127" s="9">
        <v>170</v>
      </c>
      <c r="AB127" s="9">
        <v>21</v>
      </c>
      <c r="AC127" s="9">
        <v>11</v>
      </c>
      <c r="AD127" s="9">
        <v>3.5</v>
      </c>
      <c r="AE127" s="9">
        <v>3.5</v>
      </c>
      <c r="AF127" s="9">
        <f t="shared" si="8"/>
        <v>14.5</v>
      </c>
      <c r="AG127" s="9">
        <f t="shared" si="9"/>
        <v>14.5</v>
      </c>
      <c r="AH127" s="16" t="s">
        <v>77</v>
      </c>
      <c r="AI127" s="16">
        <v>0.89710000000000001</v>
      </c>
      <c r="AJ127" t="s">
        <v>108</v>
      </c>
      <c r="AK127">
        <v>0.10290000000000001</v>
      </c>
      <c r="AN127">
        <v>0.10289999999999999</v>
      </c>
      <c r="AO127">
        <v>8.7181729834791071</v>
      </c>
      <c r="AQ127" s="9" t="s">
        <v>54</v>
      </c>
      <c r="AR127" s="9" t="s">
        <v>55</v>
      </c>
      <c r="AS127" s="9" t="s">
        <v>53</v>
      </c>
      <c r="AT127" s="9" t="s">
        <v>53</v>
      </c>
      <c r="AU127" s="9" t="s">
        <v>53</v>
      </c>
      <c r="AV127" s="9" t="s">
        <v>53</v>
      </c>
      <c r="AW127" s="9" t="s">
        <v>53</v>
      </c>
      <c r="AX127" s="9" t="s">
        <v>53</v>
      </c>
      <c r="AY127" s="9" t="s">
        <v>53</v>
      </c>
    </row>
    <row r="128" spans="1:51" x14ac:dyDescent="0.25">
      <c r="A128" s="9">
        <v>106</v>
      </c>
      <c r="B128" s="9" t="s">
        <v>42</v>
      </c>
      <c r="C128" s="9" t="s">
        <v>43</v>
      </c>
      <c r="D128" s="9" t="s">
        <v>43</v>
      </c>
      <c r="E128" s="9" t="s">
        <v>44</v>
      </c>
      <c r="F128" s="9" t="s">
        <v>242</v>
      </c>
      <c r="G128" s="10">
        <v>171754</v>
      </c>
      <c r="H128" s="9">
        <v>13</v>
      </c>
      <c r="I128" s="9" t="s">
        <v>236</v>
      </c>
      <c r="J128" s="9">
        <v>2017</v>
      </c>
      <c r="K128" s="9">
        <v>5</v>
      </c>
      <c r="L128" s="11">
        <v>42867</v>
      </c>
      <c r="M128" s="9" t="s">
        <v>237</v>
      </c>
      <c r="N128" s="9">
        <v>24</v>
      </c>
      <c r="O128" s="9" t="s">
        <v>238</v>
      </c>
      <c r="P128" s="9">
        <v>558</v>
      </c>
      <c r="Q128" s="9">
        <v>55.8</v>
      </c>
      <c r="R128" s="9">
        <v>59.333999999999897</v>
      </c>
      <c r="S128" s="9">
        <v>3.1</v>
      </c>
      <c r="T128" s="9">
        <v>2</v>
      </c>
      <c r="U128" s="9">
        <v>1</v>
      </c>
      <c r="V128" s="9">
        <v>1</v>
      </c>
      <c r="W128" s="9" t="s">
        <v>49</v>
      </c>
      <c r="X128" s="9" t="s">
        <v>50</v>
      </c>
      <c r="Y128" s="12">
        <v>24.497930400122499</v>
      </c>
      <c r="Z128" s="12">
        <v>3.86254318813089</v>
      </c>
      <c r="AA128" s="9">
        <v>120</v>
      </c>
      <c r="AB128" s="9">
        <v>15</v>
      </c>
      <c r="AC128" s="9">
        <v>8.4</v>
      </c>
      <c r="AD128" s="9">
        <v>2.2000000000000002</v>
      </c>
      <c r="AE128" s="9">
        <v>2.2000000000000002</v>
      </c>
      <c r="AF128" s="9">
        <f t="shared" si="8"/>
        <v>10.600000000000001</v>
      </c>
      <c r="AG128" s="9">
        <f t="shared" si="9"/>
        <v>10.600000000000001</v>
      </c>
      <c r="AH128" t="s">
        <v>77</v>
      </c>
      <c r="AI128">
        <v>0.99729999999999996</v>
      </c>
      <c r="AN128">
        <v>2.7000000000000357E-3</v>
      </c>
      <c r="AO128">
        <v>369.37037037036549</v>
      </c>
      <c r="AQ128" s="9" t="s">
        <v>54</v>
      </c>
      <c r="AR128" s="9" t="s">
        <v>55</v>
      </c>
      <c r="AS128" s="9" t="s">
        <v>53</v>
      </c>
      <c r="AT128" s="9" t="s">
        <v>53</v>
      </c>
      <c r="AU128" s="9" t="s">
        <v>53</v>
      </c>
      <c r="AV128" s="9" t="s">
        <v>53</v>
      </c>
      <c r="AW128" s="9" t="s">
        <v>53</v>
      </c>
      <c r="AX128" s="9" t="s">
        <v>53</v>
      </c>
      <c r="AY128" s="9" t="s">
        <v>53</v>
      </c>
    </row>
    <row r="129" spans="1:51" x14ac:dyDescent="0.25">
      <c r="A129" s="9">
        <v>107</v>
      </c>
      <c r="B129" s="9" t="s">
        <v>42</v>
      </c>
      <c r="C129" s="9" t="s">
        <v>43</v>
      </c>
      <c r="D129" s="9" t="s">
        <v>43</v>
      </c>
      <c r="E129" s="9" t="s">
        <v>44</v>
      </c>
      <c r="F129" s="9" t="s">
        <v>243</v>
      </c>
      <c r="G129" s="10">
        <v>171755</v>
      </c>
      <c r="H129" s="9">
        <v>13</v>
      </c>
      <c r="I129" s="9" t="s">
        <v>236</v>
      </c>
      <c r="J129" s="9">
        <v>2017</v>
      </c>
      <c r="K129" s="9">
        <v>4</v>
      </c>
      <c r="L129" s="11">
        <v>42840</v>
      </c>
      <c r="M129" s="9" t="s">
        <v>237</v>
      </c>
      <c r="N129" s="9">
        <v>23</v>
      </c>
      <c r="O129" s="9" t="s">
        <v>238</v>
      </c>
      <c r="P129" s="9">
        <v>546</v>
      </c>
      <c r="Q129" s="9">
        <v>54.6</v>
      </c>
      <c r="R129" s="9">
        <v>58.08</v>
      </c>
      <c r="S129" s="9">
        <v>3.1</v>
      </c>
      <c r="T129" s="9">
        <v>2</v>
      </c>
      <c r="U129" s="9">
        <v>1</v>
      </c>
      <c r="V129" s="9">
        <v>2</v>
      </c>
      <c r="W129" s="9" t="s">
        <v>49</v>
      </c>
      <c r="X129" s="9" t="s">
        <v>50</v>
      </c>
      <c r="Y129" s="12">
        <v>22.344570557343701</v>
      </c>
      <c r="Z129" s="12">
        <v>3.7892741686807501</v>
      </c>
      <c r="AA129" s="9">
        <v>96</v>
      </c>
      <c r="AB129" s="9">
        <v>8.3000000000000007</v>
      </c>
      <c r="AC129" s="9">
        <v>4.7</v>
      </c>
      <c r="AD129" s="9">
        <v>1.1000000000000001</v>
      </c>
      <c r="AE129" s="9">
        <v>1.1000000000000001</v>
      </c>
      <c r="AF129" s="9">
        <f t="shared" si="8"/>
        <v>5.8000000000000007</v>
      </c>
      <c r="AG129" s="9">
        <f t="shared" si="9"/>
        <v>5.8000000000000007</v>
      </c>
      <c r="AH129" t="s">
        <v>77</v>
      </c>
      <c r="AI129">
        <v>1</v>
      </c>
      <c r="AN129">
        <v>0</v>
      </c>
      <c r="AO129" t="s">
        <v>52</v>
      </c>
      <c r="AQ129" s="9" t="s">
        <v>54</v>
      </c>
      <c r="AR129" s="9" t="s">
        <v>55</v>
      </c>
      <c r="AS129" s="9" t="s">
        <v>53</v>
      </c>
      <c r="AT129" s="9" t="s">
        <v>53</v>
      </c>
      <c r="AU129" s="9" t="s">
        <v>53</v>
      </c>
      <c r="AV129" s="9" t="s">
        <v>53</v>
      </c>
      <c r="AW129" s="9" t="s">
        <v>53</v>
      </c>
      <c r="AX129" s="9" t="s">
        <v>53</v>
      </c>
      <c r="AY129" s="9" t="s">
        <v>53</v>
      </c>
    </row>
    <row r="130" spans="1:51" x14ac:dyDescent="0.25">
      <c r="A130" s="9">
        <v>108</v>
      </c>
      <c r="B130" s="9" t="s">
        <v>42</v>
      </c>
      <c r="C130" s="9" t="s">
        <v>43</v>
      </c>
      <c r="D130" s="9" t="s">
        <v>43</v>
      </c>
      <c r="E130" s="9" t="s">
        <v>44</v>
      </c>
      <c r="F130" s="9" t="s">
        <v>244</v>
      </c>
      <c r="G130" s="10">
        <v>171756</v>
      </c>
      <c r="H130" s="9">
        <v>13</v>
      </c>
      <c r="I130" s="9" t="s">
        <v>236</v>
      </c>
      <c r="J130" s="9">
        <v>2017</v>
      </c>
      <c r="K130" s="9">
        <v>4</v>
      </c>
      <c r="L130" s="11">
        <v>42840</v>
      </c>
      <c r="M130" s="9" t="s">
        <v>237</v>
      </c>
      <c r="N130" s="9">
        <v>22</v>
      </c>
      <c r="O130" s="9" t="s">
        <v>238</v>
      </c>
      <c r="P130" s="9">
        <v>579</v>
      </c>
      <c r="Q130" s="9">
        <v>57.9</v>
      </c>
      <c r="R130" s="9">
        <v>61.528500000000001</v>
      </c>
      <c r="S130" s="9">
        <v>3.1</v>
      </c>
      <c r="T130" s="9">
        <v>2</v>
      </c>
      <c r="U130" s="9">
        <v>1</v>
      </c>
      <c r="V130" s="9">
        <v>2</v>
      </c>
      <c r="W130" s="9" t="s">
        <v>49</v>
      </c>
      <c r="X130" s="9" t="s">
        <v>50</v>
      </c>
      <c r="Y130" s="12">
        <v>23.623304070231299</v>
      </c>
      <c r="Z130" s="12">
        <v>3.7145731050633701</v>
      </c>
      <c r="AA130" s="9">
        <v>120</v>
      </c>
      <c r="AB130" s="9">
        <v>13</v>
      </c>
      <c r="AC130" s="9">
        <v>6.9</v>
      </c>
      <c r="AD130" s="9">
        <v>2</v>
      </c>
      <c r="AE130" s="9">
        <v>2</v>
      </c>
      <c r="AF130" s="9">
        <f t="shared" si="8"/>
        <v>8.9</v>
      </c>
      <c r="AG130" s="9">
        <f t="shared" si="9"/>
        <v>8.9</v>
      </c>
      <c r="AH130" t="s">
        <v>77</v>
      </c>
      <c r="AI130">
        <v>0.99960000000000004</v>
      </c>
      <c r="AN130">
        <v>3.9999999999995595E-4</v>
      </c>
      <c r="AO130">
        <v>2499.0000000002751</v>
      </c>
      <c r="AP130" s="11">
        <v>42175</v>
      </c>
      <c r="AQ130" s="9" t="s">
        <v>54</v>
      </c>
      <c r="AR130" s="9" t="s">
        <v>245</v>
      </c>
      <c r="AS130" s="9" t="s">
        <v>126</v>
      </c>
      <c r="AT130" s="9">
        <v>2014</v>
      </c>
      <c r="AU130" s="9">
        <v>20150504</v>
      </c>
      <c r="AV130" s="9">
        <v>20150620</v>
      </c>
      <c r="AW130" s="9" t="s">
        <v>127</v>
      </c>
      <c r="AX130" s="9" t="s">
        <v>128</v>
      </c>
      <c r="AY130" s="9" t="s">
        <v>127</v>
      </c>
    </row>
    <row r="131" spans="1:51" x14ac:dyDescent="0.25">
      <c r="A131" s="9">
        <v>109</v>
      </c>
      <c r="B131" s="9" t="s">
        <v>42</v>
      </c>
      <c r="C131" s="9" t="s">
        <v>43</v>
      </c>
      <c r="D131" s="9" t="s">
        <v>43</v>
      </c>
      <c r="E131" s="9" t="s">
        <v>44</v>
      </c>
      <c r="F131" s="9" t="s">
        <v>246</v>
      </c>
      <c r="G131" s="10">
        <v>171757</v>
      </c>
      <c r="H131" s="9">
        <v>13</v>
      </c>
      <c r="I131" s="9" t="s">
        <v>236</v>
      </c>
      <c r="J131" s="9">
        <v>2017</v>
      </c>
      <c r="K131" s="9">
        <v>5</v>
      </c>
      <c r="L131" s="11">
        <v>42882</v>
      </c>
      <c r="M131" s="9" t="s">
        <v>237</v>
      </c>
      <c r="N131" s="9">
        <v>36</v>
      </c>
      <c r="O131" s="9" t="s">
        <v>238</v>
      </c>
      <c r="P131" s="9">
        <v>729</v>
      </c>
      <c r="Q131" s="9">
        <v>72.900000000000006</v>
      </c>
      <c r="R131" s="9">
        <v>76.720799999999997</v>
      </c>
      <c r="S131" s="9">
        <v>4.0999999999999899</v>
      </c>
      <c r="T131" s="9">
        <v>3</v>
      </c>
      <c r="U131" s="9">
        <v>1</v>
      </c>
      <c r="V131" s="9">
        <v>2</v>
      </c>
      <c r="W131" s="9" t="s">
        <v>49</v>
      </c>
      <c r="X131" s="9" t="s">
        <v>50</v>
      </c>
      <c r="Y131" s="12">
        <v>24.8086290883784</v>
      </c>
      <c r="Z131" s="12">
        <v>4.9122070104827502</v>
      </c>
      <c r="AA131" s="9">
        <v>81</v>
      </c>
      <c r="AB131" s="9">
        <v>14</v>
      </c>
      <c r="AC131" s="9">
        <v>7</v>
      </c>
      <c r="AD131" s="9">
        <v>2.1</v>
      </c>
      <c r="AE131" s="9">
        <v>2.1</v>
      </c>
      <c r="AF131" s="9">
        <f t="shared" ref="AF131:AF156" si="12">AC131+AD131</f>
        <v>9.1</v>
      </c>
      <c r="AG131" s="9">
        <f t="shared" ref="AG131:AG156" si="13">AC131+AE131</f>
        <v>9.1</v>
      </c>
      <c r="AH131" t="s">
        <v>77</v>
      </c>
      <c r="AI131">
        <v>1</v>
      </c>
      <c r="AN131">
        <v>0</v>
      </c>
      <c r="AO131" t="s">
        <v>52</v>
      </c>
      <c r="AQ131" s="9" t="s">
        <v>54</v>
      </c>
      <c r="AR131" s="9" t="s">
        <v>55</v>
      </c>
      <c r="AS131" s="9" t="s">
        <v>53</v>
      </c>
      <c r="AT131" s="9" t="s">
        <v>53</v>
      </c>
      <c r="AU131" s="9" t="s">
        <v>53</v>
      </c>
      <c r="AV131" s="9" t="s">
        <v>53</v>
      </c>
      <c r="AW131" s="9" t="s">
        <v>53</v>
      </c>
      <c r="AX131" s="9" t="s">
        <v>53</v>
      </c>
      <c r="AY131" s="9" t="s">
        <v>53</v>
      </c>
    </row>
    <row r="132" spans="1:51" x14ac:dyDescent="0.25">
      <c r="A132" s="9">
        <v>110</v>
      </c>
      <c r="B132" s="9" t="s">
        <v>42</v>
      </c>
      <c r="C132" s="9" t="s">
        <v>43</v>
      </c>
      <c r="D132" s="9" t="s">
        <v>43</v>
      </c>
      <c r="E132" s="9" t="s">
        <v>44</v>
      </c>
      <c r="F132" s="9" t="s">
        <v>247</v>
      </c>
      <c r="G132" s="10">
        <v>171758</v>
      </c>
      <c r="H132" s="9">
        <v>13</v>
      </c>
      <c r="I132" s="9" t="s">
        <v>236</v>
      </c>
      <c r="J132" s="9">
        <v>2017</v>
      </c>
      <c r="K132" s="9">
        <v>5</v>
      </c>
      <c r="L132" s="11">
        <v>42867</v>
      </c>
      <c r="M132" s="9" t="s">
        <v>237</v>
      </c>
      <c r="N132" s="9">
        <v>24</v>
      </c>
      <c r="O132" s="9" t="s">
        <v>238</v>
      </c>
      <c r="P132" s="9">
        <v>609</v>
      </c>
      <c r="Q132" s="9">
        <v>60.9</v>
      </c>
      <c r="R132" s="9">
        <v>64.6634999999999</v>
      </c>
      <c r="S132" s="9">
        <v>3.1</v>
      </c>
      <c r="T132" s="9">
        <v>2</v>
      </c>
      <c r="U132" s="9">
        <v>1</v>
      </c>
      <c r="V132" s="9">
        <v>1</v>
      </c>
      <c r="W132" s="9" t="s">
        <v>49</v>
      </c>
      <c r="X132" s="9" t="s">
        <v>50</v>
      </c>
      <c r="Y132" s="12">
        <v>23.3482364629904</v>
      </c>
      <c r="Z132" s="12">
        <v>5.9018466880895604</v>
      </c>
      <c r="AA132" s="9">
        <v>220</v>
      </c>
      <c r="AB132" s="9">
        <v>35</v>
      </c>
      <c r="AC132" s="9">
        <v>17</v>
      </c>
      <c r="AD132" s="9">
        <v>6.3</v>
      </c>
      <c r="AE132" s="9">
        <v>6.3</v>
      </c>
      <c r="AF132" s="9">
        <f t="shared" si="12"/>
        <v>23.3</v>
      </c>
      <c r="AG132" s="9">
        <f t="shared" si="13"/>
        <v>23.3</v>
      </c>
      <c r="AH132" t="s">
        <v>77</v>
      </c>
      <c r="AI132">
        <v>0.999</v>
      </c>
      <c r="AN132">
        <v>1.0000000000000009E-3</v>
      </c>
      <c r="AO132">
        <v>998.99999999999909</v>
      </c>
      <c r="AQ132" s="9" t="s">
        <v>54</v>
      </c>
      <c r="AR132" s="9" t="s">
        <v>55</v>
      </c>
      <c r="AS132" s="9" t="s">
        <v>53</v>
      </c>
      <c r="AT132" s="9" t="s">
        <v>53</v>
      </c>
      <c r="AU132" s="9" t="s">
        <v>53</v>
      </c>
      <c r="AV132" s="9" t="s">
        <v>53</v>
      </c>
      <c r="AW132" s="9" t="s">
        <v>53</v>
      </c>
      <c r="AX132" s="9" t="s">
        <v>53</v>
      </c>
      <c r="AY132" s="9" t="s">
        <v>53</v>
      </c>
    </row>
    <row r="133" spans="1:51" x14ac:dyDescent="0.25">
      <c r="A133" s="9">
        <v>111</v>
      </c>
      <c r="B133" s="9" t="s">
        <v>42</v>
      </c>
      <c r="C133" s="9" t="s">
        <v>43</v>
      </c>
      <c r="D133" s="9" t="s">
        <v>43</v>
      </c>
      <c r="E133" s="9" t="s">
        <v>44</v>
      </c>
      <c r="F133" s="9" t="s">
        <v>248</v>
      </c>
      <c r="G133" s="10">
        <v>171759</v>
      </c>
      <c r="H133" s="9">
        <v>13</v>
      </c>
      <c r="I133" s="9" t="s">
        <v>236</v>
      </c>
      <c r="J133" s="9">
        <v>2017</v>
      </c>
      <c r="K133" s="9">
        <v>5</v>
      </c>
      <c r="L133" s="11">
        <v>42867</v>
      </c>
      <c r="M133" s="9" t="s">
        <v>237</v>
      </c>
      <c r="N133" s="9">
        <v>24</v>
      </c>
      <c r="O133" s="9" t="s">
        <v>238</v>
      </c>
      <c r="P133" s="9">
        <v>616</v>
      </c>
      <c r="Q133" s="9">
        <v>61.6</v>
      </c>
      <c r="R133" s="9">
        <v>65.394999999999897</v>
      </c>
      <c r="S133" s="9">
        <v>3.1</v>
      </c>
      <c r="T133" s="9">
        <v>2</v>
      </c>
      <c r="U133" s="9">
        <v>1</v>
      </c>
      <c r="V133" s="9">
        <v>2</v>
      </c>
      <c r="W133" s="9" t="s">
        <v>49</v>
      </c>
      <c r="X133" s="9" t="s">
        <v>50</v>
      </c>
      <c r="Y133" s="12">
        <v>24.9912434325744</v>
      </c>
      <c r="Z133" s="12">
        <v>3.5556872339612902</v>
      </c>
      <c r="AA133" s="9">
        <v>92</v>
      </c>
      <c r="AB133" s="9">
        <v>10</v>
      </c>
      <c r="AC133" s="9">
        <v>5.4</v>
      </c>
      <c r="AD133" s="9">
        <v>1.6</v>
      </c>
      <c r="AE133" s="9">
        <v>1.6</v>
      </c>
      <c r="AF133" s="9">
        <f t="shared" si="12"/>
        <v>7</v>
      </c>
      <c r="AG133" s="9">
        <f t="shared" si="13"/>
        <v>7</v>
      </c>
      <c r="AH133" t="s">
        <v>77</v>
      </c>
      <c r="AI133">
        <v>0.99890000000000001</v>
      </c>
      <c r="AN133">
        <v>1.0999999999999899E-3</v>
      </c>
      <c r="AO133">
        <v>908.09090909091742</v>
      </c>
      <c r="AQ133" s="9" t="s">
        <v>54</v>
      </c>
      <c r="AR133" s="9" t="s">
        <v>55</v>
      </c>
      <c r="AS133" s="9" t="s">
        <v>53</v>
      </c>
      <c r="AT133" s="9" t="s">
        <v>53</v>
      </c>
      <c r="AU133" s="9" t="s">
        <v>53</v>
      </c>
      <c r="AV133" s="9" t="s">
        <v>53</v>
      </c>
      <c r="AW133" s="9" t="s">
        <v>53</v>
      </c>
      <c r="AX133" s="9" t="s">
        <v>53</v>
      </c>
      <c r="AY133" s="9" t="s">
        <v>53</v>
      </c>
    </row>
    <row r="134" spans="1:51" x14ac:dyDescent="0.25">
      <c r="A134" s="9">
        <v>112</v>
      </c>
      <c r="B134" s="9" t="s">
        <v>42</v>
      </c>
      <c r="C134" s="9" t="s">
        <v>43</v>
      </c>
      <c r="D134" s="9" t="s">
        <v>43</v>
      </c>
      <c r="E134" s="9" t="s">
        <v>44</v>
      </c>
      <c r="F134" s="9" t="s">
        <v>249</v>
      </c>
      <c r="G134" s="10">
        <v>171760</v>
      </c>
      <c r="H134" s="9">
        <v>13</v>
      </c>
      <c r="I134" s="9" t="s">
        <v>236</v>
      </c>
      <c r="J134" s="9">
        <v>2017</v>
      </c>
      <c r="K134" s="9">
        <v>4</v>
      </c>
      <c r="L134" s="11">
        <v>42853</v>
      </c>
      <c r="M134" s="9" t="s">
        <v>237</v>
      </c>
      <c r="N134" s="9">
        <v>23</v>
      </c>
      <c r="O134" s="9" t="s">
        <v>238</v>
      </c>
      <c r="P134" s="9">
        <v>634</v>
      </c>
      <c r="Q134" s="9">
        <v>63.4</v>
      </c>
      <c r="R134" s="9">
        <v>67.275999999999897</v>
      </c>
      <c r="S134" s="9">
        <v>3.1</v>
      </c>
      <c r="T134" s="9">
        <v>2</v>
      </c>
      <c r="U134" s="9">
        <v>1</v>
      </c>
      <c r="V134" s="9">
        <v>2</v>
      </c>
      <c r="W134" s="9" t="s">
        <v>49</v>
      </c>
      <c r="X134" s="9" t="s">
        <v>50</v>
      </c>
      <c r="Y134" s="12">
        <v>27.9597794356146</v>
      </c>
      <c r="Z134" s="12">
        <v>4.7909029997988704</v>
      </c>
      <c r="AA134" s="9">
        <v>110</v>
      </c>
      <c r="AB134" s="9">
        <v>15</v>
      </c>
      <c r="AC134" s="9">
        <v>8.4</v>
      </c>
      <c r="AD134" s="9">
        <v>2.2000000000000002</v>
      </c>
      <c r="AE134" s="9">
        <v>2.2000000000000002</v>
      </c>
      <c r="AF134" s="9">
        <f t="shared" si="12"/>
        <v>10.600000000000001</v>
      </c>
      <c r="AG134" s="9">
        <f t="shared" si="13"/>
        <v>10.600000000000001</v>
      </c>
      <c r="AH134" t="s">
        <v>77</v>
      </c>
      <c r="AI134">
        <v>0.98719999999999997</v>
      </c>
      <c r="AJ134" t="s">
        <v>108</v>
      </c>
      <c r="AK134">
        <v>1.2800000000000001E-2</v>
      </c>
      <c r="AN134">
        <v>1.2800000000000034E-2</v>
      </c>
      <c r="AO134">
        <v>77.124999999999801</v>
      </c>
      <c r="AQ134" s="9" t="s">
        <v>54</v>
      </c>
      <c r="AR134" s="9" t="s">
        <v>55</v>
      </c>
      <c r="AS134" s="9" t="s">
        <v>53</v>
      </c>
      <c r="AT134" s="9" t="s">
        <v>53</v>
      </c>
      <c r="AU134" s="9" t="s">
        <v>53</v>
      </c>
      <c r="AV134" s="9" t="s">
        <v>53</v>
      </c>
      <c r="AW134" s="9" t="s">
        <v>53</v>
      </c>
      <c r="AX134" s="9" t="s">
        <v>53</v>
      </c>
      <c r="AY134" s="9" t="s">
        <v>53</v>
      </c>
    </row>
    <row r="135" spans="1:51" x14ac:dyDescent="0.25">
      <c r="A135" s="9">
        <v>113</v>
      </c>
      <c r="B135" s="9" t="s">
        <v>42</v>
      </c>
      <c r="C135" s="9" t="s">
        <v>43</v>
      </c>
      <c r="D135" s="9" t="s">
        <v>43</v>
      </c>
      <c r="E135" s="9" t="s">
        <v>44</v>
      </c>
      <c r="F135" s="9" t="s">
        <v>250</v>
      </c>
      <c r="G135" s="10">
        <v>171761</v>
      </c>
      <c r="H135" s="9">
        <v>13</v>
      </c>
      <c r="I135" s="9" t="s">
        <v>236</v>
      </c>
      <c r="J135" s="9">
        <v>2017</v>
      </c>
      <c r="K135" s="9">
        <v>5</v>
      </c>
      <c r="L135" s="11">
        <v>42883</v>
      </c>
      <c r="M135" s="9" t="s">
        <v>237</v>
      </c>
      <c r="N135" s="9">
        <v>24</v>
      </c>
      <c r="O135" s="9" t="s">
        <v>238</v>
      </c>
      <c r="P135" s="9">
        <v>595</v>
      </c>
      <c r="Q135" s="9">
        <v>59.5</v>
      </c>
      <c r="R135" s="9">
        <v>63.200499999999899</v>
      </c>
      <c r="S135" s="9">
        <v>3.1</v>
      </c>
      <c r="T135" s="9">
        <v>2</v>
      </c>
      <c r="U135" s="9">
        <v>1</v>
      </c>
      <c r="V135" s="9">
        <v>1</v>
      </c>
      <c r="W135" s="9" t="s">
        <v>49</v>
      </c>
      <c r="X135" s="9" t="s">
        <v>50</v>
      </c>
      <c r="Y135" s="12">
        <v>21.7549719143767</v>
      </c>
      <c r="Z135" s="12">
        <v>2.86941810688861</v>
      </c>
      <c r="AA135" s="9">
        <v>66</v>
      </c>
      <c r="AB135" s="9">
        <v>11</v>
      </c>
      <c r="AC135" s="9">
        <v>5.9</v>
      </c>
      <c r="AD135" s="9">
        <v>1.6</v>
      </c>
      <c r="AE135" s="9">
        <v>1.6</v>
      </c>
      <c r="AF135" s="9">
        <f t="shared" si="12"/>
        <v>7.5</v>
      </c>
      <c r="AG135" s="9">
        <f t="shared" si="13"/>
        <v>7.5</v>
      </c>
      <c r="AH135" t="s">
        <v>77</v>
      </c>
      <c r="AI135">
        <v>0.99870000000000003</v>
      </c>
      <c r="AN135">
        <v>1.2999999999999678E-3</v>
      </c>
      <c r="AO135">
        <v>768.23076923078827</v>
      </c>
      <c r="AQ135" s="9" t="s">
        <v>54</v>
      </c>
      <c r="AR135" s="9" t="s">
        <v>55</v>
      </c>
      <c r="AS135" s="9" t="s">
        <v>53</v>
      </c>
      <c r="AT135" s="9" t="s">
        <v>53</v>
      </c>
      <c r="AU135" s="9" t="s">
        <v>53</v>
      </c>
      <c r="AV135" s="9" t="s">
        <v>53</v>
      </c>
      <c r="AW135" s="9" t="s">
        <v>53</v>
      </c>
      <c r="AX135" s="9" t="s">
        <v>53</v>
      </c>
      <c r="AY135" s="9" t="s">
        <v>53</v>
      </c>
    </row>
    <row r="136" spans="1:51" x14ac:dyDescent="0.25">
      <c r="A136" s="9">
        <v>114</v>
      </c>
      <c r="B136" s="9" t="s">
        <v>42</v>
      </c>
      <c r="C136" s="9" t="s">
        <v>43</v>
      </c>
      <c r="D136" s="9" t="s">
        <v>43</v>
      </c>
      <c r="E136" s="9" t="s">
        <v>44</v>
      </c>
      <c r="F136" s="9" t="s">
        <v>251</v>
      </c>
      <c r="G136" s="10">
        <v>171762</v>
      </c>
      <c r="H136" s="9">
        <v>13</v>
      </c>
      <c r="I136" s="9" t="s">
        <v>236</v>
      </c>
      <c r="J136" s="9">
        <v>2017</v>
      </c>
      <c r="K136" s="9">
        <v>5</v>
      </c>
      <c r="L136" s="11">
        <v>42862</v>
      </c>
      <c r="M136" s="9" t="s">
        <v>237</v>
      </c>
      <c r="N136" s="9">
        <v>24</v>
      </c>
      <c r="O136" s="9" t="s">
        <v>238</v>
      </c>
      <c r="P136" s="9">
        <v>666</v>
      </c>
      <c r="Q136" s="9">
        <v>66.599999999999895</v>
      </c>
      <c r="R136" s="9">
        <v>70.619999999999905</v>
      </c>
      <c r="S136" s="9">
        <v>3.1</v>
      </c>
      <c r="T136" s="9">
        <v>2</v>
      </c>
      <c r="U136" s="9">
        <v>1</v>
      </c>
      <c r="V136" s="9">
        <v>2</v>
      </c>
      <c r="W136" s="9" t="s">
        <v>49</v>
      </c>
      <c r="X136" s="9" t="s">
        <v>50</v>
      </c>
      <c r="Y136" s="12">
        <v>27.0206687951604</v>
      </c>
      <c r="Z136" s="12">
        <v>4.5471936201529903</v>
      </c>
      <c r="AA136" s="9">
        <v>150</v>
      </c>
      <c r="AB136" s="9">
        <v>18</v>
      </c>
      <c r="AC136" s="9">
        <v>9.6999999999999904</v>
      </c>
      <c r="AD136" s="9">
        <v>2.2000000000000002</v>
      </c>
      <c r="AE136" s="9">
        <v>2.2000000000000002</v>
      </c>
      <c r="AF136" s="9">
        <f t="shared" si="12"/>
        <v>11.899999999999991</v>
      </c>
      <c r="AG136" s="9">
        <f t="shared" si="13"/>
        <v>11.899999999999991</v>
      </c>
      <c r="AH136" t="s">
        <v>77</v>
      </c>
      <c r="AI136">
        <v>0.99919999999999998</v>
      </c>
      <c r="AN136">
        <v>8.0000000000002292E-4</v>
      </c>
      <c r="AO136">
        <v>1248.9999999999643</v>
      </c>
      <c r="AQ136" s="9" t="s">
        <v>54</v>
      </c>
      <c r="AR136" s="9" t="s">
        <v>55</v>
      </c>
      <c r="AS136" s="9" t="s">
        <v>53</v>
      </c>
      <c r="AT136" s="9" t="s">
        <v>53</v>
      </c>
      <c r="AU136" s="9" t="s">
        <v>53</v>
      </c>
      <c r="AV136" s="9" t="s">
        <v>53</v>
      </c>
      <c r="AW136" s="9" t="s">
        <v>53</v>
      </c>
      <c r="AX136" s="9" t="s">
        <v>53</v>
      </c>
      <c r="AY136" s="9" t="s">
        <v>53</v>
      </c>
    </row>
    <row r="137" spans="1:51" ht="21.75" customHeight="1" x14ac:dyDescent="0.25">
      <c r="A137" s="9">
        <v>115</v>
      </c>
      <c r="B137" s="9" t="s">
        <v>42</v>
      </c>
      <c r="C137" s="9" t="s">
        <v>43</v>
      </c>
      <c r="D137" s="9" t="s">
        <v>43</v>
      </c>
      <c r="E137" s="9" t="s">
        <v>44</v>
      </c>
      <c r="F137" s="9" t="s">
        <v>252</v>
      </c>
      <c r="G137" s="10">
        <v>171763</v>
      </c>
      <c r="H137" s="9">
        <v>13</v>
      </c>
      <c r="I137" s="9" t="s">
        <v>236</v>
      </c>
      <c r="J137" s="9">
        <v>2017</v>
      </c>
      <c r="K137" s="9">
        <v>5</v>
      </c>
      <c r="L137" s="11">
        <v>42866</v>
      </c>
      <c r="M137" s="9" t="s">
        <v>237</v>
      </c>
      <c r="N137" s="9">
        <v>36</v>
      </c>
      <c r="O137" s="9" t="s">
        <v>238</v>
      </c>
      <c r="P137" s="9">
        <v>798</v>
      </c>
      <c r="Q137" s="9">
        <v>79.8</v>
      </c>
      <c r="R137" s="9">
        <v>83.8416</v>
      </c>
      <c r="S137" s="9">
        <v>4.0999999999999899</v>
      </c>
      <c r="T137" s="9">
        <v>3</v>
      </c>
      <c r="U137" s="9">
        <v>1</v>
      </c>
      <c r="V137" s="9">
        <v>2</v>
      </c>
      <c r="W137" s="9" t="s">
        <v>49</v>
      </c>
      <c r="X137" s="9" t="s">
        <v>50</v>
      </c>
      <c r="Y137" s="12">
        <v>25.206820867803401</v>
      </c>
      <c r="Z137" s="12">
        <v>7.01416211470716</v>
      </c>
      <c r="AA137" s="9">
        <v>240</v>
      </c>
      <c r="AB137" s="9">
        <v>37</v>
      </c>
      <c r="AC137" s="9">
        <v>19</v>
      </c>
      <c r="AD137" s="9">
        <v>7.6</v>
      </c>
      <c r="AE137" s="9">
        <v>7.6</v>
      </c>
      <c r="AF137" s="9">
        <f t="shared" si="12"/>
        <v>26.6</v>
      </c>
      <c r="AG137" s="9">
        <f t="shared" si="13"/>
        <v>26.6</v>
      </c>
      <c r="AH137" t="s">
        <v>77</v>
      </c>
      <c r="AI137">
        <v>0.98839999999999995</v>
      </c>
      <c r="AJ137" t="s">
        <v>108</v>
      </c>
      <c r="AK137">
        <v>1.1599999999999999E-2</v>
      </c>
      <c r="AN137">
        <v>1.1600000000000055E-2</v>
      </c>
      <c r="AO137">
        <v>85.20689655172373</v>
      </c>
      <c r="AQ137" s="9" t="s">
        <v>54</v>
      </c>
      <c r="AR137" s="9" t="s">
        <v>55</v>
      </c>
      <c r="AS137" s="9" t="s">
        <v>53</v>
      </c>
      <c r="AT137" s="9" t="s">
        <v>53</v>
      </c>
      <c r="AU137" s="9" t="s">
        <v>53</v>
      </c>
      <c r="AV137" s="9" t="s">
        <v>53</v>
      </c>
      <c r="AW137" s="9" t="s">
        <v>53</v>
      </c>
      <c r="AX137" s="9" t="s">
        <v>53</v>
      </c>
      <c r="AY137" s="9" t="s">
        <v>53</v>
      </c>
    </row>
    <row r="138" spans="1:51" x14ac:dyDescent="0.25">
      <c r="A138" s="9">
        <v>137</v>
      </c>
      <c r="B138" s="9" t="s">
        <v>253</v>
      </c>
      <c r="C138" s="9" t="s">
        <v>43</v>
      </c>
      <c r="D138" s="9" t="s">
        <v>59</v>
      </c>
      <c r="E138" s="9" t="s">
        <v>44</v>
      </c>
      <c r="F138" s="9" t="s">
        <v>254</v>
      </c>
      <c r="G138" s="9">
        <v>169866</v>
      </c>
      <c r="H138" s="9">
        <v>10</v>
      </c>
      <c r="I138" s="9" t="s">
        <v>185</v>
      </c>
      <c r="J138" s="9">
        <v>2016</v>
      </c>
      <c r="K138" s="9">
        <v>10</v>
      </c>
      <c r="L138" s="11">
        <v>42649</v>
      </c>
      <c r="M138" s="9" t="s">
        <v>75</v>
      </c>
      <c r="N138" s="9">
        <v>17</v>
      </c>
      <c r="O138" s="9" t="s">
        <v>76</v>
      </c>
      <c r="P138" s="9">
        <v>555</v>
      </c>
      <c r="Q138" s="9">
        <v>55.5</v>
      </c>
      <c r="R138" s="9">
        <v>59.020499999999899</v>
      </c>
      <c r="S138" s="9">
        <v>2.1</v>
      </c>
      <c r="T138" s="9">
        <v>1</v>
      </c>
      <c r="U138" s="9">
        <v>1</v>
      </c>
      <c r="V138" s="9">
        <v>2</v>
      </c>
      <c r="W138" s="9" t="s">
        <v>49</v>
      </c>
      <c r="X138" s="9" t="s">
        <v>186</v>
      </c>
      <c r="Y138" s="12">
        <v>31.089474567735401</v>
      </c>
      <c r="Z138" s="12">
        <v>10.604975715869401</v>
      </c>
      <c r="AA138" s="9">
        <v>32</v>
      </c>
      <c r="AB138" s="9">
        <v>6</v>
      </c>
      <c r="AC138" s="9">
        <v>3.4</v>
      </c>
      <c r="AD138" s="9">
        <v>1</v>
      </c>
      <c r="AE138" s="9">
        <v>1</v>
      </c>
      <c r="AF138" s="9">
        <f t="shared" si="12"/>
        <v>4.4000000000000004</v>
      </c>
      <c r="AG138" s="9">
        <f t="shared" si="13"/>
        <v>4.4000000000000004</v>
      </c>
      <c r="AH138" t="s">
        <v>187</v>
      </c>
      <c r="AI138">
        <v>0.99960000000000004</v>
      </c>
      <c r="AN138">
        <v>3.9999999999995595E-4</v>
      </c>
      <c r="AO138">
        <v>2499.0000000002751</v>
      </c>
      <c r="AQ138" s="9" t="s">
        <v>55</v>
      </c>
      <c r="AR138" s="9" t="s">
        <v>55</v>
      </c>
      <c r="AS138" s="9" t="s">
        <v>53</v>
      </c>
      <c r="AT138" s="9" t="s">
        <v>53</v>
      </c>
      <c r="AU138" s="9" t="s">
        <v>53</v>
      </c>
      <c r="AV138" s="9" t="s">
        <v>53</v>
      </c>
      <c r="AW138" s="9" t="s">
        <v>53</v>
      </c>
      <c r="AX138" s="9" t="s">
        <v>53</v>
      </c>
      <c r="AY138" s="9" t="s">
        <v>53</v>
      </c>
    </row>
    <row r="139" spans="1:51" x14ac:dyDescent="0.25">
      <c r="A139" s="9">
        <v>138</v>
      </c>
      <c r="B139" s="9" t="s">
        <v>253</v>
      </c>
      <c r="C139" s="9" t="s">
        <v>43</v>
      </c>
      <c r="D139" s="9" t="s">
        <v>59</v>
      </c>
      <c r="E139" s="9" t="s">
        <v>99</v>
      </c>
      <c r="F139" s="9" t="s">
        <v>255</v>
      </c>
      <c r="G139" s="9">
        <v>169867</v>
      </c>
      <c r="H139" s="9">
        <v>10</v>
      </c>
      <c r="I139" s="9" t="s">
        <v>185</v>
      </c>
      <c r="J139" s="9">
        <v>2016</v>
      </c>
      <c r="K139" s="9">
        <v>10</v>
      </c>
      <c r="L139" s="11">
        <v>42649</v>
      </c>
      <c r="M139" s="9" t="s">
        <v>75</v>
      </c>
      <c r="N139" s="9">
        <v>17</v>
      </c>
      <c r="O139" s="9" t="s">
        <v>76</v>
      </c>
      <c r="P139" s="9">
        <v>405</v>
      </c>
      <c r="Q139" s="9">
        <v>40.5</v>
      </c>
      <c r="R139" s="9">
        <v>43.345500000000001</v>
      </c>
      <c r="S139" s="9">
        <v>2.1</v>
      </c>
      <c r="T139" s="9">
        <v>1</v>
      </c>
      <c r="U139" s="9">
        <v>1</v>
      </c>
      <c r="V139" s="9">
        <v>2</v>
      </c>
      <c r="W139" s="9" t="s">
        <v>49</v>
      </c>
      <c r="X139" s="9" t="s">
        <v>186</v>
      </c>
      <c r="Y139" s="12">
        <v>23.0604601391118</v>
      </c>
      <c r="Z139" s="12">
        <v>2.2409923918636201</v>
      </c>
      <c r="AA139" s="9">
        <v>18</v>
      </c>
      <c r="AB139" s="9">
        <v>3.8</v>
      </c>
      <c r="AC139" s="9">
        <v>1.3</v>
      </c>
      <c r="AD139" s="9">
        <v>2</v>
      </c>
      <c r="AE139" s="9">
        <v>2</v>
      </c>
      <c r="AF139" s="9">
        <f t="shared" si="12"/>
        <v>3.3</v>
      </c>
      <c r="AG139" s="9">
        <f t="shared" si="13"/>
        <v>3.3</v>
      </c>
      <c r="AH139" s="16" t="s">
        <v>77</v>
      </c>
      <c r="AI139" s="16">
        <v>0.81299999999999994</v>
      </c>
      <c r="AJ139" t="s">
        <v>108</v>
      </c>
      <c r="AK139">
        <v>0.187</v>
      </c>
      <c r="AN139">
        <v>0.18700000000000006</v>
      </c>
      <c r="AO139">
        <v>4.3475935828876988</v>
      </c>
      <c r="AQ139" s="9" t="s">
        <v>55</v>
      </c>
      <c r="AR139" s="9" t="s">
        <v>55</v>
      </c>
      <c r="AS139" s="9" t="s">
        <v>53</v>
      </c>
      <c r="AT139" s="9" t="s">
        <v>53</v>
      </c>
      <c r="AU139" s="9" t="s">
        <v>53</v>
      </c>
      <c r="AV139" s="9" t="s">
        <v>53</v>
      </c>
      <c r="AW139" s="9" t="s">
        <v>53</v>
      </c>
      <c r="AX139" s="9" t="s">
        <v>53</v>
      </c>
      <c r="AY139" s="9" t="s">
        <v>53</v>
      </c>
    </row>
    <row r="140" spans="1:51" x14ac:dyDescent="0.25">
      <c r="A140" s="9">
        <v>139</v>
      </c>
      <c r="B140" s="9" t="s">
        <v>253</v>
      </c>
      <c r="C140" s="9" t="s">
        <v>43</v>
      </c>
      <c r="D140" s="9" t="s">
        <v>59</v>
      </c>
      <c r="E140" s="9" t="s">
        <v>99</v>
      </c>
      <c r="F140" s="9" t="s">
        <v>256</v>
      </c>
      <c r="G140" s="9">
        <v>169868</v>
      </c>
      <c r="H140" s="9">
        <v>10</v>
      </c>
      <c r="I140" s="9" t="s">
        <v>185</v>
      </c>
      <c r="J140" s="9">
        <v>2016</v>
      </c>
      <c r="K140" s="9">
        <v>10</v>
      </c>
      <c r="L140" s="11">
        <v>42649</v>
      </c>
      <c r="M140" s="9" t="s">
        <v>75</v>
      </c>
      <c r="N140" s="9">
        <v>17</v>
      </c>
      <c r="O140" s="9" t="s">
        <v>76</v>
      </c>
      <c r="P140" s="9">
        <v>463</v>
      </c>
      <c r="Q140" s="9">
        <v>46.3</v>
      </c>
      <c r="R140" s="9">
        <v>49.406499999999902</v>
      </c>
      <c r="S140" s="9">
        <v>2.1</v>
      </c>
      <c r="T140" s="9">
        <v>1</v>
      </c>
      <c r="U140" s="9">
        <v>1</v>
      </c>
      <c r="V140" s="9">
        <v>0</v>
      </c>
      <c r="W140" s="9" t="s">
        <v>49</v>
      </c>
      <c r="X140" s="9" t="s">
        <v>50</v>
      </c>
      <c r="Y140" s="12">
        <v>31.887838278447902</v>
      </c>
      <c r="Z140" s="12">
        <v>11.058522047112101</v>
      </c>
      <c r="AA140" s="9">
        <v>62</v>
      </c>
      <c r="AB140" s="9">
        <v>9.1</v>
      </c>
      <c r="AC140" s="9">
        <v>4.9000000000000004</v>
      </c>
      <c r="AD140" s="9">
        <v>1.8</v>
      </c>
      <c r="AE140" s="9">
        <v>1.8</v>
      </c>
      <c r="AF140" s="9">
        <f t="shared" si="12"/>
        <v>6.7</v>
      </c>
      <c r="AG140" s="9">
        <f t="shared" si="13"/>
        <v>6.7</v>
      </c>
      <c r="AH140" t="s">
        <v>77</v>
      </c>
      <c r="AI140">
        <v>0.99990000000000001</v>
      </c>
      <c r="AN140">
        <f>1-AI140</f>
        <v>9.9999999999988987E-5</v>
      </c>
      <c r="AO140">
        <f>AI140/AN140</f>
        <v>9999.0000000011005</v>
      </c>
      <c r="AQ140" s="9" t="s">
        <v>54</v>
      </c>
      <c r="AR140" s="9" t="s">
        <v>55</v>
      </c>
      <c r="AS140" s="9" t="s">
        <v>53</v>
      </c>
      <c r="AT140" s="9" t="s">
        <v>53</v>
      </c>
      <c r="AU140" s="9" t="s">
        <v>53</v>
      </c>
      <c r="AV140" s="9" t="s">
        <v>53</v>
      </c>
      <c r="AW140" s="9" t="s">
        <v>53</v>
      </c>
      <c r="AX140" s="9" t="s">
        <v>53</v>
      </c>
      <c r="AY140" s="9" t="s">
        <v>53</v>
      </c>
    </row>
    <row r="141" spans="1:51" x14ac:dyDescent="0.25">
      <c r="A141" s="9">
        <v>140</v>
      </c>
      <c r="B141" s="9" t="s">
        <v>253</v>
      </c>
      <c r="C141" s="9" t="s">
        <v>43</v>
      </c>
      <c r="D141" s="9" t="s">
        <v>59</v>
      </c>
      <c r="E141" s="9" t="s">
        <v>99</v>
      </c>
      <c r="F141" s="9" t="s">
        <v>257</v>
      </c>
      <c r="G141" s="9">
        <v>169869</v>
      </c>
      <c r="H141" s="9">
        <v>10</v>
      </c>
      <c r="I141" s="9" t="s">
        <v>185</v>
      </c>
      <c r="J141" s="9">
        <v>2016</v>
      </c>
      <c r="K141" s="9">
        <v>10</v>
      </c>
      <c r="L141" s="11">
        <v>42649</v>
      </c>
      <c r="M141" s="9" t="s">
        <v>75</v>
      </c>
      <c r="N141" s="9">
        <v>6</v>
      </c>
      <c r="O141" s="9" t="s">
        <v>76</v>
      </c>
      <c r="P141" s="9">
        <v>353</v>
      </c>
      <c r="Q141" s="9">
        <v>35.299999999999898</v>
      </c>
      <c r="R141" s="9">
        <v>37.911499999999897</v>
      </c>
      <c r="S141" s="9">
        <v>2.2000000000000002</v>
      </c>
      <c r="T141" s="9">
        <v>0</v>
      </c>
      <c r="U141" s="9">
        <v>2</v>
      </c>
      <c r="V141" s="9">
        <v>2</v>
      </c>
      <c r="W141" s="9" t="s">
        <v>96</v>
      </c>
      <c r="X141" s="9" t="s">
        <v>50</v>
      </c>
      <c r="Y141" s="12">
        <v>23.507853403141301</v>
      </c>
      <c r="Z141" s="12">
        <v>3.77494388889362</v>
      </c>
      <c r="AA141" s="9">
        <v>70</v>
      </c>
      <c r="AB141" s="9">
        <v>12</v>
      </c>
      <c r="AC141" s="9">
        <v>5.3</v>
      </c>
      <c r="AD141" s="9">
        <v>3.5</v>
      </c>
      <c r="AE141" s="9">
        <v>3.5</v>
      </c>
      <c r="AF141" s="9">
        <f t="shared" si="12"/>
        <v>8.8000000000000007</v>
      </c>
      <c r="AG141" s="9">
        <f t="shared" si="13"/>
        <v>8.8000000000000007</v>
      </c>
      <c r="AH141" t="s">
        <v>108</v>
      </c>
      <c r="AI141">
        <v>0.9919</v>
      </c>
      <c r="AN141">
        <v>8.0999999999999961E-3</v>
      </c>
      <c r="AO141">
        <v>122.45679012345686</v>
      </c>
      <c r="AQ141" s="9" t="s">
        <v>54</v>
      </c>
      <c r="AR141" s="9" t="s">
        <v>191</v>
      </c>
      <c r="AS141" s="9" t="s">
        <v>192</v>
      </c>
      <c r="AT141" s="9">
        <v>2014</v>
      </c>
      <c r="AU141" s="9">
        <v>20160401</v>
      </c>
      <c r="AV141" s="9">
        <v>20160415</v>
      </c>
      <c r="AW141" s="9" t="s">
        <v>193</v>
      </c>
      <c r="AX141" s="9" t="s">
        <v>194</v>
      </c>
      <c r="AY141" s="9" t="s">
        <v>195</v>
      </c>
    </row>
    <row r="142" spans="1:51" x14ac:dyDescent="0.25">
      <c r="A142" s="9">
        <v>141</v>
      </c>
      <c r="B142" s="9" t="s">
        <v>253</v>
      </c>
      <c r="C142" s="9" t="s">
        <v>43</v>
      </c>
      <c r="D142" s="9" t="s">
        <v>59</v>
      </c>
      <c r="E142" s="9" t="s">
        <v>99</v>
      </c>
      <c r="F142" s="9" t="s">
        <v>258</v>
      </c>
      <c r="G142" s="9">
        <v>169870</v>
      </c>
      <c r="H142" s="9">
        <v>10</v>
      </c>
      <c r="I142" s="9" t="s">
        <v>185</v>
      </c>
      <c r="J142" s="9">
        <v>2016</v>
      </c>
      <c r="K142" s="9">
        <v>10</v>
      </c>
      <c r="L142" s="11">
        <v>42655</v>
      </c>
      <c r="M142" s="9" t="s">
        <v>75</v>
      </c>
      <c r="N142" s="9">
        <v>17</v>
      </c>
      <c r="O142" s="9" t="s">
        <v>76</v>
      </c>
      <c r="P142" s="9">
        <v>480</v>
      </c>
      <c r="Q142" s="9">
        <v>48</v>
      </c>
      <c r="R142" s="9">
        <v>51.183</v>
      </c>
      <c r="S142" s="9">
        <v>2.1</v>
      </c>
      <c r="T142" s="9">
        <v>1</v>
      </c>
      <c r="U142" s="9">
        <v>1</v>
      </c>
      <c r="V142" s="9">
        <v>1</v>
      </c>
      <c r="W142" s="9" t="s">
        <v>49</v>
      </c>
      <c r="X142" s="9" t="s">
        <v>50</v>
      </c>
      <c r="Y142" s="12">
        <v>30.3091738469336</v>
      </c>
      <c r="Z142" s="12">
        <v>10.023967174852</v>
      </c>
      <c r="AA142" s="9">
        <v>70</v>
      </c>
      <c r="AB142" s="9">
        <v>9.4</v>
      </c>
      <c r="AC142" s="9">
        <v>4.9000000000000004</v>
      </c>
      <c r="AD142" s="9">
        <v>1.8</v>
      </c>
      <c r="AE142" s="9">
        <v>1.8</v>
      </c>
      <c r="AF142" s="9">
        <f t="shared" si="12"/>
        <v>6.7</v>
      </c>
      <c r="AG142" s="9">
        <f t="shared" si="13"/>
        <v>6.7</v>
      </c>
      <c r="AH142" s="16" t="s">
        <v>77</v>
      </c>
      <c r="AI142">
        <v>0.99960000000000004</v>
      </c>
      <c r="AN142">
        <v>3.9999999999995595E-4</v>
      </c>
      <c r="AO142">
        <v>2499.0000000002751</v>
      </c>
      <c r="AQ142" s="9" t="s">
        <v>55</v>
      </c>
      <c r="AR142" s="9" t="s">
        <v>54</v>
      </c>
      <c r="AS142" s="9" t="s">
        <v>197</v>
      </c>
      <c r="AT142" s="9">
        <v>2014</v>
      </c>
      <c r="AU142" s="9">
        <v>20150516</v>
      </c>
      <c r="AV142" s="9">
        <v>20150531</v>
      </c>
      <c r="AW142" s="9" t="s">
        <v>88</v>
      </c>
      <c r="AX142" s="9" t="s">
        <v>88</v>
      </c>
      <c r="AY142" s="9" t="s">
        <v>87</v>
      </c>
    </row>
    <row r="143" spans="1:51" x14ac:dyDescent="0.25">
      <c r="A143" s="9">
        <v>142</v>
      </c>
      <c r="B143" s="9" t="s">
        <v>253</v>
      </c>
      <c r="C143" s="9" t="s">
        <v>43</v>
      </c>
      <c r="D143" s="9" t="s">
        <v>59</v>
      </c>
      <c r="E143" s="9" t="s">
        <v>99</v>
      </c>
      <c r="F143" s="9" t="s">
        <v>259</v>
      </c>
      <c r="G143" s="9">
        <v>169871</v>
      </c>
      <c r="H143" s="9">
        <v>10</v>
      </c>
      <c r="I143" s="9" t="s">
        <v>185</v>
      </c>
      <c r="J143" s="9">
        <v>2016</v>
      </c>
      <c r="K143" s="9">
        <v>10</v>
      </c>
      <c r="L143" s="11">
        <v>42655</v>
      </c>
      <c r="M143" s="9" t="s">
        <v>75</v>
      </c>
      <c r="N143" s="9">
        <v>17</v>
      </c>
      <c r="O143" s="9" t="s">
        <v>76</v>
      </c>
      <c r="P143" s="9">
        <v>450</v>
      </c>
      <c r="Q143" s="9">
        <v>45</v>
      </c>
      <c r="R143" s="9">
        <v>48.048000000000002</v>
      </c>
      <c r="S143" s="9">
        <v>2.1</v>
      </c>
      <c r="T143" s="9">
        <v>1</v>
      </c>
      <c r="U143" s="9">
        <v>1</v>
      </c>
      <c r="V143" s="9">
        <v>1</v>
      </c>
      <c r="W143" s="9" t="s">
        <v>49</v>
      </c>
      <c r="X143" s="9" t="s">
        <v>50</v>
      </c>
      <c r="Y143" s="12">
        <v>29.1893623838513</v>
      </c>
      <c r="Z143" s="12">
        <v>9.3689060381909908</v>
      </c>
      <c r="AA143" s="9">
        <v>42</v>
      </c>
      <c r="AB143" s="9">
        <v>5.6</v>
      </c>
      <c r="AC143" s="9">
        <v>3</v>
      </c>
      <c r="AD143" s="9">
        <v>1.5</v>
      </c>
      <c r="AE143" s="9">
        <v>1.5</v>
      </c>
      <c r="AF143" s="9">
        <f t="shared" si="12"/>
        <v>4.5</v>
      </c>
      <c r="AG143" s="9">
        <f t="shared" si="13"/>
        <v>4.5</v>
      </c>
      <c r="AH143" t="s">
        <v>77</v>
      </c>
      <c r="AI143">
        <v>0.99980000000000002</v>
      </c>
      <c r="AN143">
        <f>1-AI143</f>
        <v>1.9999999999997797E-4</v>
      </c>
      <c r="AO143">
        <f>AI143/AN143</f>
        <v>4999.0000000005502</v>
      </c>
      <c r="AQ143" s="9" t="s">
        <v>54</v>
      </c>
      <c r="AR143" s="9" t="s">
        <v>54</v>
      </c>
      <c r="AS143" s="9" t="s">
        <v>199</v>
      </c>
      <c r="AT143" s="9">
        <v>2014</v>
      </c>
      <c r="AU143" s="9">
        <v>20150601</v>
      </c>
      <c r="AV143" s="9">
        <v>20150605</v>
      </c>
      <c r="AW143" s="9" t="s">
        <v>200</v>
      </c>
      <c r="AX143" s="9" t="s">
        <v>201</v>
      </c>
      <c r="AY143" s="9" t="s">
        <v>200</v>
      </c>
    </row>
    <row r="144" spans="1:51" x14ac:dyDescent="0.25">
      <c r="A144" s="9">
        <v>143</v>
      </c>
      <c r="B144" s="9" t="s">
        <v>253</v>
      </c>
      <c r="C144" s="9" t="s">
        <v>43</v>
      </c>
      <c r="D144" s="9" t="s">
        <v>59</v>
      </c>
      <c r="E144" s="9" t="s">
        <v>44</v>
      </c>
      <c r="F144" s="9" t="s">
        <v>260</v>
      </c>
      <c r="G144" s="9">
        <v>169872</v>
      </c>
      <c r="H144" s="9">
        <v>10</v>
      </c>
      <c r="I144" s="9" t="s">
        <v>185</v>
      </c>
      <c r="J144" s="9">
        <v>2016</v>
      </c>
      <c r="K144" s="9">
        <v>10</v>
      </c>
      <c r="L144" s="11">
        <v>42655</v>
      </c>
      <c r="M144" s="9" t="s">
        <v>75</v>
      </c>
      <c r="N144" s="9">
        <v>18</v>
      </c>
      <c r="O144" s="9" t="s">
        <v>76</v>
      </c>
      <c r="P144" s="9">
        <v>550</v>
      </c>
      <c r="Q144" s="9">
        <v>55</v>
      </c>
      <c r="R144" s="9">
        <v>58.497999999999898</v>
      </c>
      <c r="S144" s="9">
        <v>3.2</v>
      </c>
      <c r="T144" s="9">
        <v>1</v>
      </c>
      <c r="U144" s="9">
        <v>2</v>
      </c>
      <c r="V144" s="9">
        <v>2</v>
      </c>
      <c r="W144" s="9" t="s">
        <v>96</v>
      </c>
      <c r="X144" s="9" t="s">
        <v>50</v>
      </c>
      <c r="Y144" s="12">
        <v>29.287666010039899</v>
      </c>
      <c r="Z144" s="12">
        <v>8.8044429667011208</v>
      </c>
      <c r="AA144" s="9">
        <v>26</v>
      </c>
      <c r="AB144" s="9">
        <v>4.7</v>
      </c>
      <c r="AC144" s="9">
        <v>3</v>
      </c>
      <c r="AD144" s="9">
        <v>0.76</v>
      </c>
      <c r="AE144" s="9">
        <v>0.76</v>
      </c>
      <c r="AF144" s="9">
        <f t="shared" si="12"/>
        <v>3.76</v>
      </c>
      <c r="AG144" s="9">
        <f t="shared" si="13"/>
        <v>3.76</v>
      </c>
      <c r="AH144" s="16" t="s">
        <v>77</v>
      </c>
      <c r="AI144" s="16">
        <v>0.74309999999999998</v>
      </c>
      <c r="AJ144" t="s">
        <v>83</v>
      </c>
      <c r="AK144">
        <v>0.25690000000000002</v>
      </c>
      <c r="AN144">
        <f>1-AI144</f>
        <v>0.25690000000000002</v>
      </c>
      <c r="AO144">
        <f>AI144/AN144</f>
        <v>2.8925652004671076</v>
      </c>
      <c r="AQ144" s="9" t="s">
        <v>54</v>
      </c>
      <c r="AR144" s="9" t="s">
        <v>54</v>
      </c>
      <c r="AS144" s="9" t="s">
        <v>150</v>
      </c>
      <c r="AT144" s="9">
        <v>2013</v>
      </c>
      <c r="AU144" s="9">
        <v>20150422</v>
      </c>
      <c r="AV144" s="9">
        <v>20150422</v>
      </c>
      <c r="AW144" s="9" t="s">
        <v>151</v>
      </c>
      <c r="AX144" s="9" t="s">
        <v>152</v>
      </c>
      <c r="AY144" s="9" t="s">
        <v>151</v>
      </c>
    </row>
    <row r="145" spans="1:51" x14ac:dyDescent="0.25">
      <c r="A145" s="9">
        <v>144</v>
      </c>
      <c r="B145" s="9" t="s">
        <v>253</v>
      </c>
      <c r="C145" s="9" t="s">
        <v>43</v>
      </c>
      <c r="D145" s="9" t="s">
        <v>59</v>
      </c>
      <c r="E145" s="9" t="s">
        <v>44</v>
      </c>
      <c r="F145" s="9" t="s">
        <v>261</v>
      </c>
      <c r="G145" s="9">
        <v>169873</v>
      </c>
      <c r="H145" s="9">
        <v>10</v>
      </c>
      <c r="I145" s="9" t="s">
        <v>185</v>
      </c>
      <c r="J145" s="9">
        <v>2016</v>
      </c>
      <c r="K145" s="9">
        <v>10</v>
      </c>
      <c r="L145" s="11">
        <v>42655</v>
      </c>
      <c r="M145" s="9" t="s">
        <v>75</v>
      </c>
      <c r="N145" s="9">
        <v>17</v>
      </c>
      <c r="O145" s="9" t="s">
        <v>76</v>
      </c>
      <c r="P145" s="9">
        <v>525</v>
      </c>
      <c r="Q145" s="9">
        <v>52.5</v>
      </c>
      <c r="R145" s="9">
        <v>55.8855</v>
      </c>
      <c r="S145" s="9">
        <v>2.1</v>
      </c>
      <c r="T145" s="9">
        <v>1</v>
      </c>
      <c r="U145" s="9">
        <v>1</v>
      </c>
      <c r="V145" s="9">
        <v>0</v>
      </c>
      <c r="W145" s="9" t="s">
        <v>49</v>
      </c>
      <c r="X145" s="9" t="s">
        <v>50</v>
      </c>
      <c r="Y145" s="12">
        <v>31.116912784531099</v>
      </c>
      <c r="Z145" s="12">
        <v>12.7983743725087</v>
      </c>
      <c r="AA145" s="9">
        <v>84</v>
      </c>
      <c r="AB145" s="9">
        <v>9.3000000000000007</v>
      </c>
      <c r="AC145" s="9">
        <v>5.0999999999999801</v>
      </c>
      <c r="AD145" s="9">
        <v>2.2000000000000002</v>
      </c>
      <c r="AE145" s="9">
        <v>2.2000000000000002</v>
      </c>
      <c r="AF145" s="9">
        <f t="shared" si="12"/>
        <v>7.2999999999999803</v>
      </c>
      <c r="AG145" s="9">
        <f t="shared" si="13"/>
        <v>7.2999999999999803</v>
      </c>
      <c r="AH145" t="s">
        <v>77</v>
      </c>
      <c r="AI145">
        <v>0.99129999999999996</v>
      </c>
      <c r="AN145">
        <v>8.700000000000041E-3</v>
      </c>
      <c r="AO145">
        <v>113.94252873563164</v>
      </c>
      <c r="AQ145" s="9" t="s">
        <v>55</v>
      </c>
      <c r="AR145" s="9" t="s">
        <v>54</v>
      </c>
      <c r="AS145" s="9" t="s">
        <v>204</v>
      </c>
      <c r="AT145" s="9">
        <v>2014</v>
      </c>
      <c r="AU145" s="9">
        <v>20150518</v>
      </c>
      <c r="AV145" s="9">
        <v>20150601</v>
      </c>
      <c r="AW145" s="9" t="s">
        <v>205</v>
      </c>
      <c r="AX145" s="9" t="s">
        <v>206</v>
      </c>
      <c r="AY145" s="9" t="s">
        <v>205</v>
      </c>
    </row>
    <row r="146" spans="1:51" x14ac:dyDescent="0.25">
      <c r="A146" s="9">
        <v>145</v>
      </c>
      <c r="B146" s="9" t="s">
        <v>253</v>
      </c>
      <c r="C146" s="9" t="s">
        <v>43</v>
      </c>
      <c r="D146" s="9" t="s">
        <v>59</v>
      </c>
      <c r="E146" s="9" t="s">
        <v>44</v>
      </c>
      <c r="F146" s="9" t="s">
        <v>262</v>
      </c>
      <c r="G146" s="9">
        <v>169874</v>
      </c>
      <c r="H146" s="9">
        <v>10</v>
      </c>
      <c r="I146" s="9" t="s">
        <v>185</v>
      </c>
      <c r="J146" s="9">
        <v>2016</v>
      </c>
      <c r="K146" s="9">
        <v>10</v>
      </c>
      <c r="L146" s="11">
        <v>42655</v>
      </c>
      <c r="M146" s="9" t="s">
        <v>75</v>
      </c>
      <c r="N146" s="9">
        <v>29</v>
      </c>
      <c r="O146" s="9" t="s">
        <v>76</v>
      </c>
      <c r="P146" s="9">
        <v>610</v>
      </c>
      <c r="Q146" s="9">
        <v>61</v>
      </c>
      <c r="R146" s="9">
        <v>64.768000000000001</v>
      </c>
      <c r="S146" s="9">
        <v>3.1</v>
      </c>
      <c r="T146" s="9">
        <v>2</v>
      </c>
      <c r="U146" s="9">
        <v>1</v>
      </c>
      <c r="V146" s="9">
        <v>1</v>
      </c>
      <c r="W146" s="9" t="s">
        <v>49</v>
      </c>
      <c r="X146" s="9" t="s">
        <v>50</v>
      </c>
      <c r="Y146" s="12">
        <v>35.939914163090101</v>
      </c>
      <c r="Z146" s="12">
        <v>18.4444113805814</v>
      </c>
      <c r="AA146" s="9">
        <v>62</v>
      </c>
      <c r="AB146" s="9">
        <v>11</v>
      </c>
      <c r="AC146" s="9">
        <v>5.8</v>
      </c>
      <c r="AD146" s="9">
        <v>2.2000000000000002</v>
      </c>
      <c r="AE146" s="9">
        <v>2.2000000000000002</v>
      </c>
      <c r="AF146" s="9">
        <f t="shared" si="12"/>
        <v>8</v>
      </c>
      <c r="AG146" s="9">
        <f t="shared" si="13"/>
        <v>8</v>
      </c>
      <c r="AH146" t="s">
        <v>108</v>
      </c>
      <c r="AI146">
        <v>1</v>
      </c>
      <c r="AN146">
        <v>0</v>
      </c>
      <c r="AO146" t="s">
        <v>52</v>
      </c>
      <c r="AQ146" s="9" t="s">
        <v>54</v>
      </c>
      <c r="AR146" s="9" t="s">
        <v>54</v>
      </c>
      <c r="AS146" s="9" t="s">
        <v>208</v>
      </c>
      <c r="AT146" s="9">
        <v>2013</v>
      </c>
      <c r="AU146" s="9">
        <v>20140601</v>
      </c>
      <c r="AV146" s="9">
        <v>20140607</v>
      </c>
      <c r="AW146" s="9" t="s">
        <v>193</v>
      </c>
      <c r="AX146" s="9" t="s">
        <v>194</v>
      </c>
      <c r="AY146" s="9" t="s">
        <v>195</v>
      </c>
    </row>
    <row r="147" spans="1:51" x14ac:dyDescent="0.25">
      <c r="A147" s="9">
        <v>146</v>
      </c>
      <c r="B147" s="9" t="s">
        <v>253</v>
      </c>
      <c r="C147" s="9" t="s">
        <v>43</v>
      </c>
      <c r="D147" s="9" t="s">
        <v>59</v>
      </c>
      <c r="E147" s="9" t="s">
        <v>44</v>
      </c>
      <c r="F147" s="9" t="s">
        <v>263</v>
      </c>
      <c r="G147" s="9">
        <v>169875</v>
      </c>
      <c r="H147" s="9">
        <v>10</v>
      </c>
      <c r="I147" s="9" t="s">
        <v>185</v>
      </c>
      <c r="J147" s="9">
        <v>2016</v>
      </c>
      <c r="K147" s="9">
        <v>10</v>
      </c>
      <c r="L147" s="11">
        <v>42655</v>
      </c>
      <c r="M147" s="9" t="s">
        <v>75</v>
      </c>
      <c r="N147" s="9">
        <v>29</v>
      </c>
      <c r="O147" s="9" t="s">
        <v>76</v>
      </c>
      <c r="P147" s="9">
        <v>635</v>
      </c>
      <c r="Q147" s="9">
        <v>63.5</v>
      </c>
      <c r="R147" s="9">
        <v>67.380499999999898</v>
      </c>
      <c r="S147" s="9">
        <v>3.1</v>
      </c>
      <c r="T147" s="9">
        <v>2</v>
      </c>
      <c r="U147" s="9">
        <v>1</v>
      </c>
      <c r="V147" s="9">
        <v>0</v>
      </c>
      <c r="W147" s="9" t="s">
        <v>49</v>
      </c>
      <c r="X147" s="9" t="s">
        <v>186</v>
      </c>
      <c r="Y147" s="12">
        <v>34.798855143902003</v>
      </c>
      <c r="Z147" s="12">
        <v>14.7596089621982</v>
      </c>
      <c r="AA147" s="9">
        <v>120</v>
      </c>
      <c r="AB147" s="9">
        <v>18</v>
      </c>
      <c r="AC147" s="9">
        <v>9.4</v>
      </c>
      <c r="AD147" s="9">
        <v>3.7</v>
      </c>
      <c r="AE147" s="9">
        <v>3.7</v>
      </c>
      <c r="AF147" s="9">
        <f t="shared" si="12"/>
        <v>13.100000000000001</v>
      </c>
      <c r="AG147" s="9">
        <f t="shared" si="13"/>
        <v>13.100000000000001</v>
      </c>
      <c r="AH147" t="s">
        <v>77</v>
      </c>
      <c r="AI147">
        <v>0.99229999999999996</v>
      </c>
      <c r="AN147">
        <f>1-AI147</f>
        <v>7.7000000000000401E-3</v>
      </c>
      <c r="AO147">
        <f>AI147/AN147</f>
        <v>128.8701298701292</v>
      </c>
      <c r="AQ147" s="9" t="s">
        <v>55</v>
      </c>
      <c r="AR147" s="9" t="s">
        <v>55</v>
      </c>
      <c r="AS147" s="9" t="s">
        <v>53</v>
      </c>
      <c r="AT147" s="9" t="s">
        <v>53</v>
      </c>
      <c r="AU147" s="9" t="s">
        <v>53</v>
      </c>
      <c r="AV147" s="9" t="s">
        <v>53</v>
      </c>
      <c r="AW147" s="9" t="s">
        <v>53</v>
      </c>
      <c r="AX147" s="9" t="s">
        <v>53</v>
      </c>
      <c r="AY147" s="9" t="s">
        <v>53</v>
      </c>
    </row>
    <row r="148" spans="1:51" x14ac:dyDescent="0.25">
      <c r="A148" s="9">
        <v>147</v>
      </c>
      <c r="B148" s="9" t="s">
        <v>253</v>
      </c>
      <c r="C148" s="9" t="s">
        <v>43</v>
      </c>
      <c r="D148" s="9" t="s">
        <v>59</v>
      </c>
      <c r="E148" s="9" t="s">
        <v>44</v>
      </c>
      <c r="F148" s="9" t="s">
        <v>264</v>
      </c>
      <c r="G148" s="9">
        <v>169876</v>
      </c>
      <c r="H148" s="9">
        <v>10</v>
      </c>
      <c r="I148" s="9" t="s">
        <v>185</v>
      </c>
      <c r="J148" s="9">
        <v>2016</v>
      </c>
      <c r="K148" s="9">
        <v>10</v>
      </c>
      <c r="L148" s="11">
        <v>42655</v>
      </c>
      <c r="M148" s="9" t="s">
        <v>75</v>
      </c>
      <c r="N148" s="9">
        <v>17</v>
      </c>
      <c r="O148" s="9" t="s">
        <v>76</v>
      </c>
      <c r="P148" s="9">
        <v>546</v>
      </c>
      <c r="Q148" s="9">
        <v>54.6</v>
      </c>
      <c r="R148" s="9">
        <v>58.08</v>
      </c>
      <c r="S148" s="9">
        <v>2.1</v>
      </c>
      <c r="T148" s="9">
        <v>1</v>
      </c>
      <c r="U148" s="9">
        <v>1</v>
      </c>
      <c r="V148" s="9">
        <v>0</v>
      </c>
      <c r="W148" s="9" t="s">
        <v>49</v>
      </c>
      <c r="X148" s="9" t="s">
        <v>50</v>
      </c>
      <c r="Y148" s="12">
        <v>32.5040072478917</v>
      </c>
      <c r="Z148" s="12">
        <v>12.8492520707133</v>
      </c>
      <c r="AA148" s="9">
        <v>52</v>
      </c>
      <c r="AB148" s="9">
        <v>8.8000000000000007</v>
      </c>
      <c r="AC148" s="9">
        <v>4.5</v>
      </c>
      <c r="AD148" s="9">
        <v>2.2999999999999901</v>
      </c>
      <c r="AE148" s="9">
        <v>2.2999999999999901</v>
      </c>
      <c r="AF148" s="9">
        <f t="shared" si="12"/>
        <v>6.7999999999999901</v>
      </c>
      <c r="AG148" s="9">
        <f t="shared" si="13"/>
        <v>6.7999999999999901</v>
      </c>
      <c r="AH148" t="s">
        <v>77</v>
      </c>
      <c r="AI148">
        <v>0.95799999999999996</v>
      </c>
      <c r="AJ148" t="s">
        <v>211</v>
      </c>
      <c r="AK148">
        <v>2.3800000000000002E-2</v>
      </c>
      <c r="AL148" t="s">
        <v>83</v>
      </c>
      <c r="AM148">
        <v>1.8200000000000001E-2</v>
      </c>
      <c r="AN148">
        <f>1-AI148</f>
        <v>4.2000000000000037E-2</v>
      </c>
      <c r="AO148">
        <f>AI148/AN148</f>
        <v>22.809523809523789</v>
      </c>
      <c r="AQ148" s="9" t="s">
        <v>54</v>
      </c>
      <c r="AR148" s="9" t="s">
        <v>55</v>
      </c>
      <c r="AS148" s="9" t="s">
        <v>53</v>
      </c>
      <c r="AT148" s="9" t="s">
        <v>53</v>
      </c>
      <c r="AU148" s="9" t="s">
        <v>53</v>
      </c>
      <c r="AV148" s="9" t="s">
        <v>53</v>
      </c>
      <c r="AW148" s="9" t="s">
        <v>53</v>
      </c>
      <c r="AX148" s="9" t="s">
        <v>53</v>
      </c>
      <c r="AY148" s="9" t="s">
        <v>53</v>
      </c>
    </row>
    <row r="149" spans="1:51" x14ac:dyDescent="0.25">
      <c r="A149" s="9">
        <v>148</v>
      </c>
      <c r="B149" s="9" t="s">
        <v>253</v>
      </c>
      <c r="C149" s="9" t="s">
        <v>43</v>
      </c>
      <c r="D149" s="9" t="s">
        <v>59</v>
      </c>
      <c r="E149" s="9" t="s">
        <v>44</v>
      </c>
      <c r="F149" s="9" t="s">
        <v>265</v>
      </c>
      <c r="G149" s="9">
        <v>169877</v>
      </c>
      <c r="H149" s="9">
        <v>10</v>
      </c>
      <c r="I149" s="9" t="s">
        <v>185</v>
      </c>
      <c r="J149" s="9">
        <v>2016</v>
      </c>
      <c r="K149" s="9">
        <v>10</v>
      </c>
      <c r="L149" s="11">
        <v>42655</v>
      </c>
      <c r="M149" s="9" t="s">
        <v>75</v>
      </c>
      <c r="N149" s="9">
        <v>17</v>
      </c>
      <c r="O149" s="9" t="s">
        <v>76</v>
      </c>
      <c r="P149" s="9">
        <v>520</v>
      </c>
      <c r="Q149" s="9">
        <v>52</v>
      </c>
      <c r="R149" s="9">
        <v>55.363</v>
      </c>
      <c r="S149" s="9">
        <v>2.1</v>
      </c>
      <c r="T149" s="9">
        <v>1</v>
      </c>
      <c r="U149" s="9">
        <v>1</v>
      </c>
      <c r="V149" s="9">
        <v>0</v>
      </c>
      <c r="W149" s="9" t="s">
        <v>49</v>
      </c>
      <c r="X149" s="9" t="s">
        <v>50</v>
      </c>
      <c r="Y149" s="12">
        <v>25.379118005926401</v>
      </c>
      <c r="Z149" s="12">
        <v>4.3133840854314398</v>
      </c>
      <c r="AA149" s="9">
        <v>15</v>
      </c>
      <c r="AB149" s="9">
        <v>2.4</v>
      </c>
      <c r="AC149" s="9">
        <v>1.2</v>
      </c>
      <c r="AD149" s="9">
        <v>0.63</v>
      </c>
      <c r="AE149" s="9">
        <v>0.63</v>
      </c>
      <c r="AF149" s="9">
        <f t="shared" si="12"/>
        <v>1.83</v>
      </c>
      <c r="AG149" s="9">
        <f t="shared" si="13"/>
        <v>1.83</v>
      </c>
      <c r="AH149" t="s">
        <v>213</v>
      </c>
      <c r="AI149">
        <v>0.98960000000000004</v>
      </c>
      <c r="AJ149" t="s">
        <v>51</v>
      </c>
      <c r="AK149">
        <v>1.01E-2</v>
      </c>
      <c r="AN149">
        <f>1-AI149</f>
        <v>1.0399999999999965E-2</v>
      </c>
      <c r="AO149">
        <f>AI149/AN149</f>
        <v>95.153846153846473</v>
      </c>
      <c r="AQ149" s="9" t="s">
        <v>54</v>
      </c>
      <c r="AR149" s="9" t="s">
        <v>55</v>
      </c>
      <c r="AS149" s="9" t="s">
        <v>53</v>
      </c>
      <c r="AT149" s="9" t="s">
        <v>53</v>
      </c>
      <c r="AU149" s="9" t="s">
        <v>53</v>
      </c>
      <c r="AV149" s="9" t="s">
        <v>53</v>
      </c>
      <c r="AW149" s="9" t="s">
        <v>53</v>
      </c>
      <c r="AX149" s="9" t="s">
        <v>53</v>
      </c>
      <c r="AY149" s="9" t="s">
        <v>53</v>
      </c>
    </row>
    <row r="150" spans="1:51" x14ac:dyDescent="0.25">
      <c r="A150" s="9">
        <v>149</v>
      </c>
      <c r="B150" s="9" t="s">
        <v>253</v>
      </c>
      <c r="C150" s="9" t="s">
        <v>43</v>
      </c>
      <c r="D150" s="9" t="s">
        <v>59</v>
      </c>
      <c r="E150" s="9" t="s">
        <v>44</v>
      </c>
      <c r="F150" s="9" t="s">
        <v>266</v>
      </c>
      <c r="G150" s="9">
        <v>169878</v>
      </c>
      <c r="H150" s="9">
        <v>10</v>
      </c>
      <c r="I150" s="9" t="s">
        <v>185</v>
      </c>
      <c r="J150" s="9">
        <v>2016</v>
      </c>
      <c r="K150" s="9">
        <v>10</v>
      </c>
      <c r="L150" s="11">
        <v>42655</v>
      </c>
      <c r="M150" s="9" t="s">
        <v>75</v>
      </c>
      <c r="N150" s="9">
        <v>17</v>
      </c>
      <c r="O150" s="9" t="s">
        <v>76</v>
      </c>
      <c r="P150" s="9">
        <v>530</v>
      </c>
      <c r="Q150" s="9">
        <v>53</v>
      </c>
      <c r="R150" s="9">
        <v>56.408000000000001</v>
      </c>
      <c r="S150" s="9">
        <v>2.1</v>
      </c>
      <c r="T150" s="9">
        <v>1</v>
      </c>
      <c r="U150" s="9">
        <v>1</v>
      </c>
      <c r="V150" s="9">
        <v>2</v>
      </c>
      <c r="W150" s="9" t="s">
        <v>49</v>
      </c>
      <c r="X150" s="9" t="s">
        <v>50</v>
      </c>
      <c r="Y150" s="12">
        <v>36.121936433705599</v>
      </c>
      <c r="Z150" s="12">
        <v>16.4177218120794</v>
      </c>
      <c r="AA150" s="9">
        <v>89</v>
      </c>
      <c r="AB150" s="9">
        <v>13</v>
      </c>
      <c r="AC150" s="9">
        <v>7.2</v>
      </c>
      <c r="AD150" s="9">
        <v>2.5</v>
      </c>
      <c r="AE150" s="9">
        <v>2.5</v>
      </c>
      <c r="AF150" s="9">
        <f t="shared" si="12"/>
        <v>9.6999999999999993</v>
      </c>
      <c r="AG150" s="9">
        <f t="shared" si="13"/>
        <v>9.6999999999999993</v>
      </c>
      <c r="AH150" t="s">
        <v>77</v>
      </c>
      <c r="AI150">
        <v>0.90580000000000005</v>
      </c>
      <c r="AJ150" t="s">
        <v>83</v>
      </c>
      <c r="AK150">
        <v>9.4200000000000006E-2</v>
      </c>
      <c r="AN150">
        <f>1-AI150</f>
        <v>9.419999999999995E-2</v>
      </c>
      <c r="AO150">
        <f>AI150/AN150</f>
        <v>9.6157112526539326</v>
      </c>
      <c r="AQ150" s="9" t="s">
        <v>54</v>
      </c>
      <c r="AR150" s="9" t="s">
        <v>55</v>
      </c>
      <c r="AS150" s="9" t="s">
        <v>53</v>
      </c>
      <c r="AT150" s="9" t="s">
        <v>53</v>
      </c>
      <c r="AU150" s="9" t="s">
        <v>53</v>
      </c>
      <c r="AV150" s="9" t="s">
        <v>53</v>
      </c>
      <c r="AW150" s="9" t="s">
        <v>53</v>
      </c>
      <c r="AX150" s="9" t="s">
        <v>53</v>
      </c>
      <c r="AY150" s="9" t="s">
        <v>53</v>
      </c>
    </row>
    <row r="151" spans="1:51" x14ac:dyDescent="0.25">
      <c r="A151" s="9">
        <v>150</v>
      </c>
      <c r="B151" s="9" t="s">
        <v>253</v>
      </c>
      <c r="C151" s="9" t="s">
        <v>43</v>
      </c>
      <c r="D151" s="9" t="s">
        <v>59</v>
      </c>
      <c r="E151" s="9" t="s">
        <v>99</v>
      </c>
      <c r="F151" s="9" t="s">
        <v>267</v>
      </c>
      <c r="G151" s="9">
        <v>169879</v>
      </c>
      <c r="H151" s="9">
        <v>10</v>
      </c>
      <c r="I151" s="9" t="s">
        <v>185</v>
      </c>
      <c r="J151" s="9">
        <v>2016</v>
      </c>
      <c r="K151" s="9">
        <v>10</v>
      </c>
      <c r="L151" s="11">
        <v>42655</v>
      </c>
      <c r="M151" s="9" t="s">
        <v>75</v>
      </c>
      <c r="N151" s="9">
        <v>18</v>
      </c>
      <c r="O151" s="9" t="s">
        <v>76</v>
      </c>
      <c r="P151" s="9">
        <v>510</v>
      </c>
      <c r="Q151" s="9">
        <v>51</v>
      </c>
      <c r="R151" s="9">
        <v>54.317999999999898</v>
      </c>
      <c r="S151" s="9">
        <v>3.2</v>
      </c>
      <c r="T151" s="9">
        <v>1</v>
      </c>
      <c r="U151" s="9">
        <v>2</v>
      </c>
      <c r="V151" s="9">
        <v>2</v>
      </c>
      <c r="W151" s="9" t="s">
        <v>96</v>
      </c>
      <c r="X151" s="9" t="s">
        <v>50</v>
      </c>
      <c r="Y151" s="12">
        <v>32.458118556701002</v>
      </c>
      <c r="Z151" s="12">
        <v>13.458555075770001</v>
      </c>
      <c r="AA151" s="9">
        <v>100</v>
      </c>
      <c r="AB151" s="9">
        <v>17</v>
      </c>
      <c r="AC151" s="9">
        <v>9</v>
      </c>
      <c r="AD151" s="9">
        <v>3.2</v>
      </c>
      <c r="AE151" s="9">
        <v>3.2</v>
      </c>
      <c r="AF151" s="9">
        <f t="shared" si="12"/>
        <v>12.2</v>
      </c>
      <c r="AG151" s="9">
        <f t="shared" si="13"/>
        <v>12.2</v>
      </c>
      <c r="AH151" t="s">
        <v>108</v>
      </c>
      <c r="AI151">
        <v>0.99970000000000003</v>
      </c>
      <c r="AN151">
        <f>1-AI151</f>
        <v>2.9999999999996696E-4</v>
      </c>
      <c r="AO151">
        <f>AI151/AN151</f>
        <v>3332.3333333337005</v>
      </c>
      <c r="AQ151" s="9" t="s">
        <v>54</v>
      </c>
      <c r="AR151" s="9" t="s">
        <v>55</v>
      </c>
      <c r="AS151" s="9" t="s">
        <v>53</v>
      </c>
      <c r="AT151" s="9" t="s">
        <v>53</v>
      </c>
      <c r="AU151" s="9" t="s">
        <v>53</v>
      </c>
      <c r="AV151" s="9" t="s">
        <v>53</v>
      </c>
      <c r="AW151" s="9" t="s">
        <v>53</v>
      </c>
      <c r="AX151" s="9" t="s">
        <v>53</v>
      </c>
      <c r="AY151" s="9" t="s">
        <v>53</v>
      </c>
    </row>
    <row r="152" spans="1:51" x14ac:dyDescent="0.25">
      <c r="A152" s="9">
        <v>151</v>
      </c>
      <c r="B152" s="9" t="s">
        <v>253</v>
      </c>
      <c r="C152" s="9" t="s">
        <v>43</v>
      </c>
      <c r="D152" s="9" t="s">
        <v>59</v>
      </c>
      <c r="E152" s="9" t="s">
        <v>44</v>
      </c>
      <c r="F152" s="9" t="s">
        <v>268</v>
      </c>
      <c r="G152" s="9">
        <v>169880</v>
      </c>
      <c r="H152" s="9">
        <v>10</v>
      </c>
      <c r="I152" s="9" t="s">
        <v>185</v>
      </c>
      <c r="J152" s="9">
        <v>2016</v>
      </c>
      <c r="K152" s="9">
        <v>10</v>
      </c>
      <c r="L152" s="11">
        <v>42655</v>
      </c>
      <c r="M152" s="9" t="s">
        <v>75</v>
      </c>
      <c r="N152" s="9">
        <v>17</v>
      </c>
      <c r="O152" s="9" t="s">
        <v>76</v>
      </c>
      <c r="P152" s="9">
        <v>570</v>
      </c>
      <c r="Q152" s="9">
        <v>57</v>
      </c>
      <c r="R152" s="9">
        <v>60.588000000000001</v>
      </c>
      <c r="S152" s="9">
        <v>2.1</v>
      </c>
      <c r="T152" s="9">
        <v>1</v>
      </c>
      <c r="U152" s="9">
        <v>1</v>
      </c>
      <c r="V152" s="9">
        <v>2</v>
      </c>
      <c r="W152" s="9" t="s">
        <v>49</v>
      </c>
      <c r="X152" s="9" t="s">
        <v>186</v>
      </c>
      <c r="Y152" s="12">
        <v>30.4693471946185</v>
      </c>
      <c r="Z152" s="12">
        <v>10.8894512821308</v>
      </c>
      <c r="AA152" s="9">
        <v>130</v>
      </c>
      <c r="AB152" s="9">
        <v>20</v>
      </c>
      <c r="AC152" s="9">
        <v>11</v>
      </c>
      <c r="AD152" s="9">
        <v>3.1</v>
      </c>
      <c r="AE152" s="9">
        <v>3.1</v>
      </c>
      <c r="AF152" s="9">
        <f t="shared" si="12"/>
        <v>14.1</v>
      </c>
      <c r="AG152" s="9">
        <f t="shared" si="13"/>
        <v>14.1</v>
      </c>
      <c r="AH152" t="s">
        <v>187</v>
      </c>
      <c r="AI152">
        <v>1</v>
      </c>
      <c r="AN152">
        <v>0</v>
      </c>
      <c r="AO152" t="s">
        <v>52</v>
      </c>
      <c r="AQ152" s="9" t="s">
        <v>55</v>
      </c>
      <c r="AR152" s="9" t="s">
        <v>55</v>
      </c>
      <c r="AS152" s="9" t="s">
        <v>53</v>
      </c>
      <c r="AT152" s="9" t="s">
        <v>53</v>
      </c>
      <c r="AU152" s="9" t="s">
        <v>53</v>
      </c>
      <c r="AV152" s="9" t="s">
        <v>53</v>
      </c>
      <c r="AW152" s="9" t="s">
        <v>53</v>
      </c>
      <c r="AX152" s="9" t="s">
        <v>53</v>
      </c>
      <c r="AY152" s="9" t="s">
        <v>53</v>
      </c>
    </row>
    <row r="153" spans="1:51" x14ac:dyDescent="0.25">
      <c r="A153" s="9">
        <v>152</v>
      </c>
      <c r="B153" s="9" t="s">
        <v>253</v>
      </c>
      <c r="C153" s="9" t="s">
        <v>43</v>
      </c>
      <c r="D153" s="9" t="s">
        <v>59</v>
      </c>
      <c r="E153" s="9" t="s">
        <v>44</v>
      </c>
      <c r="F153" s="9" t="s">
        <v>269</v>
      </c>
      <c r="G153" s="9">
        <v>169881</v>
      </c>
      <c r="H153" s="9">
        <v>10</v>
      </c>
      <c r="I153" s="9" t="s">
        <v>185</v>
      </c>
      <c r="J153" s="9">
        <v>2016</v>
      </c>
      <c r="K153" s="9">
        <v>11</v>
      </c>
      <c r="L153" s="11">
        <v>42678</v>
      </c>
      <c r="M153" s="9" t="s">
        <v>75</v>
      </c>
      <c r="N153" s="9">
        <v>19</v>
      </c>
      <c r="O153" s="9" t="s">
        <v>76</v>
      </c>
      <c r="P153" s="9">
        <v>590</v>
      </c>
      <c r="Q153" s="9">
        <v>59</v>
      </c>
      <c r="R153" s="9">
        <v>62.677999999999898</v>
      </c>
      <c r="S153" s="9">
        <v>3.2</v>
      </c>
      <c r="T153" s="9">
        <v>1</v>
      </c>
      <c r="U153" s="9">
        <v>2</v>
      </c>
      <c r="V153" s="9">
        <v>2</v>
      </c>
      <c r="W153" s="9" t="s">
        <v>96</v>
      </c>
      <c r="X153" s="9" t="s">
        <v>50</v>
      </c>
      <c r="Y153" s="12">
        <v>38.7856780949163</v>
      </c>
      <c r="Z153" s="12">
        <v>19.6660652904168</v>
      </c>
      <c r="AA153" s="9">
        <v>160</v>
      </c>
      <c r="AB153" s="9">
        <v>20</v>
      </c>
      <c r="AC153" s="9">
        <v>10</v>
      </c>
      <c r="AD153" s="9">
        <v>3.6</v>
      </c>
      <c r="AE153" s="9">
        <v>3.6</v>
      </c>
      <c r="AF153" s="9">
        <f t="shared" si="12"/>
        <v>13.6</v>
      </c>
      <c r="AG153" s="9">
        <f t="shared" si="13"/>
        <v>13.6</v>
      </c>
      <c r="AH153" t="s">
        <v>108</v>
      </c>
      <c r="AI153">
        <v>0.99960000000000004</v>
      </c>
      <c r="AN153">
        <f>1-AI153</f>
        <v>3.9999999999995595E-4</v>
      </c>
      <c r="AO153">
        <f>AI153/AN153</f>
        <v>2499.0000000002751</v>
      </c>
      <c r="AQ153" s="9" t="s">
        <v>54</v>
      </c>
      <c r="AR153" s="9" t="s">
        <v>55</v>
      </c>
      <c r="AS153" s="9" t="s">
        <v>53</v>
      </c>
      <c r="AT153" s="9" t="s">
        <v>53</v>
      </c>
      <c r="AU153" s="9" t="s">
        <v>53</v>
      </c>
      <c r="AV153" s="9" t="s">
        <v>53</v>
      </c>
      <c r="AW153" s="9" t="s">
        <v>53</v>
      </c>
      <c r="AX153" s="9" t="s">
        <v>53</v>
      </c>
      <c r="AY153" s="9" t="s">
        <v>53</v>
      </c>
    </row>
    <row r="154" spans="1:51" x14ac:dyDescent="0.25">
      <c r="A154" s="9">
        <v>153</v>
      </c>
      <c r="B154" s="9" t="s">
        <v>253</v>
      </c>
      <c r="C154" s="9" t="s">
        <v>43</v>
      </c>
      <c r="D154" s="9" t="s">
        <v>59</v>
      </c>
      <c r="E154" s="9" t="s">
        <v>44</v>
      </c>
      <c r="F154" s="9" t="s">
        <v>270</v>
      </c>
      <c r="G154" s="9">
        <v>169882</v>
      </c>
      <c r="H154" s="9">
        <v>10</v>
      </c>
      <c r="I154" s="9" t="s">
        <v>185</v>
      </c>
      <c r="J154" s="9">
        <v>2016</v>
      </c>
      <c r="K154" s="9">
        <v>11</v>
      </c>
      <c r="L154" s="11">
        <v>42678</v>
      </c>
      <c r="M154" s="9" t="s">
        <v>75</v>
      </c>
      <c r="N154" s="9">
        <v>18</v>
      </c>
      <c r="O154" s="9" t="s">
        <v>76</v>
      </c>
      <c r="P154" s="9">
        <v>530</v>
      </c>
      <c r="Q154" s="9">
        <v>53</v>
      </c>
      <c r="R154" s="9">
        <v>56.408000000000001</v>
      </c>
      <c r="S154" s="9">
        <v>2.1</v>
      </c>
      <c r="T154" s="9">
        <v>1</v>
      </c>
      <c r="U154" s="9">
        <v>1</v>
      </c>
      <c r="V154" s="9">
        <v>1</v>
      </c>
      <c r="W154" s="9" t="s">
        <v>49</v>
      </c>
      <c r="X154" s="9" t="s">
        <v>50</v>
      </c>
      <c r="Y154" s="12">
        <v>26.0068931560807</v>
      </c>
      <c r="Z154" s="12">
        <v>6.05166086421315</v>
      </c>
      <c r="AA154" s="9">
        <v>19</v>
      </c>
      <c r="AB154" s="9">
        <v>2.6</v>
      </c>
      <c r="AC154" s="9">
        <v>1.5</v>
      </c>
      <c r="AD154" s="9">
        <v>0.55000000000000004</v>
      </c>
      <c r="AE154" s="9">
        <v>0.55000000000000004</v>
      </c>
      <c r="AF154" s="9">
        <f t="shared" si="12"/>
        <v>2.0499999999999998</v>
      </c>
      <c r="AG154" s="9">
        <f t="shared" si="13"/>
        <v>2.0499999999999998</v>
      </c>
      <c r="AH154" t="s">
        <v>77</v>
      </c>
      <c r="AI154">
        <v>0.99890000000000001</v>
      </c>
      <c r="AN154">
        <v>1.0999999999999899E-3</v>
      </c>
      <c r="AO154">
        <v>908.09090909091742</v>
      </c>
      <c r="AQ154" s="9" t="s">
        <v>54</v>
      </c>
      <c r="AR154" s="9" t="s">
        <v>55</v>
      </c>
      <c r="AS154" s="9" t="s">
        <v>53</v>
      </c>
      <c r="AT154" s="9" t="s">
        <v>53</v>
      </c>
      <c r="AU154" s="9" t="s">
        <v>53</v>
      </c>
      <c r="AV154" s="9" t="s">
        <v>53</v>
      </c>
      <c r="AW154" s="9" t="s">
        <v>53</v>
      </c>
      <c r="AX154" s="9" t="s">
        <v>53</v>
      </c>
      <c r="AY154" s="9" t="s">
        <v>53</v>
      </c>
    </row>
    <row r="155" spans="1:51" x14ac:dyDescent="0.25">
      <c r="A155" s="9">
        <v>154</v>
      </c>
      <c r="B155" s="9" t="s">
        <v>253</v>
      </c>
      <c r="C155" s="9" t="s">
        <v>43</v>
      </c>
      <c r="D155" s="9" t="s">
        <v>59</v>
      </c>
      <c r="E155" s="9" t="s">
        <v>44</v>
      </c>
      <c r="F155" s="9" t="s">
        <v>271</v>
      </c>
      <c r="G155" s="9">
        <v>169883</v>
      </c>
      <c r="H155" s="9">
        <v>10</v>
      </c>
      <c r="I155" s="9" t="s">
        <v>185</v>
      </c>
      <c r="J155" s="9">
        <v>2016</v>
      </c>
      <c r="K155" s="9">
        <v>11</v>
      </c>
      <c r="L155" s="11">
        <v>42678</v>
      </c>
      <c r="M155" s="9" t="s">
        <v>75</v>
      </c>
      <c r="N155" s="9">
        <v>18</v>
      </c>
      <c r="O155" s="9" t="s">
        <v>76</v>
      </c>
      <c r="P155" s="9">
        <v>600</v>
      </c>
      <c r="Q155" s="9">
        <v>60</v>
      </c>
      <c r="R155" s="9">
        <v>63.7229999999999</v>
      </c>
      <c r="S155" s="9">
        <v>2.1</v>
      </c>
      <c r="T155" s="9">
        <v>1</v>
      </c>
      <c r="U155" s="9">
        <v>1</v>
      </c>
      <c r="V155" s="9">
        <v>2</v>
      </c>
      <c r="W155" s="9" t="s">
        <v>49</v>
      </c>
      <c r="X155" s="9" t="s">
        <v>50</v>
      </c>
      <c r="Y155" s="12">
        <v>39.439844988550099</v>
      </c>
      <c r="Z155" s="12">
        <v>20.066272692549902</v>
      </c>
      <c r="AA155" s="9">
        <v>110</v>
      </c>
      <c r="AB155" s="9">
        <v>17</v>
      </c>
      <c r="AC155" s="9">
        <v>9.3000000000000007</v>
      </c>
      <c r="AD155" s="9">
        <v>3.3</v>
      </c>
      <c r="AE155" s="9">
        <v>3.3</v>
      </c>
      <c r="AF155" s="9">
        <f t="shared" si="12"/>
        <v>12.600000000000001</v>
      </c>
      <c r="AG155" s="9">
        <f t="shared" si="13"/>
        <v>12.600000000000001</v>
      </c>
      <c r="AH155" t="s">
        <v>77</v>
      </c>
      <c r="AI155">
        <v>0.99439999999999995</v>
      </c>
      <c r="AN155">
        <v>5.6000000000000494E-3</v>
      </c>
      <c r="AO155">
        <v>177.57142857142699</v>
      </c>
      <c r="AQ155" s="9" t="s">
        <v>54</v>
      </c>
      <c r="AR155" s="9" t="s">
        <v>55</v>
      </c>
      <c r="AS155" s="9" t="s">
        <v>53</v>
      </c>
      <c r="AT155" s="9" t="s">
        <v>53</v>
      </c>
      <c r="AU155" s="9" t="s">
        <v>53</v>
      </c>
      <c r="AV155" s="9" t="s">
        <v>53</v>
      </c>
      <c r="AW155" s="9" t="s">
        <v>53</v>
      </c>
      <c r="AX155" s="9" t="s">
        <v>53</v>
      </c>
      <c r="AY155" s="9" t="s">
        <v>53</v>
      </c>
    </row>
    <row r="156" spans="1:51" x14ac:dyDescent="0.25">
      <c r="A156" s="9">
        <v>155</v>
      </c>
      <c r="B156" s="9" t="s">
        <v>253</v>
      </c>
      <c r="C156" s="9" t="s">
        <v>43</v>
      </c>
      <c r="D156" s="9" t="s">
        <v>59</v>
      </c>
      <c r="E156" s="9" t="s">
        <v>44</v>
      </c>
      <c r="F156" s="9" t="s">
        <v>272</v>
      </c>
      <c r="G156" s="9">
        <v>169884</v>
      </c>
      <c r="H156" s="9">
        <v>10</v>
      </c>
      <c r="I156" s="9" t="s">
        <v>185</v>
      </c>
      <c r="J156" s="9">
        <v>2016</v>
      </c>
      <c r="K156" s="9">
        <v>11</v>
      </c>
      <c r="L156" s="11">
        <v>42678</v>
      </c>
      <c r="M156" s="9" t="s">
        <v>75</v>
      </c>
      <c r="N156" s="9">
        <v>30</v>
      </c>
      <c r="O156" s="9" t="s">
        <v>76</v>
      </c>
      <c r="P156" s="9">
        <v>615</v>
      </c>
      <c r="Q156" s="9">
        <v>61.5</v>
      </c>
      <c r="R156" s="9">
        <v>65.290499999999895</v>
      </c>
      <c r="S156" s="9">
        <v>3.1</v>
      </c>
      <c r="T156" s="9">
        <v>2</v>
      </c>
      <c r="U156" s="9">
        <v>1</v>
      </c>
      <c r="V156" s="9">
        <v>2</v>
      </c>
      <c r="W156" s="9" t="s">
        <v>49</v>
      </c>
      <c r="X156" s="9" t="s">
        <v>50</v>
      </c>
      <c r="Y156" s="12">
        <v>35.399412236174101</v>
      </c>
      <c r="Z156" s="12">
        <v>16.306981737175299</v>
      </c>
      <c r="AA156" s="9">
        <v>57</v>
      </c>
      <c r="AB156" s="9">
        <v>8.8000000000000007</v>
      </c>
      <c r="AC156" s="9">
        <v>4.5</v>
      </c>
      <c r="AD156" s="9">
        <v>1.8</v>
      </c>
      <c r="AE156" s="9">
        <v>1.8</v>
      </c>
      <c r="AF156" s="9">
        <f t="shared" si="12"/>
        <v>6.3</v>
      </c>
      <c r="AG156" s="9">
        <f t="shared" si="13"/>
        <v>6.3</v>
      </c>
      <c r="AH156" t="s">
        <v>211</v>
      </c>
      <c r="AI156">
        <v>0.99209999999999998</v>
      </c>
      <c r="AN156">
        <f>1-AI156</f>
        <v>7.9000000000000181E-3</v>
      </c>
      <c r="AO156">
        <f>AI156/AN156</f>
        <v>125.58227848101237</v>
      </c>
      <c r="AQ156" s="9" t="s">
        <v>54</v>
      </c>
      <c r="AR156" s="9" t="s">
        <v>55</v>
      </c>
      <c r="AS156" s="9" t="s">
        <v>53</v>
      </c>
      <c r="AT156" s="9" t="s">
        <v>53</v>
      </c>
      <c r="AU156" s="9" t="s">
        <v>53</v>
      </c>
      <c r="AV156" s="9" t="s">
        <v>53</v>
      </c>
      <c r="AW156" s="9" t="s">
        <v>53</v>
      </c>
      <c r="AX156" s="9" t="s">
        <v>53</v>
      </c>
      <c r="AY156" s="9" t="s">
        <v>53</v>
      </c>
    </row>
    <row r="157" spans="1:51" x14ac:dyDescent="0.25">
      <c r="AH157" s="16"/>
      <c r="AI157" s="16"/>
    </row>
  </sheetData>
  <sortState xmlns:xlrd2="http://schemas.microsoft.com/office/spreadsheetml/2017/richdata2" ref="A2:AY156">
    <sortCondition ref="B2:B156"/>
    <sortCondition ref="H2:H156"/>
    <sortCondition ref="G2:G156"/>
  </sortState>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82797-1864-436B-AC63-1589429DAA14}">
  <dimension ref="A1:E11"/>
  <sheetViews>
    <sheetView workbookViewId="0">
      <selection activeCell="G39" sqref="G39"/>
    </sheetView>
  </sheetViews>
  <sheetFormatPr defaultRowHeight="15" x14ac:dyDescent="0.25"/>
  <cols>
    <col min="2" max="2" width="16.85546875" customWidth="1"/>
    <col min="3" max="3" width="13.42578125" customWidth="1"/>
  </cols>
  <sheetData>
    <row r="1" spans="1:5" ht="15.75" thickBot="1" x14ac:dyDescent="0.3">
      <c r="A1" s="29" t="s">
        <v>275</v>
      </c>
      <c r="B1" s="31" t="s">
        <v>276</v>
      </c>
      <c r="C1" s="31"/>
      <c r="D1" s="32" t="s">
        <v>277</v>
      </c>
      <c r="E1" s="32"/>
    </row>
    <row r="2" spans="1:5" ht="15.75" thickBot="1" x14ac:dyDescent="0.3">
      <c r="A2" s="30"/>
      <c r="B2" s="17" t="s">
        <v>278</v>
      </c>
      <c r="C2" s="17" t="s">
        <v>279</v>
      </c>
      <c r="D2" s="17" t="s">
        <v>278</v>
      </c>
      <c r="E2" s="17" t="s">
        <v>280</v>
      </c>
    </row>
    <row r="3" spans="1:5" x14ac:dyDescent="0.25">
      <c r="A3" s="18" t="s">
        <v>281</v>
      </c>
      <c r="B3">
        <v>13</v>
      </c>
      <c r="C3" s="14">
        <v>0.1326530612244898</v>
      </c>
      <c r="D3">
        <v>0</v>
      </c>
      <c r="E3">
        <v>0</v>
      </c>
    </row>
    <row r="4" spans="1:5" x14ac:dyDescent="0.25">
      <c r="A4" s="18" t="s">
        <v>282</v>
      </c>
      <c r="B4">
        <v>14</v>
      </c>
      <c r="C4" s="14">
        <v>0.14285714285714285</v>
      </c>
      <c r="D4">
        <v>5</v>
      </c>
      <c r="E4">
        <v>0.2</v>
      </c>
    </row>
    <row r="5" spans="1:5" x14ac:dyDescent="0.25">
      <c r="A5" s="18" t="s">
        <v>283</v>
      </c>
      <c r="B5">
        <v>18</v>
      </c>
      <c r="C5" s="14">
        <v>0.18367346938775511</v>
      </c>
      <c r="D5">
        <v>4</v>
      </c>
      <c r="E5">
        <v>0.16</v>
      </c>
    </row>
    <row r="6" spans="1:5" x14ac:dyDescent="0.25">
      <c r="A6" s="18" t="s">
        <v>284</v>
      </c>
      <c r="B6">
        <v>3</v>
      </c>
      <c r="C6" s="14">
        <v>3.0612244897959183E-2</v>
      </c>
      <c r="D6">
        <v>8</v>
      </c>
      <c r="E6">
        <v>0.32</v>
      </c>
    </row>
    <row r="7" spans="1:5" x14ac:dyDescent="0.25">
      <c r="A7" s="18" t="s">
        <v>285</v>
      </c>
      <c r="B7">
        <v>14</v>
      </c>
      <c r="C7" s="14">
        <v>0.14285714285714285</v>
      </c>
      <c r="D7">
        <v>4</v>
      </c>
      <c r="E7">
        <v>0.16</v>
      </c>
    </row>
    <row r="8" spans="1:5" x14ac:dyDescent="0.25">
      <c r="A8" s="18" t="s">
        <v>286</v>
      </c>
      <c r="B8">
        <v>11</v>
      </c>
      <c r="C8" s="14">
        <v>0.11224489795918367</v>
      </c>
      <c r="D8">
        <v>4</v>
      </c>
      <c r="E8">
        <v>0.16</v>
      </c>
    </row>
    <row r="9" spans="1:5" x14ac:dyDescent="0.25">
      <c r="A9" s="18" t="s">
        <v>287</v>
      </c>
      <c r="B9">
        <v>11</v>
      </c>
      <c r="C9" s="14">
        <v>0.11224489795918367</v>
      </c>
      <c r="D9">
        <v>0</v>
      </c>
      <c r="E9">
        <v>0</v>
      </c>
    </row>
    <row r="10" spans="1:5" x14ac:dyDescent="0.25">
      <c r="A10" s="19" t="s">
        <v>288</v>
      </c>
      <c r="B10" s="20">
        <v>14</v>
      </c>
      <c r="C10" s="21">
        <v>0.14285714285714285</v>
      </c>
      <c r="D10" s="20">
        <v>0</v>
      </c>
      <c r="E10" s="20">
        <v>0</v>
      </c>
    </row>
    <row r="11" spans="1:5" x14ac:dyDescent="0.25">
      <c r="A11" s="18" t="s">
        <v>289</v>
      </c>
      <c r="B11" s="22">
        <v>98</v>
      </c>
      <c r="C11">
        <v>1</v>
      </c>
      <c r="D11" s="22">
        <v>25</v>
      </c>
      <c r="E11">
        <v>1</v>
      </c>
    </row>
  </sheetData>
  <mergeCells count="3">
    <mergeCell ref="A1:A2"/>
    <mergeCell ref="B1:C1"/>
    <mergeCell ref="D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C89C-7550-43EC-B924-56EF3635D340}">
  <dimension ref="A1:AC52"/>
  <sheetViews>
    <sheetView topLeftCell="S24" workbookViewId="0">
      <selection activeCell="V29" sqref="V29"/>
    </sheetView>
  </sheetViews>
  <sheetFormatPr defaultRowHeight="15" x14ac:dyDescent="0.25"/>
  <cols>
    <col min="1" max="1" width="12" bestFit="1" customWidth="1"/>
    <col min="3" max="3" width="15.28515625" customWidth="1"/>
    <col min="12" max="12" width="14.7109375" bestFit="1" customWidth="1"/>
  </cols>
  <sheetData>
    <row r="1" spans="1:24" ht="108.75" x14ac:dyDescent="0.25">
      <c r="A1" s="4" t="s">
        <v>0</v>
      </c>
      <c r="B1" s="1" t="s">
        <v>1</v>
      </c>
      <c r="C1" s="4" t="s">
        <v>2</v>
      </c>
      <c r="D1" s="1" t="s">
        <v>3</v>
      </c>
      <c r="E1" s="2" t="s">
        <v>4</v>
      </c>
      <c r="F1" s="1" t="s">
        <v>302</v>
      </c>
      <c r="G1" s="3" t="s">
        <v>6</v>
      </c>
      <c r="H1" s="4" t="s">
        <v>7</v>
      </c>
      <c r="I1" s="1" t="s">
        <v>8</v>
      </c>
      <c r="J1" s="5" t="s">
        <v>9</v>
      </c>
      <c r="K1" s="25" t="s">
        <v>10</v>
      </c>
      <c r="L1" s="1" t="s">
        <v>11</v>
      </c>
      <c r="M1" s="4" t="s">
        <v>16</v>
      </c>
      <c r="N1" s="4" t="s">
        <v>18</v>
      </c>
      <c r="O1" s="24" t="s">
        <v>20</v>
      </c>
      <c r="P1" s="24" t="s">
        <v>21</v>
      </c>
      <c r="Q1" s="6" t="s">
        <v>301</v>
      </c>
      <c r="R1" s="6" t="s">
        <v>300</v>
      </c>
      <c r="S1" s="6" t="s">
        <v>299</v>
      </c>
      <c r="T1" s="6" t="s">
        <v>298</v>
      </c>
      <c r="U1" s="23" t="s">
        <v>297</v>
      </c>
      <c r="V1" s="23" t="s">
        <v>296</v>
      </c>
    </row>
    <row r="2" spans="1:24" x14ac:dyDescent="0.25">
      <c r="A2" s="9">
        <v>79</v>
      </c>
      <c r="B2" s="9" t="s">
        <v>42</v>
      </c>
      <c r="C2" s="9" t="s">
        <v>43</v>
      </c>
      <c r="D2" s="9" t="s">
        <v>43</v>
      </c>
      <c r="E2" s="9" t="s">
        <v>44</v>
      </c>
      <c r="F2" s="9" t="s">
        <v>184</v>
      </c>
      <c r="G2" s="10">
        <v>169866</v>
      </c>
      <c r="H2" s="9">
        <v>10</v>
      </c>
      <c r="I2" s="9" t="s">
        <v>185</v>
      </c>
      <c r="J2" s="9">
        <v>2016</v>
      </c>
      <c r="K2" s="9">
        <v>10</v>
      </c>
      <c r="L2" s="11">
        <v>42649</v>
      </c>
      <c r="M2" s="9">
        <v>55.5</v>
      </c>
      <c r="N2" s="9">
        <v>2.1</v>
      </c>
      <c r="O2" s="9" t="s">
        <v>49</v>
      </c>
      <c r="P2" s="9" t="s">
        <v>186</v>
      </c>
      <c r="Q2" s="12">
        <v>28.871473354231799</v>
      </c>
      <c r="R2" s="12">
        <v>31.089474567735401</v>
      </c>
      <c r="S2" s="12">
        <v>8.66760713341505</v>
      </c>
      <c r="T2" s="12">
        <v>10.604975715869401</v>
      </c>
      <c r="U2" s="9">
        <v>23</v>
      </c>
      <c r="V2" s="9">
        <v>32</v>
      </c>
      <c r="W2" s="9"/>
      <c r="X2" s="9"/>
    </row>
    <row r="3" spans="1:24" x14ac:dyDescent="0.25">
      <c r="A3" s="9">
        <v>117</v>
      </c>
      <c r="B3" s="9" t="s">
        <v>42</v>
      </c>
      <c r="C3" s="9" t="s">
        <v>43</v>
      </c>
      <c r="D3" s="9" t="s">
        <v>59</v>
      </c>
      <c r="E3" s="9" t="s">
        <v>99</v>
      </c>
      <c r="F3" s="9" t="s">
        <v>188</v>
      </c>
      <c r="G3" s="9">
        <v>169867</v>
      </c>
      <c r="H3" s="9">
        <v>10</v>
      </c>
      <c r="I3" s="9" t="s">
        <v>185</v>
      </c>
      <c r="J3" s="9">
        <v>2016</v>
      </c>
      <c r="K3" s="9">
        <v>10</v>
      </c>
      <c r="L3" s="11">
        <v>42649</v>
      </c>
      <c r="M3" s="9">
        <v>40.5</v>
      </c>
      <c r="N3" s="9">
        <v>2.1</v>
      </c>
      <c r="O3" s="9" t="s">
        <v>49</v>
      </c>
      <c r="P3" s="9" t="s">
        <v>186</v>
      </c>
      <c r="Q3" s="12">
        <v>21.567030460987102</v>
      </c>
      <c r="R3" s="12">
        <v>23.0604601391118</v>
      </c>
      <c r="S3" s="12">
        <v>0.66163035462450004</v>
      </c>
      <c r="T3" s="12">
        <v>2.2409923918636201</v>
      </c>
      <c r="U3" s="9">
        <v>3.6</v>
      </c>
      <c r="V3" s="9">
        <v>18</v>
      </c>
      <c r="W3" s="9"/>
      <c r="X3" s="9"/>
    </row>
    <row r="4" spans="1:24" x14ac:dyDescent="0.25">
      <c r="A4" s="9">
        <v>118</v>
      </c>
      <c r="B4" s="9" t="s">
        <v>42</v>
      </c>
      <c r="C4" s="9" t="s">
        <v>43</v>
      </c>
      <c r="D4" s="9" t="s">
        <v>59</v>
      </c>
      <c r="E4" s="9" t="s">
        <v>99</v>
      </c>
      <c r="F4" s="9" t="s">
        <v>189</v>
      </c>
      <c r="G4" s="9">
        <v>169868</v>
      </c>
      <c r="H4" s="9">
        <v>10</v>
      </c>
      <c r="I4" s="9" t="s">
        <v>185</v>
      </c>
      <c r="J4" s="9">
        <v>2016</v>
      </c>
      <c r="K4" s="9">
        <v>10</v>
      </c>
      <c r="L4" s="11">
        <v>42649</v>
      </c>
      <c r="M4" s="9">
        <v>46.3</v>
      </c>
      <c r="N4" s="9">
        <v>2.1</v>
      </c>
      <c r="O4" s="9" t="s">
        <v>49</v>
      </c>
      <c r="P4" s="9" t="s">
        <v>50</v>
      </c>
      <c r="Q4" s="12">
        <v>30.258951406649601</v>
      </c>
      <c r="R4" s="12">
        <v>31.887838278447902</v>
      </c>
      <c r="S4" s="12">
        <v>9.7884175126647204</v>
      </c>
      <c r="T4" s="12">
        <v>11.058522047112101</v>
      </c>
      <c r="U4" s="9">
        <v>52</v>
      </c>
      <c r="V4" s="9">
        <v>62</v>
      </c>
      <c r="W4" s="9"/>
      <c r="X4" s="9"/>
    </row>
    <row r="5" spans="1:24" x14ac:dyDescent="0.25">
      <c r="A5" s="9">
        <v>119</v>
      </c>
      <c r="B5" s="9" t="s">
        <v>42</v>
      </c>
      <c r="C5" s="9" t="s">
        <v>43</v>
      </c>
      <c r="D5" s="9" t="s">
        <v>59</v>
      </c>
      <c r="E5" s="9" t="s">
        <v>99</v>
      </c>
      <c r="F5" s="9" t="s">
        <v>190</v>
      </c>
      <c r="G5" s="9">
        <v>169869</v>
      </c>
      <c r="H5" s="9">
        <v>10</v>
      </c>
      <c r="I5" s="9" t="s">
        <v>185</v>
      </c>
      <c r="J5" s="9">
        <v>2016</v>
      </c>
      <c r="K5" s="9">
        <v>10</v>
      </c>
      <c r="L5" s="11">
        <v>42649</v>
      </c>
      <c r="M5" s="9">
        <v>35.299999999999898</v>
      </c>
      <c r="N5" s="9">
        <v>2.2000000000000002</v>
      </c>
      <c r="O5" s="9" t="s">
        <v>96</v>
      </c>
      <c r="P5" s="9" t="s">
        <v>50</v>
      </c>
      <c r="Q5" s="12">
        <v>22.005988023952</v>
      </c>
      <c r="R5" s="12">
        <v>23.507853403141301</v>
      </c>
      <c r="S5" s="12">
        <v>1.36663385280303</v>
      </c>
      <c r="T5" s="12">
        <v>3.77494388889362</v>
      </c>
      <c r="U5" s="9">
        <v>27</v>
      </c>
      <c r="V5" s="9">
        <v>70</v>
      </c>
      <c r="W5" s="9"/>
      <c r="X5" s="9"/>
    </row>
    <row r="6" spans="1:24" x14ac:dyDescent="0.25">
      <c r="A6" s="9">
        <v>120</v>
      </c>
      <c r="B6" s="9" t="s">
        <v>42</v>
      </c>
      <c r="C6" s="9" t="s">
        <v>43</v>
      </c>
      <c r="D6" s="9" t="s">
        <v>59</v>
      </c>
      <c r="E6" s="9" t="s">
        <v>99</v>
      </c>
      <c r="F6" s="9" t="s">
        <v>196</v>
      </c>
      <c r="G6" s="9">
        <v>169870</v>
      </c>
      <c r="H6" s="9">
        <v>10</v>
      </c>
      <c r="I6" s="9" t="s">
        <v>185</v>
      </c>
      <c r="J6" s="9">
        <v>2016</v>
      </c>
      <c r="K6" s="9">
        <v>10</v>
      </c>
      <c r="L6" s="11">
        <v>42655</v>
      </c>
      <c r="M6" s="9">
        <v>48</v>
      </c>
      <c r="N6" s="9">
        <v>2.1</v>
      </c>
      <c r="O6" s="9" t="s">
        <v>49</v>
      </c>
      <c r="P6" s="9" t="s">
        <v>50</v>
      </c>
      <c r="Q6" s="12">
        <v>27.6315789473684</v>
      </c>
      <c r="R6" s="12">
        <v>30.3091738469336</v>
      </c>
      <c r="S6" s="12">
        <v>7.0395415583481604</v>
      </c>
      <c r="T6" s="12">
        <v>10.023967174852</v>
      </c>
      <c r="U6" s="9">
        <v>40</v>
      </c>
      <c r="V6" s="9">
        <v>70</v>
      </c>
      <c r="W6" s="9"/>
      <c r="X6" s="9"/>
    </row>
    <row r="7" spans="1:24" x14ac:dyDescent="0.25">
      <c r="A7" s="9">
        <v>121</v>
      </c>
      <c r="B7" s="9" t="s">
        <v>42</v>
      </c>
      <c r="C7" s="9" t="s">
        <v>43</v>
      </c>
      <c r="D7" s="9" t="s">
        <v>59</v>
      </c>
      <c r="E7" s="9" t="s">
        <v>99</v>
      </c>
      <c r="F7" s="9" t="s">
        <v>198</v>
      </c>
      <c r="G7" s="9">
        <v>169871</v>
      </c>
      <c r="H7" s="9">
        <v>10</v>
      </c>
      <c r="I7" s="9" t="s">
        <v>185</v>
      </c>
      <c r="J7" s="9">
        <v>2016</v>
      </c>
      <c r="K7" s="9">
        <v>10</v>
      </c>
      <c r="L7" s="11">
        <v>42655</v>
      </c>
      <c r="M7" s="9">
        <v>45</v>
      </c>
      <c r="N7" s="9">
        <v>2.1</v>
      </c>
      <c r="O7" s="9" t="s">
        <v>49</v>
      </c>
      <c r="P7" s="9" t="s">
        <v>50</v>
      </c>
      <c r="Q7" s="12">
        <v>28.074319004881101</v>
      </c>
      <c r="R7" s="12">
        <v>29.1893623838513</v>
      </c>
      <c r="S7" s="12">
        <v>7.8003039163239798</v>
      </c>
      <c r="T7" s="12">
        <v>9.3689060381909908</v>
      </c>
      <c r="U7" s="9">
        <v>32</v>
      </c>
      <c r="V7" s="9">
        <v>42</v>
      </c>
      <c r="W7" s="9"/>
      <c r="X7" s="9"/>
    </row>
    <row r="8" spans="1:24" x14ac:dyDescent="0.25">
      <c r="A8" s="9">
        <v>80</v>
      </c>
      <c r="B8" s="9" t="s">
        <v>42</v>
      </c>
      <c r="C8" s="9" t="s">
        <v>43</v>
      </c>
      <c r="D8" s="9" t="s">
        <v>43</v>
      </c>
      <c r="E8" s="9" t="s">
        <v>44</v>
      </c>
      <c r="F8" s="9" t="s">
        <v>202</v>
      </c>
      <c r="G8" s="10">
        <v>169872</v>
      </c>
      <c r="H8" s="9">
        <v>10</v>
      </c>
      <c r="I8" s="9" t="s">
        <v>185</v>
      </c>
      <c r="J8" s="9">
        <v>2016</v>
      </c>
      <c r="K8" s="9">
        <v>10</v>
      </c>
      <c r="L8" s="11">
        <v>42655</v>
      </c>
      <c r="M8" s="9">
        <v>55</v>
      </c>
      <c r="N8" s="9">
        <v>3.2</v>
      </c>
      <c r="O8" s="9" t="s">
        <v>96</v>
      </c>
      <c r="P8" s="9" t="s">
        <v>50</v>
      </c>
      <c r="Q8" s="12">
        <v>28.9711280881039</v>
      </c>
      <c r="R8" s="12">
        <v>29.287666010039899</v>
      </c>
      <c r="S8" s="12">
        <v>7.5636701580202699</v>
      </c>
      <c r="T8" s="12">
        <v>8.8044429667011208</v>
      </c>
      <c r="U8" s="9">
        <v>21</v>
      </c>
      <c r="V8" s="9">
        <v>26</v>
      </c>
      <c r="W8" s="9"/>
      <c r="X8" s="9"/>
    </row>
    <row r="9" spans="1:24" x14ac:dyDescent="0.25">
      <c r="A9" s="9">
        <v>81</v>
      </c>
      <c r="B9" s="9" t="s">
        <v>42</v>
      </c>
      <c r="C9" s="9" t="s">
        <v>43</v>
      </c>
      <c r="D9" s="9" t="s">
        <v>43</v>
      </c>
      <c r="E9" s="9" t="s">
        <v>44</v>
      </c>
      <c r="F9" s="9" t="s">
        <v>203</v>
      </c>
      <c r="G9" s="10">
        <v>169873</v>
      </c>
      <c r="H9" s="9">
        <v>10</v>
      </c>
      <c r="I9" s="9" t="s">
        <v>185</v>
      </c>
      <c r="J9" s="9">
        <v>2016</v>
      </c>
      <c r="K9" s="9">
        <v>10</v>
      </c>
      <c r="L9" s="11">
        <v>42655</v>
      </c>
      <c r="M9" s="9">
        <v>52.5</v>
      </c>
      <c r="N9" s="9">
        <v>2.1</v>
      </c>
      <c r="O9" s="9" t="s">
        <v>49</v>
      </c>
      <c r="P9" s="9" t="s">
        <v>50</v>
      </c>
      <c r="Q9" s="12">
        <v>29.719567601441302</v>
      </c>
      <c r="R9" s="12">
        <v>31.116912784531099</v>
      </c>
      <c r="S9" s="12">
        <v>9.8732276145960203</v>
      </c>
      <c r="T9" s="12">
        <v>12.7983743725087</v>
      </c>
      <c r="U9" s="9">
        <v>56</v>
      </c>
      <c r="V9" s="9">
        <v>84</v>
      </c>
      <c r="W9" s="9"/>
      <c r="X9" s="9"/>
    </row>
    <row r="10" spans="1:24" x14ac:dyDescent="0.25">
      <c r="A10" s="9">
        <v>82</v>
      </c>
      <c r="B10" s="9" t="s">
        <v>42</v>
      </c>
      <c r="C10" s="9" t="s">
        <v>43</v>
      </c>
      <c r="D10" s="9" t="s">
        <v>43</v>
      </c>
      <c r="E10" s="9" t="s">
        <v>44</v>
      </c>
      <c r="F10" s="9" t="s">
        <v>207</v>
      </c>
      <c r="G10" s="10">
        <v>169874</v>
      </c>
      <c r="H10" s="9">
        <v>10</v>
      </c>
      <c r="I10" s="9" t="s">
        <v>185</v>
      </c>
      <c r="J10" s="9">
        <v>2016</v>
      </c>
      <c r="K10" s="9">
        <v>10</v>
      </c>
      <c r="L10" s="11">
        <v>42655</v>
      </c>
      <c r="M10" s="9">
        <v>61</v>
      </c>
      <c r="N10" s="9">
        <v>3.1</v>
      </c>
      <c r="O10" s="9" t="s">
        <v>49</v>
      </c>
      <c r="P10" s="9" t="s">
        <v>50</v>
      </c>
      <c r="Q10" s="12">
        <v>34.353091140853898</v>
      </c>
      <c r="R10" s="12">
        <v>35.939914163090101</v>
      </c>
      <c r="S10" s="12">
        <v>13.666539564311</v>
      </c>
      <c r="T10" s="12">
        <v>18.4444113805814</v>
      </c>
      <c r="U10" s="9">
        <v>45</v>
      </c>
      <c r="V10" s="9">
        <v>62</v>
      </c>
      <c r="W10" s="9"/>
      <c r="X10" s="9"/>
    </row>
    <row r="11" spans="1:24" x14ac:dyDescent="0.25">
      <c r="A11" s="9">
        <v>83</v>
      </c>
      <c r="B11" s="9" t="s">
        <v>42</v>
      </c>
      <c r="C11" s="9" t="s">
        <v>43</v>
      </c>
      <c r="D11" s="9" t="s">
        <v>43</v>
      </c>
      <c r="E11" s="9" t="s">
        <v>44</v>
      </c>
      <c r="F11" s="9" t="s">
        <v>209</v>
      </c>
      <c r="G11" s="10">
        <v>169875</v>
      </c>
      <c r="H11" s="9">
        <v>10</v>
      </c>
      <c r="I11" s="9" t="s">
        <v>185</v>
      </c>
      <c r="J11" s="9">
        <v>2016</v>
      </c>
      <c r="K11" s="9">
        <v>10</v>
      </c>
      <c r="L11" s="11">
        <v>42655</v>
      </c>
      <c r="M11" s="9">
        <v>63.5</v>
      </c>
      <c r="N11" s="9">
        <v>3.1</v>
      </c>
      <c r="O11" s="9" t="s">
        <v>49</v>
      </c>
      <c r="P11" s="9" t="s">
        <v>186</v>
      </c>
      <c r="Q11" s="12">
        <v>32.788705583756197</v>
      </c>
      <c r="R11" s="12">
        <v>34.798855143902003</v>
      </c>
      <c r="S11" s="12">
        <v>13.6066048141534</v>
      </c>
      <c r="T11" s="12">
        <v>14.7596089621982</v>
      </c>
      <c r="U11" s="9">
        <v>110</v>
      </c>
      <c r="V11" s="9">
        <v>120</v>
      </c>
      <c r="W11" s="9"/>
      <c r="X11" s="9"/>
    </row>
    <row r="12" spans="1:24" x14ac:dyDescent="0.25">
      <c r="A12" s="9">
        <v>84</v>
      </c>
      <c r="B12" s="9" t="s">
        <v>42</v>
      </c>
      <c r="C12" s="9" t="s">
        <v>43</v>
      </c>
      <c r="D12" s="9" t="s">
        <v>43</v>
      </c>
      <c r="E12" s="9" t="s">
        <v>44</v>
      </c>
      <c r="F12" s="9" t="s">
        <v>210</v>
      </c>
      <c r="G12" s="10">
        <v>169876</v>
      </c>
      <c r="H12" s="9">
        <v>10</v>
      </c>
      <c r="I12" s="9" t="s">
        <v>185</v>
      </c>
      <c r="J12" s="9">
        <v>2016</v>
      </c>
      <c r="K12" s="9">
        <v>10</v>
      </c>
      <c r="L12" s="11">
        <v>42655</v>
      </c>
      <c r="M12" s="9">
        <v>54.6</v>
      </c>
      <c r="N12" s="9">
        <v>2.1</v>
      </c>
      <c r="O12" s="9" t="s">
        <v>49</v>
      </c>
      <c r="P12" s="9" t="s">
        <v>50</v>
      </c>
      <c r="Q12" s="12">
        <v>31.993745113369801</v>
      </c>
      <c r="R12" s="12">
        <v>32.5040072478917</v>
      </c>
      <c r="S12" s="12">
        <v>11.4355443877977</v>
      </c>
      <c r="T12" s="12">
        <v>12.8492520707133</v>
      </c>
      <c r="U12" s="9">
        <v>46</v>
      </c>
      <c r="V12" s="9">
        <v>52</v>
      </c>
      <c r="W12" s="9"/>
      <c r="X12" s="9"/>
    </row>
    <row r="13" spans="1:24" x14ac:dyDescent="0.25">
      <c r="A13" s="9">
        <v>85</v>
      </c>
      <c r="B13" s="9" t="s">
        <v>42</v>
      </c>
      <c r="C13" s="9" t="s">
        <v>43</v>
      </c>
      <c r="D13" s="9" t="s">
        <v>43</v>
      </c>
      <c r="E13" s="9" t="s">
        <v>44</v>
      </c>
      <c r="F13" s="9" t="s">
        <v>212</v>
      </c>
      <c r="G13" s="10">
        <v>169877</v>
      </c>
      <c r="H13" s="9">
        <v>10</v>
      </c>
      <c r="I13" s="9" t="s">
        <v>185</v>
      </c>
      <c r="J13" s="9">
        <v>2016</v>
      </c>
      <c r="K13" s="9">
        <v>10</v>
      </c>
      <c r="L13" s="11">
        <v>42655</v>
      </c>
      <c r="M13" s="9">
        <v>52</v>
      </c>
      <c r="N13" s="9">
        <v>2.1</v>
      </c>
      <c r="O13" s="9" t="s">
        <v>49</v>
      </c>
      <c r="P13" s="9" t="s">
        <v>50</v>
      </c>
      <c r="Q13" s="12">
        <v>22.646679561573102</v>
      </c>
      <c r="R13" s="12">
        <v>25.379118005926401</v>
      </c>
      <c r="S13" s="12">
        <v>1.5050951794486001</v>
      </c>
      <c r="T13" s="12">
        <v>4.3133840854314398</v>
      </c>
      <c r="U13" s="9">
        <v>8.1999999999999904</v>
      </c>
      <c r="V13" s="9">
        <v>15</v>
      </c>
      <c r="W13" s="9"/>
      <c r="X13" s="9"/>
    </row>
    <row r="14" spans="1:24" x14ac:dyDescent="0.25">
      <c r="A14" s="9">
        <v>86</v>
      </c>
      <c r="B14" s="9" t="s">
        <v>42</v>
      </c>
      <c r="C14" s="9" t="s">
        <v>43</v>
      </c>
      <c r="D14" s="9" t="s">
        <v>43</v>
      </c>
      <c r="E14" s="9" t="s">
        <v>44</v>
      </c>
      <c r="F14" s="9" t="s">
        <v>214</v>
      </c>
      <c r="G14" s="10">
        <v>169878</v>
      </c>
      <c r="H14" s="9">
        <v>10</v>
      </c>
      <c r="I14" s="9" t="s">
        <v>185</v>
      </c>
      <c r="J14" s="9">
        <v>2016</v>
      </c>
      <c r="K14" s="9">
        <v>10</v>
      </c>
      <c r="L14" s="11">
        <v>42655</v>
      </c>
      <c r="M14" s="9">
        <v>53</v>
      </c>
      <c r="N14" s="9">
        <v>2.1</v>
      </c>
      <c r="O14" s="9" t="s">
        <v>49</v>
      </c>
      <c r="P14" s="9" t="s">
        <v>50</v>
      </c>
      <c r="Q14" s="12">
        <v>34.378901373283298</v>
      </c>
      <c r="R14" s="12">
        <v>36.121936433705599</v>
      </c>
      <c r="S14" s="12">
        <v>14.3544662687361</v>
      </c>
      <c r="T14" s="12">
        <v>16.4177218120794</v>
      </c>
      <c r="U14" s="9">
        <v>80</v>
      </c>
      <c r="V14" s="9">
        <v>89</v>
      </c>
      <c r="W14" s="9"/>
      <c r="X14" s="9"/>
    </row>
    <row r="15" spans="1:24" x14ac:dyDescent="0.25">
      <c r="A15" s="9">
        <v>122</v>
      </c>
      <c r="B15" s="9" t="s">
        <v>42</v>
      </c>
      <c r="C15" s="9" t="s">
        <v>43</v>
      </c>
      <c r="D15" s="9" t="s">
        <v>59</v>
      </c>
      <c r="E15" s="9" t="s">
        <v>99</v>
      </c>
      <c r="F15" s="9" t="s">
        <v>215</v>
      </c>
      <c r="G15" s="9">
        <v>169879</v>
      </c>
      <c r="H15" s="9">
        <v>10</v>
      </c>
      <c r="I15" s="9" t="s">
        <v>185</v>
      </c>
      <c r="J15" s="9">
        <v>2016</v>
      </c>
      <c r="K15" s="9">
        <v>10</v>
      </c>
      <c r="L15" s="11">
        <v>42655</v>
      </c>
      <c r="M15" s="9">
        <v>51</v>
      </c>
      <c r="N15" s="9">
        <v>3.2</v>
      </c>
      <c r="O15" s="9" t="s">
        <v>96</v>
      </c>
      <c r="P15" s="9" t="s">
        <v>50</v>
      </c>
      <c r="Q15" s="12">
        <v>32.1795989537925</v>
      </c>
      <c r="R15" s="12">
        <v>32.458118556701002</v>
      </c>
      <c r="S15" s="12">
        <v>12.9207331694221</v>
      </c>
      <c r="T15" s="12">
        <v>13.458555075770001</v>
      </c>
      <c r="U15" s="9">
        <v>88</v>
      </c>
      <c r="V15" s="9">
        <v>100</v>
      </c>
      <c r="W15" s="9"/>
      <c r="X15" s="9"/>
    </row>
    <row r="16" spans="1:24" x14ac:dyDescent="0.25">
      <c r="A16" s="9">
        <v>87</v>
      </c>
      <c r="B16" s="9" t="s">
        <v>42</v>
      </c>
      <c r="C16" s="9" t="s">
        <v>43</v>
      </c>
      <c r="D16" s="9" t="s">
        <v>43</v>
      </c>
      <c r="E16" s="9" t="s">
        <v>44</v>
      </c>
      <c r="F16" s="9" t="s">
        <v>216</v>
      </c>
      <c r="G16" s="10">
        <v>169880</v>
      </c>
      <c r="H16" s="9">
        <v>10</v>
      </c>
      <c r="I16" s="9" t="s">
        <v>185</v>
      </c>
      <c r="J16" s="9">
        <v>2016</v>
      </c>
      <c r="K16" s="9">
        <v>10</v>
      </c>
      <c r="L16" s="11">
        <v>42655</v>
      </c>
      <c r="M16" s="9">
        <v>57</v>
      </c>
      <c r="N16" s="9">
        <v>2.1</v>
      </c>
      <c r="O16" s="9" t="s">
        <v>49</v>
      </c>
      <c r="P16" s="9" t="s">
        <v>186</v>
      </c>
      <c r="Q16" s="12">
        <v>29.8627385336458</v>
      </c>
      <c r="R16" s="12">
        <v>30.4693471946185</v>
      </c>
      <c r="S16" s="12">
        <v>10.9970149672722</v>
      </c>
      <c r="T16" s="12">
        <v>10.8894512821308</v>
      </c>
      <c r="U16" s="9">
        <v>130</v>
      </c>
      <c r="V16" s="9">
        <v>130</v>
      </c>
      <c r="W16" s="9"/>
      <c r="X16" s="9"/>
    </row>
    <row r="17" spans="1:29" x14ac:dyDescent="0.25">
      <c r="A17" s="9">
        <v>88</v>
      </c>
      <c r="B17" s="9" t="s">
        <v>42</v>
      </c>
      <c r="C17" s="9" t="s">
        <v>43</v>
      </c>
      <c r="D17" s="9" t="s">
        <v>43</v>
      </c>
      <c r="E17" s="9" t="s">
        <v>44</v>
      </c>
      <c r="F17" s="9" t="s">
        <v>217</v>
      </c>
      <c r="G17" s="10">
        <v>169881</v>
      </c>
      <c r="H17" s="9">
        <v>10</v>
      </c>
      <c r="I17" s="9" t="s">
        <v>185</v>
      </c>
      <c r="J17" s="9">
        <v>2016</v>
      </c>
      <c r="K17" s="9">
        <v>11</v>
      </c>
      <c r="L17" s="11">
        <v>42678</v>
      </c>
      <c r="M17" s="9">
        <v>59</v>
      </c>
      <c r="N17" s="9">
        <v>3.2</v>
      </c>
      <c r="O17" s="9" t="s">
        <v>96</v>
      </c>
      <c r="P17" s="9" t="s">
        <v>50</v>
      </c>
      <c r="Q17" s="12">
        <v>37.906366743501998</v>
      </c>
      <c r="R17" s="12">
        <v>38.7856780949163</v>
      </c>
      <c r="S17" s="12">
        <v>20.027600205205701</v>
      </c>
      <c r="T17" s="12">
        <v>19.6660652904168</v>
      </c>
      <c r="U17" s="9">
        <v>150</v>
      </c>
      <c r="V17" s="9">
        <v>160</v>
      </c>
      <c r="W17" s="9"/>
      <c r="X17" s="9"/>
    </row>
    <row r="18" spans="1:29" x14ac:dyDescent="0.25">
      <c r="A18" s="9">
        <v>89</v>
      </c>
      <c r="B18" s="9" t="s">
        <v>42</v>
      </c>
      <c r="C18" s="9" t="s">
        <v>43</v>
      </c>
      <c r="D18" s="9" t="s">
        <v>43</v>
      </c>
      <c r="E18" s="9" t="s">
        <v>44</v>
      </c>
      <c r="F18" s="9" t="s">
        <v>218</v>
      </c>
      <c r="G18" s="10">
        <v>169882</v>
      </c>
      <c r="H18" s="9">
        <v>10</v>
      </c>
      <c r="I18" s="9" t="s">
        <v>185</v>
      </c>
      <c r="J18" s="9">
        <v>2016</v>
      </c>
      <c r="K18" s="9">
        <v>11</v>
      </c>
      <c r="L18" s="11">
        <v>42678</v>
      </c>
      <c r="M18" s="9">
        <v>53</v>
      </c>
      <c r="N18" s="9">
        <v>2.1</v>
      </c>
      <c r="O18" s="9" t="s">
        <v>49</v>
      </c>
      <c r="P18" s="9" t="s">
        <v>50</v>
      </c>
      <c r="Q18" s="12">
        <v>24.779120544328201</v>
      </c>
      <c r="R18" s="12">
        <v>26.0068931560807</v>
      </c>
      <c r="S18" s="12">
        <v>4.0000380197564001</v>
      </c>
      <c r="T18" s="12">
        <v>6.05166086421315</v>
      </c>
      <c r="U18" s="9">
        <v>12</v>
      </c>
      <c r="V18" s="9">
        <v>19</v>
      </c>
      <c r="W18" s="9"/>
      <c r="X18" s="9"/>
    </row>
    <row r="19" spans="1:29" x14ac:dyDescent="0.25">
      <c r="A19" s="9">
        <v>90</v>
      </c>
      <c r="B19" s="9" t="s">
        <v>42</v>
      </c>
      <c r="C19" s="9" t="s">
        <v>43</v>
      </c>
      <c r="D19" s="9" t="s">
        <v>43</v>
      </c>
      <c r="E19" s="9" t="s">
        <v>44</v>
      </c>
      <c r="F19" s="9" t="s">
        <v>219</v>
      </c>
      <c r="G19" s="10">
        <v>169883</v>
      </c>
      <c r="H19" s="9">
        <v>10</v>
      </c>
      <c r="I19" s="9" t="s">
        <v>185</v>
      </c>
      <c r="J19" s="9">
        <v>2016</v>
      </c>
      <c r="K19" s="9">
        <v>11</v>
      </c>
      <c r="L19" s="11">
        <v>42678</v>
      </c>
      <c r="M19" s="9">
        <v>60</v>
      </c>
      <c r="N19" s="9">
        <v>2.1</v>
      </c>
      <c r="O19" s="9" t="s">
        <v>49</v>
      </c>
      <c r="P19" s="9" t="s">
        <v>50</v>
      </c>
      <c r="Q19" s="12">
        <v>37.631969287147598</v>
      </c>
      <c r="R19" s="12">
        <v>39.439844988550099</v>
      </c>
      <c r="S19" s="12">
        <v>20.309386203724301</v>
      </c>
      <c r="T19" s="12">
        <v>20.066272692549902</v>
      </c>
      <c r="U19" s="9">
        <v>110</v>
      </c>
      <c r="V19" s="9">
        <v>110</v>
      </c>
      <c r="W19" s="9"/>
      <c r="X19" s="9"/>
    </row>
    <row r="20" spans="1:29" x14ac:dyDescent="0.25">
      <c r="A20" s="9">
        <v>91</v>
      </c>
      <c r="B20" s="9" t="s">
        <v>42</v>
      </c>
      <c r="C20" s="9" t="s">
        <v>43</v>
      </c>
      <c r="D20" s="9" t="s">
        <v>43</v>
      </c>
      <c r="E20" s="9" t="s">
        <v>44</v>
      </c>
      <c r="F20" s="9" t="s">
        <v>220</v>
      </c>
      <c r="G20" s="10">
        <v>169884</v>
      </c>
      <c r="H20" s="9">
        <v>10</v>
      </c>
      <c r="I20" s="9" t="s">
        <v>185</v>
      </c>
      <c r="J20" s="9">
        <v>2016</v>
      </c>
      <c r="K20" s="9">
        <v>11</v>
      </c>
      <c r="L20" s="11">
        <v>42678</v>
      </c>
      <c r="M20" s="9">
        <v>61.5</v>
      </c>
      <c r="N20" s="9">
        <v>3.1</v>
      </c>
      <c r="O20" s="9" t="s">
        <v>49</v>
      </c>
      <c r="P20" s="9" t="s">
        <v>50</v>
      </c>
      <c r="Q20" s="12">
        <v>34.109021357985199</v>
      </c>
      <c r="R20" s="12">
        <v>35.399412236174101</v>
      </c>
      <c r="S20" s="12">
        <v>15.144800428515801</v>
      </c>
      <c r="T20" s="12">
        <v>16.306981737175299</v>
      </c>
      <c r="U20" s="9">
        <v>56</v>
      </c>
      <c r="V20" s="9">
        <v>57</v>
      </c>
      <c r="W20" s="9"/>
      <c r="X20" s="9"/>
    </row>
    <row r="25" spans="1:29" x14ac:dyDescent="0.25">
      <c r="Y25" t="s">
        <v>304</v>
      </c>
      <c r="Z25" t="s">
        <v>305</v>
      </c>
      <c r="AA25" t="s">
        <v>306</v>
      </c>
      <c r="AB25" t="s">
        <v>307</v>
      </c>
    </row>
    <row r="26" spans="1:29" x14ac:dyDescent="0.25">
      <c r="W26" t="s">
        <v>303</v>
      </c>
    </row>
    <row r="27" spans="1:29" x14ac:dyDescent="0.25">
      <c r="Y27">
        <v>0.96679999999999999</v>
      </c>
      <c r="Z27">
        <v>0.93459999999999999</v>
      </c>
      <c r="AA27">
        <v>0.93079999999999996</v>
      </c>
      <c r="AC27">
        <v>10.805400000000001</v>
      </c>
    </row>
    <row r="29" spans="1:29" x14ac:dyDescent="0.25">
      <c r="Y29" t="s">
        <v>308</v>
      </c>
      <c r="Z29" t="s">
        <v>309</v>
      </c>
      <c r="AA29" t="s">
        <v>310</v>
      </c>
      <c r="AB29" t="s">
        <v>311</v>
      </c>
      <c r="AC29" t="s">
        <v>312</v>
      </c>
    </row>
    <row r="31" spans="1:29" x14ac:dyDescent="0.25">
      <c r="Y31" t="s">
        <v>313</v>
      </c>
      <c r="Z31">
        <v>16.0962</v>
      </c>
      <c r="AA31">
        <v>4.2214999999999998</v>
      </c>
      <c r="AB31">
        <v>3.8129</v>
      </c>
      <c r="AC31">
        <v>1.4E-3</v>
      </c>
    </row>
    <row r="32" spans="1:29" x14ac:dyDescent="0.25">
      <c r="Y32" t="s">
        <v>314</v>
      </c>
      <c r="Z32">
        <v>0.92879999999999996</v>
      </c>
      <c r="AA32">
        <v>5.96E-2</v>
      </c>
      <c r="AB32">
        <v>15.5905</v>
      </c>
      <c r="AC32" t="s">
        <v>315</v>
      </c>
    </row>
    <row r="34" spans="25:28" x14ac:dyDescent="0.25">
      <c r="Y34" t="s">
        <v>316</v>
      </c>
    </row>
    <row r="36" spans="25:28" x14ac:dyDescent="0.25">
      <c r="Y36" t="s">
        <v>308</v>
      </c>
      <c r="Z36" t="s">
        <v>317</v>
      </c>
      <c r="AA36" t="s">
        <v>318</v>
      </c>
      <c r="AB36" t="s">
        <v>319</v>
      </c>
    </row>
    <row r="37" spans="25:28" x14ac:dyDescent="0.25">
      <c r="Y37" t="s">
        <v>320</v>
      </c>
      <c r="Z37">
        <v>2</v>
      </c>
      <c r="AA37">
        <v>119807.13009999999</v>
      </c>
      <c r="AB37">
        <v>59903.5651</v>
      </c>
    </row>
    <row r="38" spans="25:28" x14ac:dyDescent="0.25">
      <c r="Y38" t="s">
        <v>321</v>
      </c>
      <c r="Z38">
        <v>17</v>
      </c>
      <c r="AA38">
        <v>1984.8698999999999</v>
      </c>
      <c r="AB38">
        <v>116.75709999999999</v>
      </c>
    </row>
    <row r="39" spans="25:28" x14ac:dyDescent="0.25">
      <c r="Y39" t="s">
        <v>322</v>
      </c>
      <c r="Z39">
        <v>19</v>
      </c>
      <c r="AA39">
        <v>121792</v>
      </c>
      <c r="AB39">
        <v>6410.1053000000002</v>
      </c>
    </row>
    <row r="41" spans="25:28" x14ac:dyDescent="0.25">
      <c r="Y41" t="s">
        <v>323</v>
      </c>
    </row>
    <row r="42" spans="25:28" x14ac:dyDescent="0.25">
      <c r="Y42" t="s">
        <v>308</v>
      </c>
      <c r="Z42" t="s">
        <v>317</v>
      </c>
      <c r="AA42" t="s">
        <v>318</v>
      </c>
      <c r="AB42" t="s">
        <v>319</v>
      </c>
    </row>
    <row r="43" spans="25:28" x14ac:dyDescent="0.25">
      <c r="Y43" t="s">
        <v>320</v>
      </c>
      <c r="Z43">
        <v>1</v>
      </c>
      <c r="AA43">
        <v>28379.551200000002</v>
      </c>
      <c r="AB43">
        <v>28379.551200000002</v>
      </c>
    </row>
    <row r="44" spans="25:28" x14ac:dyDescent="0.25">
      <c r="Y44" t="s">
        <v>321</v>
      </c>
      <c r="Z44">
        <v>17</v>
      </c>
      <c r="AA44">
        <v>1984.8698999999999</v>
      </c>
      <c r="AB44">
        <v>116.75709999999999</v>
      </c>
    </row>
    <row r="45" spans="25:28" x14ac:dyDescent="0.25">
      <c r="Y45" t="s">
        <v>322</v>
      </c>
      <c r="Z45">
        <v>18</v>
      </c>
      <c r="AA45">
        <v>30364.4211</v>
      </c>
      <c r="AB45">
        <v>1686.9123</v>
      </c>
    </row>
    <row r="47" spans="25:28" x14ac:dyDescent="0.25">
      <c r="Y47" t="s">
        <v>324</v>
      </c>
    </row>
    <row r="49" spans="25:27" x14ac:dyDescent="0.25">
      <c r="Y49" t="s">
        <v>325</v>
      </c>
      <c r="Z49" t="s">
        <v>326</v>
      </c>
      <c r="AA49" t="s">
        <v>327</v>
      </c>
    </row>
    <row r="50" spans="25:27" x14ac:dyDescent="0.25">
      <c r="Z50" t="s">
        <v>328</v>
      </c>
      <c r="AA50" t="s">
        <v>329</v>
      </c>
    </row>
    <row r="52" spans="25:27" x14ac:dyDescent="0.25">
      <c r="Y52" t="s">
        <v>330</v>
      </c>
      <c r="Z52" t="s">
        <v>331</v>
      </c>
      <c r="AA52" t="s">
        <v>332</v>
      </c>
    </row>
  </sheetData>
  <sortState xmlns:xlrd2="http://schemas.microsoft.com/office/spreadsheetml/2017/richdata2" ref="A2:E20">
    <sortCondition ref="A2:A20"/>
  </sortState>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9114A9D0DECB469CD3434F7556ACE4" ma:contentTypeVersion="18" ma:contentTypeDescription="Create a new document." ma:contentTypeScope="" ma:versionID="b204bb668ec6e516fe5336cbb0da5627">
  <xsd:schema xmlns:xsd="http://www.w3.org/2001/XMLSchema" xmlns:xs="http://www.w3.org/2001/XMLSchema" xmlns:p="http://schemas.microsoft.com/office/2006/metadata/properties" xmlns:ns1="http://schemas.microsoft.com/sharepoint/v3" xmlns:ns2="62120a19-a38a-4c78-8e86-03b65bdcf4fa" xmlns:ns3="671c5c8a-d1dd-40a7-bcfd-3ed591bedb5d" targetNamespace="http://schemas.microsoft.com/office/2006/metadata/properties" ma:root="true" ma:fieldsID="9a92bc41af2e6eceab26ab9cef9dfa61" ns1:_="" ns2:_="" ns3:_="">
    <xsd:import namespace="http://schemas.microsoft.com/sharepoint/v3"/>
    <xsd:import namespace="62120a19-a38a-4c78-8e86-03b65bdcf4fa"/>
    <xsd:import namespace="671c5c8a-d1dd-40a7-bcfd-3ed591bedb5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1:_ip_UnifiedCompliancePolicyProperties" minOccurs="0"/>
                <xsd:element ref="ns1:_ip_UnifiedCompliancePolicyUIAction" minOccurs="0"/>
                <xsd:element ref="ns3:TaxCatchAll"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20a19-a38a-4c78-8e86-03b65bdcf4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1c5c8a-d1dd-40a7-bcfd-3ed591bedb5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edfcf03-6c29-4e41-97ee-32b472ef54ba}" ma:internalName="TaxCatchAll" ma:showField="CatchAllData" ma:web="671c5c8a-d1dd-40a7-bcfd-3ed591bedb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1c5c8a-d1dd-40a7-bcfd-3ed591bedb5d"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AA4457E-9257-44D3-B92E-16A6F60D83E7}">
  <ds:schemaRefs>
    <ds:schemaRef ds:uri="http://schemas.microsoft.com/sharepoint/v3/contenttype/forms"/>
  </ds:schemaRefs>
</ds:datastoreItem>
</file>

<file path=customXml/itemProps2.xml><?xml version="1.0" encoding="utf-8"?>
<ds:datastoreItem xmlns:ds="http://schemas.openxmlformats.org/officeDocument/2006/customXml" ds:itemID="{8DBBD350-E840-45FE-B040-DD3007A46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120a19-a38a-4c78-8e86-03b65bdcf4fa"/>
    <ds:schemaRef ds:uri="671c5c8a-d1dd-40a7-bcfd-3ed591bedb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4EB5B4-B18C-4663-A702-82B6E86E8DED}">
  <ds:schemaRefs>
    <ds:schemaRef ds:uri="http://schemas.microsoft.com/office/2006/metadata/properties"/>
    <ds:schemaRef ds:uri="http://schemas.microsoft.com/office/infopath/2007/PartnerControls"/>
    <ds:schemaRef ds:uri="671c5c8a-d1dd-40a7-bcfd-3ed591bedb5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vt:lpstr>
      <vt:lpstr>Prop, of Stock Caught by MA</vt:lpstr>
      <vt:lpstr>Filet to Whole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O'Neill, Sandra M (DFW)</dc:creator>
  <cp:lastModifiedBy>Best, John K (DFW)</cp:lastModifiedBy>
  <dcterms:created xsi:type="dcterms:W3CDTF">2024-11-06T10:55:01Z</dcterms:created>
  <dcterms:modified xsi:type="dcterms:W3CDTF">2024-11-13T21:04:22Z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2024-11-06T10:55:46Z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5e32ae37-27fa-49ae-b3ae-c26f4e1c3965</vt:lpwstr>
  </property>
  <property fmtid="{D5CDD505-2E9C-101B-9397-08002B2CF9AE}" pid="8" name="MSIP_Label_45011977-b912-4387-97a4-f4c94a801377_ContentBits">
    <vt:lpwstr>0</vt:lpwstr>
  </property>
  <property fmtid="{D5CDD505-2E9C-101B-9397-08002B2CF9AE}" pid="9" name="ContentTypeId">
    <vt:lpwstr>0x010100DE9114A9D0DECB469CD3434F7556ACE4</vt:lpwstr>
  </property>
</Properties>
</file>