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20" sheetId="1" r:id="rId3"/>
    <sheet state="visible" name="EU" sheetId="2" r:id="rId4"/>
    <sheet state="visible" name="Population" sheetId="3" r:id="rId5"/>
    <sheet state="visible" name="Gross_National_Expenditure" sheetId="4" r:id="rId6"/>
    <sheet state="visible" name="GDP" sheetId="5" r:id="rId7"/>
    <sheet state="visible" name="GDP per Capita" sheetId="6" r:id="rId8"/>
    <sheet state="visible" name="Healthcare" sheetId="7" r:id="rId9"/>
    <sheet state="visible" name="Education" sheetId="8" r:id="rId10"/>
    <sheet state="visible" name="MilitaryExpenditure" sheetId="9" r:id="rId11"/>
  </sheets>
  <definedNames>
    <definedName name="_xlchart.v1.5">MilitaryExpenditure!$L$2:$L$21</definedName>
    <definedName name="_xlchart.v1.7">#REF!</definedName>
    <definedName name="_xlchart.v1.1">MilitaryExpenditure!$L$1</definedName>
    <definedName name="_xlchart.v1.2">MilitaryExpenditure!$L$2:$L$21</definedName>
    <definedName name="_xlchart.v1.10">#REF!</definedName>
    <definedName name="_xlchart.v1.9">#REF!</definedName>
    <definedName name="_xlchart.v1.0">MilitaryExpenditure!$A$2:$A$21</definedName>
    <definedName name="_xlchart.v1.6">#REF!</definedName>
    <definedName name="_xlchart.v1.12">MilitaryExpenditure!$A$2:$A$21</definedName>
    <definedName name="_xlchart.v1.14">MilitaryExpenditure!$L$2:$L$21</definedName>
    <definedName name="_xlchart.v1.13">MilitaryExpenditure!$L$1</definedName>
    <definedName name="_xlchart.v1.3">MilitaryExpenditure!$A$2:$A$21</definedName>
    <definedName name="_xlchart.v1.15">MilitaryExpenditure!$A$2:$A$21</definedName>
    <definedName name="_xlchart.v1.11">MilitaryExpenditure!$A$2:$C$21</definedName>
    <definedName name="_xlchart.v1.16">MilitaryExpenditure!$L$1</definedName>
    <definedName name="_xlchart.v1.4">MilitaryExpenditure!$L$1</definedName>
    <definedName name="_xlchart.v1.8">MilitaryExpenditure!$A$2:$A$21</definedName>
    <definedName name="_xlchart.v1.17">MilitaryExpenditure!$L$2:$L$21</definedName>
    <definedName hidden="1" localSheetId="2" name="_xlnm._FilterDatabase">Population!$A$1:$H$1</definedName>
    <definedName hidden="1" localSheetId="5" name="_xlnm._FilterDatabase">'GDP per Capita'!$A$1:$H$1</definedName>
    <definedName hidden="1" localSheetId="8" name="_xlnm._FilterDatabase">MilitaryExpenditure!$A$1:$H$1</definedName>
    <definedName hidden="1" localSheetId="6" name="Z_95DCAF4C_CF36_4EDB_BB68_18EC76E0EED7_.wvu.FilterData">#REF!</definedName>
  </definedNames>
  <calcPr/>
  <customWorkbookViews>
    <customWorkbookView activeSheetId="0" maximized="1" tabRatio="600" windowHeight="0" windowWidth="0" guid="{95DCAF4C-CF36-4EDB-BB68-18EC76E0EED7}" name=""/>
  </customWorkbookViews>
</workbook>
</file>

<file path=xl/sharedStrings.xml><?xml version="1.0" encoding="utf-8"?>
<sst xmlns="http://schemas.openxmlformats.org/spreadsheetml/2006/main" count="647" uniqueCount="91">
  <si>
    <t>EU Countries</t>
  </si>
  <si>
    <t>Austria</t>
  </si>
  <si>
    <t>Belgium</t>
  </si>
  <si>
    <t>Bulgaria</t>
  </si>
  <si>
    <t>Croatia</t>
  </si>
  <si>
    <t>Cyprus</t>
  </si>
  <si>
    <t>COUNTRIES</t>
  </si>
  <si>
    <t>Argentina</t>
  </si>
  <si>
    <t>Australia</t>
  </si>
  <si>
    <t>Brazil</t>
  </si>
  <si>
    <t>Canada</t>
  </si>
  <si>
    <t>China</t>
  </si>
  <si>
    <t>European Union</t>
  </si>
  <si>
    <t>France</t>
  </si>
  <si>
    <t>Czechia</t>
  </si>
  <si>
    <t>Germany</t>
  </si>
  <si>
    <t>India</t>
  </si>
  <si>
    <t>Indonesia</t>
  </si>
  <si>
    <t>Italy</t>
  </si>
  <si>
    <t>Japan</t>
  </si>
  <si>
    <t>Mexico</t>
  </si>
  <si>
    <t>Republic of Korea</t>
  </si>
  <si>
    <t>Denmark</t>
  </si>
  <si>
    <t>Russia</t>
  </si>
  <si>
    <t>Estonia</t>
  </si>
  <si>
    <t>Saudi Arabia</t>
  </si>
  <si>
    <t>Finland</t>
  </si>
  <si>
    <t>South Africa</t>
  </si>
  <si>
    <t>Turkey</t>
  </si>
  <si>
    <t>United Kingdom</t>
  </si>
  <si>
    <t>United States</t>
  </si>
  <si>
    <t>Greece</t>
  </si>
  <si>
    <t>Hungary</t>
  </si>
  <si>
    <t>Ireland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</si>
  <si>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</si>
  <si>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</si>
  <si>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</si>
  <si>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</si>
  <si>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</si>
  <si>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</si>
  <si>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</si>
  <si>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</si>
  <si>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</si>
  <si>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</si>
  <si>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</si>
  <si>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</si>
  <si>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Country Name</t>
  </si>
  <si>
    <t>2009</t>
  </si>
  <si>
    <t>2010</t>
  </si>
  <si>
    <t>2011</t>
  </si>
  <si>
    <t>2012</t>
  </si>
  <si>
    <t>2013</t>
  </si>
  <si>
    <t>2014</t>
  </si>
  <si>
    <t>2015</t>
  </si>
  <si>
    <t>G20</t>
  </si>
  <si>
    <t>World</t>
  </si>
  <si>
    <t>Sum G20 - USA</t>
  </si>
  <si>
    <t>World-G20</t>
  </si>
  <si>
    <t>Korea, Rep.</t>
  </si>
  <si>
    <t>Russian Federation</t>
  </si>
  <si>
    <t>something wrong with this world number</t>
  </si>
  <si>
    <t>G20 - USA</t>
  </si>
  <si>
    <t>2015 per person GDP</t>
  </si>
  <si>
    <t>GDP (current US$)</t>
  </si>
  <si>
    <t>https://data.worldbank.org/indicator/NY.GDP.MKTP.CD</t>
  </si>
  <si>
    <t>Government expenditure on education, total (% of government expenditure)</t>
  </si>
  <si>
    <t>EdPerCapita</t>
  </si>
  <si>
    <t>edpercapita*pop</t>
  </si>
  <si>
    <t>Healthcare</t>
  </si>
  <si>
    <t>G20-USA</t>
  </si>
  <si>
    <t>GDP per Capita (USD)</t>
  </si>
  <si>
    <t>Ed/gdp (%)</t>
  </si>
  <si>
    <t>Healthcare per capita</t>
  </si>
  <si>
    <t>ed/gdp*100</t>
  </si>
  <si>
    <t>fixed</t>
  </si>
  <si>
    <t>CountryName</t>
  </si>
  <si>
    <t>education</t>
  </si>
  <si>
    <t>GDP per capita</t>
  </si>
  <si>
    <t>Education per capita</t>
  </si>
  <si>
    <t>MilitaryExpenditure</t>
  </si>
  <si>
    <t>Population</t>
  </si>
  <si>
    <t>GDP</t>
  </si>
  <si>
    <t>HealthcarePerCapita</t>
  </si>
  <si>
    <t>Education</t>
  </si>
  <si>
    <t>Country</t>
  </si>
  <si>
    <t>Military</t>
  </si>
  <si>
    <t>2013 wo USA or EU</t>
  </si>
  <si>
    <t>per person Military Spending to per person GDP</t>
  </si>
  <si>
    <t>GDP-Military</t>
  </si>
  <si>
    <t>Percent</t>
  </si>
  <si>
    <t>FIXED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</si>
</sst>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&quot;$&quot;* #,##0_);_(&quot;$&quot;* \(#,##0\);_(&quot;$&quot;* &quot;-&quot;??_);_(@_)"/>
    <numFmt numFmtId="165" formatCode="&quot;$&quot;#,##0"/>
    <numFmt numFmtId="166" formatCode="_(&quot;$&quot;* #,##0.00_);_(&quot;$&quot;* \(#,##0.00\);_(&quot;$&quot;* &quot;-&quot;??_);_(@_)"/>
    <numFmt numFmtId="167" formatCode="0.0"/>
  </numFmts>
  <fonts count="8"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Arial"/>
    </font>
    <font>
      <sz val="10.0"/>
      <color rgb="FF000000"/>
      <name val="Noto Sans Symbols"/>
    </font>
    <font>
      <sz val="11.0"/>
      <color rgb="FF101F28"/>
      <name val="Arial"/>
    </font>
    <font>
      <sz val="11.0"/>
      <name val="Calibri"/>
    </font>
    <font/>
    <font>
      <b/>
      <color rgb="FF37474F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rgb="FFF7F7F7"/>
        <bgColor rgb="FFF7F7F7"/>
      </patternFill>
    </fill>
  </fills>
  <borders count="4">
    <border/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</border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0" numFmtId="0" xfId="0" applyBorder="1" applyFill="1" applyFont="1"/>
    <xf borderId="2" fillId="2" fontId="0" numFmtId="0" xfId="0" applyBorder="1" applyFont="1"/>
    <xf borderId="2" fillId="3" fontId="0" numFmtId="0" xfId="0" applyBorder="1" applyFill="1" applyFont="1"/>
    <xf borderId="0" fillId="0" fontId="0" numFmtId="0" xfId="0" applyFont="1"/>
    <xf borderId="0" fillId="0" fontId="0" numFmtId="164" xfId="0" applyFont="1" applyNumberFormat="1"/>
    <xf borderId="2" fillId="3" fontId="0" numFmtId="164" xfId="0" applyBorder="1" applyFont="1" applyNumberFormat="1"/>
    <xf borderId="0" fillId="0" fontId="3" numFmtId="0" xfId="0" applyAlignment="1" applyFont="1">
      <alignment horizontal="left" vertical="center"/>
    </xf>
    <xf borderId="0" fillId="0" fontId="0" numFmtId="3" xfId="0" applyFont="1" applyNumberFormat="1"/>
    <xf borderId="2" fillId="3" fontId="0" numFmtId="3" xfId="0" applyBorder="1" applyFont="1" applyNumberFormat="1"/>
    <xf borderId="0" fillId="0" fontId="0" numFmtId="0" xfId="0" applyAlignment="1" applyFont="1">
      <alignment readingOrder="0"/>
    </xf>
    <xf borderId="0" fillId="0" fontId="4" numFmtId="0" xfId="0" applyAlignment="1" applyFont="1">
      <alignment horizontal="left" shrinkToFit="0" vertical="center" wrapText="1"/>
    </xf>
    <xf borderId="0" fillId="0" fontId="0" numFmtId="165" xfId="0" applyFont="1" applyNumberFormat="1"/>
    <xf borderId="2" fillId="3" fontId="0" numFmtId="166" xfId="0" applyBorder="1" applyFont="1" applyNumberFormat="1"/>
    <xf borderId="0" fillId="0" fontId="0" numFmtId="0" xfId="0" applyAlignment="1" applyFont="1">
      <alignment readingOrder="0" shrinkToFit="0" vertical="bottom" wrapText="0"/>
    </xf>
    <xf borderId="0" fillId="0" fontId="0" numFmtId="167" xfId="0" applyAlignment="1" applyFont="1" applyNumberFormat="1">
      <alignment horizontal="right" readingOrder="0" shrinkToFit="0" vertical="bottom" wrapText="0"/>
    </xf>
    <xf borderId="0" fillId="4" fontId="0" numFmtId="0" xfId="0" applyAlignment="1" applyFill="1" applyFont="1">
      <alignment readingOrder="0" shrinkToFit="0" vertical="bottom" wrapText="0"/>
    </xf>
    <xf borderId="0" fillId="0" fontId="5" numFmtId="1" xfId="0" applyFont="1" applyNumberFormat="1"/>
    <xf borderId="0" fillId="0" fontId="0" numFmtId="165" xfId="0" applyAlignment="1" applyFont="1" applyNumberFormat="1">
      <alignment horizontal="right" readingOrder="0" shrinkToFit="0" vertical="bottom" wrapText="0"/>
    </xf>
    <xf borderId="0" fillId="0" fontId="0" numFmtId="164" xfId="0" applyAlignment="1" applyFont="1" applyNumberFormat="1">
      <alignment readingOrder="0"/>
    </xf>
    <xf borderId="2" fillId="3" fontId="5" numFmtId="1" xfId="0" applyBorder="1" applyFont="1" applyNumberFormat="1"/>
    <xf borderId="0" fillId="0" fontId="6" numFmtId="0" xfId="0" applyAlignment="1" applyFont="1">
      <alignment readingOrder="0"/>
    </xf>
    <xf borderId="0" fillId="0" fontId="0" numFmtId="167" xfId="0" applyAlignment="1" applyFont="1" applyNumberFormat="1">
      <alignment horizontal="right" readingOrder="0" shrinkToFit="0" vertical="bottom" wrapText="0"/>
    </xf>
    <xf borderId="0" fillId="0" fontId="5" numFmtId="1" xfId="0" applyAlignment="1" applyFont="1" applyNumberFormat="1">
      <alignment readingOrder="0"/>
    </xf>
    <xf borderId="3" fillId="0" fontId="0" numFmtId="0" xfId="0" applyAlignment="1" applyBorder="1" applyFont="1">
      <alignment readingOrder="0" vertical="bottom"/>
    </xf>
    <xf borderId="0" fillId="0" fontId="0" numFmtId="167" xfId="0" applyAlignment="1" applyFont="1" applyNumberFormat="1">
      <alignment readingOrder="0" shrinkToFit="0" vertical="bottom" wrapText="0"/>
    </xf>
    <xf borderId="0" fillId="5" fontId="0" numFmtId="165" xfId="0" applyAlignment="1" applyFill="1" applyFont="1" applyNumberFormat="1">
      <alignment readingOrder="0" shrinkToFit="0" vertical="bottom" wrapText="0"/>
    </xf>
    <xf borderId="3" fillId="0" fontId="0" numFmtId="0" xfId="0" applyAlignment="1" applyBorder="1" applyFont="1">
      <alignment horizontal="right" readingOrder="0" vertical="bottom"/>
    </xf>
    <xf borderId="2" fillId="3" fontId="0" numFmtId="0" xfId="0" applyAlignment="1" applyBorder="1" applyFont="1">
      <alignment readingOrder="0"/>
    </xf>
    <xf borderId="0" fillId="3" fontId="0" numFmtId="0" xfId="0" applyFont="1"/>
    <xf borderId="0" fillId="6" fontId="7" numFmtId="0" xfId="0" applyAlignment="1" applyFill="1" applyFont="1">
      <alignment readingOrder="0"/>
    </xf>
    <xf borderId="0" fillId="0" fontId="0" numFmtId="166" xfId="0" applyAlignment="1" applyFont="1" applyNumberFormat="1">
      <alignment readingOrder="0"/>
    </xf>
    <xf borderId="0" fillId="0" fontId="0" numFmtId="166" xfId="0" applyFont="1" applyNumberFormat="1"/>
    <xf borderId="0" fillId="0" fontId="0" numFmtId="10" xfId="0" applyAlignment="1" applyFont="1" applyNumberFormat="1">
      <alignment horizontal="right" readingOrder="0" shrinkToFit="0" vertical="bottom" wrapText="0"/>
    </xf>
    <xf borderId="0" fillId="0" fontId="6" numFmtId="167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Population of G20 Countries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Population!$B$1</c:f>
            </c:strRef>
          </c:tx>
          <c:spPr>
            <a:solidFill>
              <a:srgbClr val="5B9BD5"/>
            </a:solidFill>
          </c:spPr>
          <c:cat>
            <c:strRef>
              <c:f>Population!$A$2:$A$21</c:f>
            </c:strRef>
          </c:cat>
          <c:val>
            <c:numRef>
              <c:f>Population!$B$2:$B$21</c:f>
            </c:numRef>
          </c:val>
        </c:ser>
        <c:ser>
          <c:idx val="1"/>
          <c:order val="1"/>
          <c:tx>
            <c:strRef>
              <c:f>Population!$C$1</c:f>
            </c:strRef>
          </c:tx>
          <c:spPr>
            <a:solidFill>
              <a:srgbClr val="ED7D31"/>
            </a:solidFill>
          </c:spPr>
          <c:cat>
            <c:strRef>
              <c:f>Population!$A$2:$A$21</c:f>
            </c:strRef>
          </c:cat>
          <c:val>
            <c:numRef>
              <c:f>Population!$C$2:$C$21</c:f>
            </c:numRef>
          </c:val>
        </c:ser>
        <c:ser>
          <c:idx val="2"/>
          <c:order val="2"/>
          <c:tx>
            <c:strRef>
              <c:f>Population!$D$1</c:f>
            </c:strRef>
          </c:tx>
          <c:spPr>
            <a:solidFill>
              <a:srgbClr val="A5A5A5"/>
            </a:solidFill>
          </c:spPr>
          <c:cat>
            <c:strRef>
              <c:f>Population!$A$2:$A$21</c:f>
            </c:strRef>
          </c:cat>
          <c:val>
            <c:numRef>
              <c:f>Population!$D$2:$D$21</c:f>
            </c:numRef>
          </c:val>
        </c:ser>
        <c:ser>
          <c:idx val="3"/>
          <c:order val="3"/>
          <c:tx>
            <c:strRef>
              <c:f>Population!$E$1</c:f>
            </c:strRef>
          </c:tx>
          <c:spPr>
            <a:solidFill>
              <a:srgbClr val="FFC000"/>
            </a:solidFill>
          </c:spPr>
          <c:cat>
            <c:strRef>
              <c:f>Population!$A$2:$A$21</c:f>
            </c:strRef>
          </c:cat>
          <c:val>
            <c:numRef>
              <c:f>Population!$E$2:$E$21</c:f>
            </c:numRef>
          </c:val>
        </c:ser>
        <c:ser>
          <c:idx val="4"/>
          <c:order val="4"/>
          <c:tx>
            <c:strRef>
              <c:f>Population!$F$1</c:f>
            </c:strRef>
          </c:tx>
          <c:spPr>
            <a:solidFill>
              <a:srgbClr val="4472C4"/>
            </a:solidFill>
          </c:spPr>
          <c:cat>
            <c:strRef>
              <c:f>Population!$A$2:$A$21</c:f>
            </c:strRef>
          </c:cat>
          <c:val>
            <c:numRef>
              <c:f>Population!$F$2:$F$21</c:f>
            </c:numRef>
          </c:val>
        </c:ser>
        <c:ser>
          <c:idx val="5"/>
          <c:order val="5"/>
          <c:tx>
            <c:strRef>
              <c:f>Population!$G$1</c:f>
            </c:strRef>
          </c:tx>
          <c:spPr>
            <a:solidFill>
              <a:srgbClr val="70AD47"/>
            </a:solidFill>
          </c:spPr>
          <c:cat>
            <c:strRef>
              <c:f>Population!$A$2:$A$21</c:f>
            </c:strRef>
          </c:cat>
          <c:val>
            <c:numRef>
              <c:f>Population!$G$2:$G$21</c:f>
            </c:numRef>
          </c:val>
        </c:ser>
        <c:ser>
          <c:idx val="6"/>
          <c:order val="6"/>
          <c:tx>
            <c:strRef>
              <c:f>Population!$H$1</c:f>
            </c:strRef>
          </c:tx>
          <c:spPr>
            <a:solidFill>
              <a:srgbClr val="375D80"/>
            </a:solidFill>
          </c:spPr>
          <c:cat>
            <c:strRef>
              <c:f>Population!$A$2:$A$21</c:f>
            </c:strRef>
          </c:cat>
          <c:val>
            <c:numRef>
              <c:f>Population!$H$2:$H$21</c:f>
            </c:numRef>
          </c:val>
        </c:ser>
        <c:axId val="1170440393"/>
        <c:axId val="801659338"/>
      </c:barChart>
      <c:catAx>
        <c:axId val="1170440393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801659338"/>
      </c:catAx>
      <c:valAx>
        <c:axId val="80165933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17044039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Population of USA vs. Rest of G20 Countries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Population!$A$21</c:f>
            </c:strRef>
          </c:tx>
          <c:spPr>
            <a:solidFill>
              <a:srgbClr val="5B9BD5"/>
            </a:solidFill>
          </c:spPr>
          <c:cat>
            <c:strRef>
              <c:f>Population!$B$1:$H$1</c:f>
            </c:strRef>
          </c:cat>
          <c:val>
            <c:numRef>
              <c:f>Population!$B$21:$H$21</c:f>
            </c:numRef>
          </c:val>
        </c:ser>
        <c:ser>
          <c:idx val="1"/>
          <c:order val="1"/>
          <c:tx>
            <c:strRef>
              <c:f>Population!$T$2</c:f>
            </c:strRef>
          </c:tx>
          <c:spPr>
            <a:solidFill>
              <a:srgbClr val="ED7D31"/>
            </a:solidFill>
          </c:spPr>
          <c:cat>
            <c:strRef>
              <c:f>Population!$B$1:$H$1</c:f>
            </c:strRef>
          </c:cat>
          <c:val>
            <c:numRef>
              <c:f>Population!$U$2:$AA$2</c:f>
            </c:numRef>
          </c:val>
        </c:ser>
        <c:axId val="1471202658"/>
        <c:axId val="176958697"/>
      </c:barChart>
      <c:catAx>
        <c:axId val="1471202658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76958697"/>
      </c:catAx>
      <c:valAx>
        <c:axId val="176958697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47120265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GDP of G20 Countries (2009-2016)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GDP!$B$1</c:f>
            </c:strRef>
          </c:tx>
          <c:spPr>
            <a:solidFill>
              <a:srgbClr val="5B9BD5"/>
            </a:solidFill>
          </c:spPr>
          <c:cat>
            <c:strRef>
              <c:f>GDP!$A$2:$A$21</c:f>
            </c:strRef>
          </c:cat>
          <c:val>
            <c:numRef>
              <c:f>GDP!$B$2:$B$21</c:f>
            </c:numRef>
          </c:val>
        </c:ser>
        <c:ser>
          <c:idx val="1"/>
          <c:order val="1"/>
          <c:tx>
            <c:strRef>
              <c:f>GDP!$C$1</c:f>
            </c:strRef>
          </c:tx>
          <c:spPr>
            <a:solidFill>
              <a:srgbClr val="ED7D31"/>
            </a:solidFill>
          </c:spPr>
          <c:cat>
            <c:strRef>
              <c:f>GDP!$A$2:$A$21</c:f>
            </c:strRef>
          </c:cat>
          <c:val>
            <c:numRef>
              <c:f>GDP!$C$2:$C$21</c:f>
            </c:numRef>
          </c:val>
        </c:ser>
        <c:ser>
          <c:idx val="2"/>
          <c:order val="2"/>
          <c:tx>
            <c:strRef>
              <c:f>GDP!$D$1</c:f>
            </c:strRef>
          </c:tx>
          <c:spPr>
            <a:solidFill>
              <a:srgbClr val="A5A5A5"/>
            </a:solidFill>
          </c:spPr>
          <c:cat>
            <c:strRef>
              <c:f>GDP!$A$2:$A$21</c:f>
            </c:strRef>
          </c:cat>
          <c:val>
            <c:numRef>
              <c:f>GDP!$D$2:$D$21</c:f>
            </c:numRef>
          </c:val>
        </c:ser>
        <c:ser>
          <c:idx val="3"/>
          <c:order val="3"/>
          <c:tx>
            <c:strRef>
              <c:f>GDP!$E$1</c:f>
            </c:strRef>
          </c:tx>
          <c:spPr>
            <a:solidFill>
              <a:srgbClr val="FFC000"/>
            </a:solidFill>
          </c:spPr>
          <c:cat>
            <c:strRef>
              <c:f>GDP!$A$2:$A$21</c:f>
            </c:strRef>
          </c:cat>
          <c:val>
            <c:numRef>
              <c:f>GDP!$E$2:$E$21</c:f>
            </c:numRef>
          </c:val>
        </c:ser>
        <c:ser>
          <c:idx val="4"/>
          <c:order val="4"/>
          <c:tx>
            <c:strRef>
              <c:f>GDP!$F$1</c:f>
            </c:strRef>
          </c:tx>
          <c:spPr>
            <a:solidFill>
              <a:srgbClr val="4472C4"/>
            </a:solidFill>
          </c:spPr>
          <c:cat>
            <c:strRef>
              <c:f>GDP!$A$2:$A$21</c:f>
            </c:strRef>
          </c:cat>
          <c:val>
            <c:numRef>
              <c:f>GDP!$F$2:$F$21</c:f>
            </c:numRef>
          </c:val>
        </c:ser>
        <c:ser>
          <c:idx val="5"/>
          <c:order val="5"/>
          <c:tx>
            <c:strRef>
              <c:f>GDP!$G$1</c:f>
            </c:strRef>
          </c:tx>
          <c:spPr>
            <a:solidFill>
              <a:srgbClr val="70AD47"/>
            </a:solidFill>
          </c:spPr>
          <c:cat>
            <c:strRef>
              <c:f>GDP!$A$2:$A$21</c:f>
            </c:strRef>
          </c:cat>
          <c:val>
            <c:numRef>
              <c:f>GDP!$G$2:$G$21</c:f>
            </c:numRef>
          </c:val>
        </c:ser>
        <c:ser>
          <c:idx val="6"/>
          <c:order val="6"/>
          <c:tx>
            <c:strRef>
              <c:f>GDP!$H$1</c:f>
            </c:strRef>
          </c:tx>
          <c:spPr>
            <a:solidFill>
              <a:srgbClr val="375D80"/>
            </a:solidFill>
          </c:spPr>
          <c:cat>
            <c:strRef>
              <c:f>GDP!$A$2:$A$21</c:f>
            </c:strRef>
          </c:cat>
          <c:val>
            <c:numRef>
              <c:f>GDP!$H$2:$H$21</c:f>
            </c:numRef>
          </c:val>
        </c:ser>
        <c:axId val="901928993"/>
        <c:axId val="400904648"/>
      </c:barChart>
      <c:catAx>
        <c:axId val="901928993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00904648"/>
      </c:catAx>
      <c:valAx>
        <c:axId val="40090464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90192899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GDP of G20 vs World (2009-2016)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GDP!$L$2</c:f>
            </c:strRef>
          </c:tx>
          <c:spPr>
            <a:solidFill>
              <a:srgbClr val="5B9BD5"/>
            </a:solidFill>
          </c:spPr>
          <c:cat>
            <c:strRef>
              <c:f>GDP!$B$1:$H$1</c:f>
            </c:strRef>
          </c:cat>
          <c:val>
            <c:numRef>
              <c:f>GDP!$M$2:$S$2</c:f>
            </c:numRef>
          </c:val>
        </c:ser>
        <c:ser>
          <c:idx val="1"/>
          <c:order val="1"/>
          <c:tx>
            <c:strRef>
              <c:f>GDP!$L$3</c:f>
            </c:strRef>
          </c:tx>
          <c:spPr>
            <a:solidFill>
              <a:srgbClr val="ED7D31"/>
            </a:solidFill>
          </c:spPr>
          <c:cat>
            <c:strRef>
              <c:f>GDP!$B$1:$H$1</c:f>
            </c:strRef>
          </c:cat>
          <c:val>
            <c:numRef>
              <c:f>GDP!$M$3:$S$3</c:f>
            </c:numRef>
          </c:val>
        </c:ser>
        <c:axId val="490907030"/>
        <c:axId val="223810444"/>
      </c:barChart>
      <c:catAx>
        <c:axId val="490907030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23810444"/>
      </c:catAx>
      <c:valAx>
        <c:axId val="22381044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9090703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GDP of USA vs Rest of G20 Countries (2009-2016)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GDP!$A$21</c:f>
            </c:strRef>
          </c:tx>
          <c:spPr>
            <a:solidFill>
              <a:srgbClr val="5B9BD5"/>
            </a:solidFill>
          </c:spPr>
          <c:cat>
            <c:strRef>
              <c:f>GDP!$B$1:$H$1</c:f>
            </c:strRef>
          </c:cat>
          <c:val>
            <c:numRef>
              <c:f>GDP!$B$21:$H$21</c:f>
            </c:numRef>
          </c:val>
        </c:ser>
        <c:ser>
          <c:idx val="1"/>
          <c:order val="1"/>
          <c:tx>
            <c:strRef>
              <c:f>GDP!$L$4</c:f>
            </c:strRef>
          </c:tx>
          <c:spPr>
            <a:solidFill>
              <a:srgbClr val="ED7D31"/>
            </a:solidFill>
          </c:spPr>
          <c:cat>
            <c:strRef>
              <c:f>GDP!$B$1:$H$1</c:f>
            </c:strRef>
          </c:cat>
          <c:val>
            <c:numRef>
              <c:f>GDP!$M$4:$S$4</c:f>
            </c:numRef>
          </c:val>
        </c:ser>
        <c:axId val="477709581"/>
        <c:axId val="720167470"/>
      </c:barChart>
      <c:catAx>
        <c:axId val="477709581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720167470"/>
      </c:catAx>
      <c:valAx>
        <c:axId val="72016747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7770958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GDP per Capita for G20 Countries (2009-2015)
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'GDP per Capita'!$B$1</c:f>
            </c:strRef>
          </c:tx>
          <c:spPr>
            <a:solidFill>
              <a:srgbClr val="5B9BD5"/>
            </a:solidFill>
          </c:spPr>
          <c:cat>
            <c:strRef>
              <c:f>'GDP per Capita'!$A$2:$A$21</c:f>
            </c:strRef>
          </c:cat>
          <c:val>
            <c:numRef>
              <c:f>'GDP per Capita'!$B$2:$B$21</c:f>
            </c:numRef>
          </c:val>
        </c:ser>
        <c:ser>
          <c:idx val="1"/>
          <c:order val="1"/>
          <c:tx>
            <c:strRef>
              <c:f>'GDP per Capita'!$C$1</c:f>
            </c:strRef>
          </c:tx>
          <c:spPr>
            <a:solidFill>
              <a:srgbClr val="ED7D31"/>
            </a:solidFill>
          </c:spPr>
          <c:cat>
            <c:strRef>
              <c:f>'GDP per Capita'!$A$2:$A$21</c:f>
            </c:strRef>
          </c:cat>
          <c:val>
            <c:numRef>
              <c:f>'GDP per Capita'!$C$2:$C$21</c:f>
            </c:numRef>
          </c:val>
        </c:ser>
        <c:ser>
          <c:idx val="2"/>
          <c:order val="2"/>
          <c:tx>
            <c:strRef>
              <c:f>'GDP per Capita'!$D$1</c:f>
            </c:strRef>
          </c:tx>
          <c:spPr>
            <a:solidFill>
              <a:srgbClr val="A5A5A5"/>
            </a:solidFill>
          </c:spPr>
          <c:cat>
            <c:strRef>
              <c:f>'GDP per Capita'!$A$2:$A$21</c:f>
            </c:strRef>
          </c:cat>
          <c:val>
            <c:numRef>
              <c:f>'GDP per Capita'!$D$2:$D$21</c:f>
            </c:numRef>
          </c:val>
        </c:ser>
        <c:ser>
          <c:idx val="3"/>
          <c:order val="3"/>
          <c:tx>
            <c:strRef>
              <c:f>'GDP per Capita'!$E$1</c:f>
            </c:strRef>
          </c:tx>
          <c:spPr>
            <a:solidFill>
              <a:srgbClr val="FFC000"/>
            </a:solidFill>
          </c:spPr>
          <c:cat>
            <c:strRef>
              <c:f>'GDP per Capita'!$A$2:$A$21</c:f>
            </c:strRef>
          </c:cat>
          <c:val>
            <c:numRef>
              <c:f>'GDP per Capita'!$E$2:$E$21</c:f>
            </c:numRef>
          </c:val>
        </c:ser>
        <c:ser>
          <c:idx val="4"/>
          <c:order val="4"/>
          <c:tx>
            <c:strRef>
              <c:f>'GDP per Capita'!$F$1</c:f>
            </c:strRef>
          </c:tx>
          <c:spPr>
            <a:solidFill>
              <a:srgbClr val="4472C4"/>
            </a:solidFill>
          </c:spPr>
          <c:cat>
            <c:strRef>
              <c:f>'GDP per Capita'!$A$2:$A$21</c:f>
            </c:strRef>
          </c:cat>
          <c:val>
            <c:numRef>
              <c:f>'GDP per Capita'!$F$2:$F$21</c:f>
            </c:numRef>
          </c:val>
        </c:ser>
        <c:ser>
          <c:idx val="5"/>
          <c:order val="5"/>
          <c:tx>
            <c:strRef>
              <c:f>'GDP per Capita'!$G$1</c:f>
            </c:strRef>
          </c:tx>
          <c:spPr>
            <a:solidFill>
              <a:srgbClr val="70AD47"/>
            </a:solidFill>
          </c:spPr>
          <c:cat>
            <c:strRef>
              <c:f>'GDP per Capita'!$A$2:$A$21</c:f>
            </c:strRef>
          </c:cat>
          <c:val>
            <c:numRef>
              <c:f>'GDP per Capita'!$G$2:$G$21</c:f>
            </c:numRef>
          </c:val>
        </c:ser>
        <c:ser>
          <c:idx val="6"/>
          <c:order val="6"/>
          <c:tx>
            <c:strRef>
              <c:f>'GDP per Capita'!$H$1</c:f>
            </c:strRef>
          </c:tx>
          <c:spPr>
            <a:solidFill>
              <a:srgbClr val="375D80"/>
            </a:solidFill>
          </c:spPr>
          <c:cat>
            <c:strRef>
              <c:f>'GDP per Capita'!$A$2:$A$21</c:f>
            </c:strRef>
          </c:cat>
          <c:val>
            <c:numRef>
              <c:f>'GDP per Capita'!$H$2:$H$21</c:f>
            </c:numRef>
          </c:val>
        </c:ser>
        <c:axId val="1477492400"/>
        <c:axId val="497134292"/>
      </c:barChart>
      <c:catAx>
        <c:axId val="1477492400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97134292"/>
      </c:catAx>
      <c:valAx>
        <c:axId val="49713429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47749240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GDP per Capita of World vs G20 Countries (2009-2015)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'GDP per Capita'!$M$1</c:f>
            </c:strRef>
          </c:tx>
          <c:spPr>
            <a:solidFill>
              <a:srgbClr val="5B9BD5"/>
            </a:solidFill>
          </c:spPr>
          <c:cat>
            <c:strRef>
              <c:f>'GDP per Capita'!$B$1:$H$1</c:f>
            </c:strRef>
          </c:cat>
          <c:val>
            <c:numRef>
              <c:f>'GDP per Capita'!$N$1:$T$1</c:f>
            </c:numRef>
          </c:val>
        </c:ser>
        <c:axId val="2081625307"/>
        <c:axId val="2132758535"/>
      </c:barChart>
      <c:catAx>
        <c:axId val="2081625307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132758535"/>
      </c:catAx>
      <c:valAx>
        <c:axId val="213275853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081625307"/>
      </c:valAx>
      <c:lineChart>
        <c:varyColors val="0"/>
        <c:ser>
          <c:idx val="1"/>
          <c:order val="1"/>
          <c:tx>
            <c:strRef>
              <c:f>'GDP per Capita'!$M$2</c:f>
            </c:strRef>
          </c:tx>
          <c:spPr>
            <a:ln cmpd="sng" w="28575">
              <a:solidFill>
                <a:srgbClr val="ED7D31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'GDP per Capita'!$B$1:$H$1</c:f>
            </c:strRef>
          </c:cat>
          <c:val>
            <c:numRef>
              <c:f>'GDP per Capita'!$N$2:$T$2</c:f>
            </c:numRef>
          </c:val>
          <c:smooth val="0"/>
        </c:ser>
        <c:axId val="1793844475"/>
        <c:axId val="1193615770"/>
      </c:lineChart>
      <c:catAx>
        <c:axId val="1793844475"/>
        <c:scaling>
          <c:orientation val="minMax"/>
        </c:scaling>
        <c:delete val="1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193615770"/>
      </c:catAx>
      <c:valAx>
        <c:axId val="119361577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793844475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GDP per Capita of USA vs Rest of G20 Countries (2009-2015)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'GDP per Capita'!$A$21</c:f>
            </c:strRef>
          </c:tx>
          <c:spPr>
            <a:solidFill>
              <a:srgbClr val="5B9BD5"/>
            </a:solidFill>
          </c:spPr>
          <c:cat>
            <c:strRef>
              <c:f>'GDP per Capita'!$B$1:$H$1</c:f>
            </c:strRef>
          </c:cat>
          <c:val>
            <c:numRef>
              <c:f>'GDP per Capita'!$B$21:$H$21</c:f>
            </c:numRef>
          </c:val>
        </c:ser>
        <c:axId val="1696869032"/>
        <c:axId val="585062627"/>
      </c:barChart>
      <c:lineChart>
        <c:varyColors val="0"/>
        <c:ser>
          <c:idx val="1"/>
          <c:order val="1"/>
          <c:tx>
            <c:strRef>
              <c:f>'GDP per Capita'!$M$3</c:f>
            </c:strRef>
          </c:tx>
          <c:spPr>
            <a:ln cmpd="sng" w="28575">
              <a:solidFill>
                <a:srgbClr val="ED7D31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'GDP per Capita'!$B$1:$H$1</c:f>
            </c:strRef>
          </c:cat>
          <c:val>
            <c:numRef>
              <c:f>'GDP per Capita'!$N$3:$T$3</c:f>
            </c:numRef>
          </c:val>
          <c:smooth val="0"/>
        </c:ser>
        <c:axId val="1696869032"/>
        <c:axId val="585062627"/>
      </c:lineChart>
      <c:catAx>
        <c:axId val="1696869032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585062627"/>
      </c:catAx>
      <c:valAx>
        <c:axId val="585062627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69686903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Healthcare Expenditure per Capita for USA vs Rest of G20 Countries (2009-2015)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Healthcare!$K$20</c:f>
            </c:strRef>
          </c:tx>
          <c:spPr>
            <a:solidFill>
              <a:srgbClr val="5B9BD5"/>
            </a:solidFill>
          </c:spPr>
          <c:val>
            <c:numRef>
              <c:f>Healthcare!$L$20:$R$20</c:f>
            </c:numRef>
          </c:val>
        </c:ser>
        <c:axId val="1548497384"/>
        <c:axId val="425523428"/>
      </c:barChart>
      <c:catAx>
        <c:axId val="1548497384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25523428"/>
      </c:catAx>
      <c:valAx>
        <c:axId val="42552342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54849738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11</xdr:col>
      <xdr:colOff>19050</xdr:colOff>
      <xdr:row>23</xdr:row>
      <xdr:rowOff>19050</xdr:rowOff>
    </xdr:from>
    <xdr:ext cx="7724775" cy="30765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295275</xdr:colOff>
      <xdr:row>26</xdr:row>
      <xdr:rowOff>38100</xdr:rowOff>
    </xdr:from>
    <xdr:ext cx="6276975" cy="274320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695325</xdr:colOff>
      <xdr:row>26</xdr:row>
      <xdr:rowOff>9525</xdr:rowOff>
    </xdr:from>
    <xdr:ext cx="4705350" cy="30575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1200150</xdr:colOff>
      <xdr:row>26</xdr:row>
      <xdr:rowOff>28575</xdr:rowOff>
    </xdr:from>
    <xdr:ext cx="4572000" cy="28765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1152525</xdr:colOff>
      <xdr:row>26</xdr:row>
      <xdr:rowOff>0</xdr:rowOff>
    </xdr:from>
    <xdr:ext cx="2990850" cy="2876550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95250</xdr:colOff>
      <xdr:row>26</xdr:row>
      <xdr:rowOff>9525</xdr:rowOff>
    </xdr:from>
    <xdr:ext cx="4572000" cy="274320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419100</xdr:colOff>
      <xdr:row>26</xdr:row>
      <xdr:rowOff>28575</xdr:rowOff>
    </xdr:from>
    <xdr:ext cx="6477000" cy="2743200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14</xdr:col>
      <xdr:colOff>514350</xdr:colOff>
      <xdr:row>25</xdr:row>
      <xdr:rowOff>180975</xdr:rowOff>
    </xdr:from>
    <xdr:ext cx="7620000" cy="2743200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20</xdr:col>
      <xdr:colOff>495300</xdr:colOff>
      <xdr:row>28</xdr:row>
      <xdr:rowOff>38100</xdr:rowOff>
    </xdr:from>
    <xdr:ext cx="7620000" cy="2743200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6" width="8.71"/>
  </cols>
  <sheetData>
    <row r="1">
      <c r="A1" s="1" t="s">
        <v>6</v>
      </c>
    </row>
    <row r="2">
      <c r="A2" s="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23</v>
      </c>
    </row>
    <row r="17">
      <c r="A17" t="s">
        <v>25</v>
      </c>
    </row>
    <row r="18">
      <c r="A18" t="s">
        <v>27</v>
      </c>
    </row>
    <row r="19">
      <c r="A19" t="s">
        <v>28</v>
      </c>
    </row>
    <row r="20">
      <c r="A20" t="s">
        <v>29</v>
      </c>
    </row>
    <row r="21" ht="15.75" customHeight="1">
      <c r="A21" t="s">
        <v>30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6" width="8.71"/>
  </cols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14</v>
      </c>
    </row>
    <row r="8">
      <c r="A8" t="s">
        <v>22</v>
      </c>
    </row>
    <row r="9">
      <c r="A9" t="s">
        <v>24</v>
      </c>
    </row>
    <row r="10">
      <c r="A10" t="s">
        <v>26</v>
      </c>
    </row>
    <row r="11">
      <c r="A11" t="s">
        <v>13</v>
      </c>
    </row>
    <row r="12">
      <c r="A12" t="s">
        <v>15</v>
      </c>
    </row>
    <row r="13">
      <c r="A13" t="s">
        <v>31</v>
      </c>
    </row>
    <row r="14">
      <c r="A14" t="s">
        <v>32</v>
      </c>
    </row>
    <row r="15">
      <c r="A15" t="s">
        <v>33</v>
      </c>
    </row>
    <row r="16">
      <c r="A16" t="s">
        <v>18</v>
      </c>
    </row>
    <row r="17">
      <c r="A17" t="s">
        <v>34</v>
      </c>
    </row>
    <row r="18">
      <c r="A18" t="s">
        <v>35</v>
      </c>
    </row>
    <row r="19">
      <c r="A19" t="s">
        <v>36</v>
      </c>
    </row>
    <row r="20">
      <c r="A20" t="s">
        <v>37</v>
      </c>
    </row>
    <row r="21" ht="15.75" customHeight="1">
      <c r="A21" t="s">
        <v>38</v>
      </c>
    </row>
    <row r="22" ht="15.75" customHeight="1">
      <c r="A22" t="s">
        <v>39</v>
      </c>
    </row>
    <row r="23" ht="15.75" customHeight="1">
      <c r="A23" t="s">
        <v>40</v>
      </c>
    </row>
    <row r="24" ht="15.75" customHeight="1">
      <c r="A24" t="s">
        <v>41</v>
      </c>
    </row>
    <row r="25" ht="15.75" customHeight="1">
      <c r="A25" t="s">
        <v>42</v>
      </c>
    </row>
    <row r="26" ht="15.75" customHeight="1">
      <c r="A26" t="s">
        <v>43</v>
      </c>
    </row>
    <row r="27" ht="15.75" customHeight="1">
      <c r="A27" t="s">
        <v>44</v>
      </c>
    </row>
    <row r="28" ht="15.75" customHeight="1">
      <c r="A28" t="s">
        <v>45</v>
      </c>
    </row>
    <row r="29" ht="15.75" customHeight="1">
      <c r="A29" s="3"/>
    </row>
    <row r="30" ht="15.75" customHeight="1">
      <c r="A30" s="3"/>
    </row>
    <row r="31" ht="15.75" customHeight="1">
      <c r="A31" s="4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4" width="11.0"/>
    <col customWidth="1" min="5" max="7" width="8.71"/>
    <col customWidth="1" min="8" max="8" width="13.0"/>
    <col customWidth="1" min="11" max="11" width="11.43"/>
  </cols>
  <sheetData>
    <row r="1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J1" s="5" t="s">
        <v>46</v>
      </c>
      <c r="K1" s="5" t="s">
        <v>47</v>
      </c>
      <c r="L1" s="5" t="s">
        <v>48</v>
      </c>
      <c r="M1" s="5" t="s">
        <v>49</v>
      </c>
      <c r="N1" s="5" t="s">
        <v>50</v>
      </c>
      <c r="O1" s="5" t="s">
        <v>51</v>
      </c>
      <c r="P1" s="5" t="s">
        <v>52</v>
      </c>
      <c r="Q1" s="5" t="s">
        <v>53</v>
      </c>
      <c r="T1" s="5" t="s">
        <v>46</v>
      </c>
      <c r="U1" s="5" t="s">
        <v>47</v>
      </c>
      <c r="V1" s="5" t="s">
        <v>48</v>
      </c>
      <c r="W1" s="5" t="s">
        <v>49</v>
      </c>
      <c r="X1" s="5" t="s">
        <v>50</v>
      </c>
      <c r="Y1" s="5" t="s">
        <v>51</v>
      </c>
      <c r="Z1" s="5" t="s">
        <v>52</v>
      </c>
      <c r="AA1" s="5" t="s">
        <v>53</v>
      </c>
    </row>
    <row r="2">
      <c r="A2" s="6" t="s">
        <v>7</v>
      </c>
      <c r="B2" s="10">
        <v>4.0799407E7</v>
      </c>
      <c r="C2" s="10">
        <v>4.1223889E7</v>
      </c>
      <c r="D2" s="10">
        <v>4.1656879E7</v>
      </c>
      <c r="E2" s="10">
        <v>4.2096739E7</v>
      </c>
      <c r="F2" s="10">
        <v>4.2539925E7</v>
      </c>
      <c r="G2" s="10">
        <v>4.2981515E7</v>
      </c>
      <c r="H2" s="10">
        <v>4.3417765E7</v>
      </c>
      <c r="J2" s="5" t="s">
        <v>55</v>
      </c>
      <c r="K2" s="11">
        <v>6.849569339E9</v>
      </c>
      <c r="L2" s="11">
        <v>6.932869743E9</v>
      </c>
      <c r="M2" s="11">
        <v>7.014983968E9</v>
      </c>
      <c r="N2" s="11">
        <v>7.099557649E9</v>
      </c>
      <c r="O2" s="11">
        <v>7.185137526E9</v>
      </c>
      <c r="P2" s="11">
        <v>7.271322821E9</v>
      </c>
      <c r="Q2" s="11">
        <v>7.35755945E9</v>
      </c>
      <c r="T2" s="5" t="s">
        <v>61</v>
      </c>
      <c r="U2" s="11">
        <f t="shared" ref="U2:AA2" si="1">SUM(B2:B20)</f>
        <v>4431802134</v>
      </c>
      <c r="V2" s="11">
        <f t="shared" si="1"/>
        <v>4467666096</v>
      </c>
      <c r="W2" s="11">
        <f t="shared" si="1"/>
        <v>4500102921</v>
      </c>
      <c r="X2" s="11">
        <f t="shared" si="1"/>
        <v>4535751270</v>
      </c>
      <c r="Y2" s="11">
        <f t="shared" si="1"/>
        <v>4572264825</v>
      </c>
      <c r="Z2" s="11">
        <f t="shared" si="1"/>
        <v>4608800154</v>
      </c>
      <c r="AA2" s="11">
        <f t="shared" si="1"/>
        <v>4644619869</v>
      </c>
    </row>
    <row r="3">
      <c r="A3" s="6" t="s">
        <v>8</v>
      </c>
      <c r="B3" s="10">
        <v>2.16917E7</v>
      </c>
      <c r="C3" s="10">
        <v>2.203175E7</v>
      </c>
      <c r="D3" s="10">
        <v>2.2340024E7</v>
      </c>
      <c r="E3" s="10">
        <v>2.2742475E7</v>
      </c>
      <c r="F3" s="10">
        <v>2.3145901E7</v>
      </c>
      <c r="G3" s="10">
        <v>2.3504138E7</v>
      </c>
      <c r="H3" s="10">
        <v>2.3850784E7</v>
      </c>
      <c r="J3" s="5" t="s">
        <v>54</v>
      </c>
      <c r="K3" s="11">
        <f t="shared" ref="K3:Q3" si="2">SUM(B2:B21)</f>
        <v>4738573663</v>
      </c>
      <c r="L3" s="11">
        <f t="shared" si="2"/>
        <v>4777004517</v>
      </c>
      <c r="M3" s="11">
        <f t="shared" si="2"/>
        <v>4811747201</v>
      </c>
      <c r="N3" s="11">
        <f t="shared" si="2"/>
        <v>4849744542</v>
      </c>
      <c r="O3" s="11">
        <f t="shared" si="2"/>
        <v>4888499330</v>
      </c>
      <c r="P3" s="11">
        <f t="shared" si="2"/>
        <v>4927422679</v>
      </c>
      <c r="Q3" s="11">
        <f t="shared" si="2"/>
        <v>4965659708</v>
      </c>
      <c r="T3" s="6" t="s">
        <v>30</v>
      </c>
      <c r="U3" s="10">
        <v>3.06771529E8</v>
      </c>
      <c r="V3" s="10">
        <v>3.09338421E8</v>
      </c>
      <c r="W3" s="10">
        <v>3.1164428E8</v>
      </c>
      <c r="X3" s="10">
        <v>3.13993272E8</v>
      </c>
      <c r="Y3" s="10">
        <v>3.16234505E8</v>
      </c>
      <c r="Z3" s="10">
        <v>3.18622525E8</v>
      </c>
      <c r="AA3" s="10">
        <v>3.21039839E8</v>
      </c>
    </row>
    <row r="4">
      <c r="A4" s="6" t="s">
        <v>9</v>
      </c>
      <c r="B4" s="10">
        <v>1.94895996E8</v>
      </c>
      <c r="C4" s="10">
        <v>1.96796269E8</v>
      </c>
      <c r="D4" s="10">
        <v>1.98686688E8</v>
      </c>
      <c r="E4" s="10">
        <v>2.00560983E8</v>
      </c>
      <c r="F4" s="10">
        <v>2.02408632E8</v>
      </c>
      <c r="G4" s="10">
        <v>2.04213133E8</v>
      </c>
      <c r="H4" s="10">
        <v>2.05962108E8</v>
      </c>
    </row>
    <row r="5">
      <c r="A5" s="6" t="s">
        <v>10</v>
      </c>
      <c r="B5" s="10">
        <v>3.3628571E7</v>
      </c>
      <c r="C5" s="10">
        <v>3.4005274E7</v>
      </c>
      <c r="D5" s="10">
        <v>3.434278E7</v>
      </c>
      <c r="E5" s="10">
        <v>3.4750545E7</v>
      </c>
      <c r="F5" s="10">
        <v>3.515237E7</v>
      </c>
      <c r="G5" s="10">
        <v>3.5535348E7</v>
      </c>
      <c r="H5" s="10">
        <v>3.5832513E7</v>
      </c>
    </row>
    <row r="6">
      <c r="A6" s="6" t="s">
        <v>11</v>
      </c>
      <c r="B6" s="10">
        <v>1.33126E9</v>
      </c>
      <c r="C6" s="10">
        <v>1.337705E9</v>
      </c>
      <c r="D6" s="10">
        <v>1.34413E9</v>
      </c>
      <c r="E6" s="10">
        <v>1.350695E9</v>
      </c>
      <c r="F6" s="10">
        <v>1.35738E9</v>
      </c>
      <c r="G6" s="10">
        <v>1.36427E9</v>
      </c>
      <c r="H6" s="10">
        <v>1.37122E9</v>
      </c>
    </row>
    <row r="7">
      <c r="A7" s="6" t="s">
        <v>12</v>
      </c>
      <c r="B7" s="10">
        <v>5.03317964E8</v>
      </c>
      <c r="C7" s="10">
        <v>5.04421126E8</v>
      </c>
      <c r="D7" s="10">
        <v>5.04015371E8</v>
      </c>
      <c r="E7" s="10">
        <v>5.05117542E8</v>
      </c>
      <c r="F7" s="10">
        <v>5.0662111E8</v>
      </c>
      <c r="G7" s="10">
        <v>5.08193872E8</v>
      </c>
      <c r="H7" s="10">
        <v>5.09717579E8</v>
      </c>
    </row>
    <row r="8">
      <c r="A8" s="6" t="s">
        <v>13</v>
      </c>
      <c r="B8" s="10">
        <v>6.4707044E7</v>
      </c>
      <c r="C8" s="10">
        <v>6.5027507E7</v>
      </c>
      <c r="D8" s="10">
        <v>6.5342775E7</v>
      </c>
      <c r="E8" s="10">
        <v>6.5659789E7</v>
      </c>
      <c r="F8" s="10">
        <v>6.599866E7</v>
      </c>
      <c r="G8" s="10">
        <v>6.6316092E7</v>
      </c>
      <c r="H8" s="10">
        <v>6.6593366E7</v>
      </c>
    </row>
    <row r="9">
      <c r="A9" s="6" t="s">
        <v>15</v>
      </c>
      <c r="B9" s="10">
        <v>8.1902307E7</v>
      </c>
      <c r="C9" s="10">
        <v>8.177693E7</v>
      </c>
      <c r="D9" s="10">
        <v>8.0274983E7</v>
      </c>
      <c r="E9" s="10">
        <v>8.0425823E7</v>
      </c>
      <c r="F9" s="10">
        <v>8.0645605E7</v>
      </c>
      <c r="G9" s="10">
        <v>8.09825E7</v>
      </c>
      <c r="H9" s="10">
        <v>8.1686611E7</v>
      </c>
    </row>
    <row r="10">
      <c r="A10" s="6" t="s">
        <v>16</v>
      </c>
      <c r="B10" s="10">
        <v>1.214270132E9</v>
      </c>
      <c r="C10" s="10">
        <v>1.230980691E9</v>
      </c>
      <c r="D10" s="10">
        <v>1.247236029E9</v>
      </c>
      <c r="E10" s="10">
        <v>1.263065852E9</v>
      </c>
      <c r="F10" s="10">
        <v>1.278562207E9</v>
      </c>
      <c r="G10" s="10">
        <v>1.293859294E9</v>
      </c>
      <c r="H10" s="10">
        <v>1.30905398E9</v>
      </c>
    </row>
    <row r="11">
      <c r="A11" s="6" t="s">
        <v>17</v>
      </c>
      <c r="B11" s="10">
        <v>2.39340478E8</v>
      </c>
      <c r="C11" s="10">
        <v>2.42524123E8</v>
      </c>
      <c r="D11" s="10">
        <v>2.45707511E8</v>
      </c>
      <c r="E11" s="10">
        <v>2.48883232E8</v>
      </c>
      <c r="F11" s="10">
        <v>2.52032263E8</v>
      </c>
      <c r="G11" s="10">
        <v>2.55131116E8</v>
      </c>
      <c r="H11" s="10">
        <v>2.58162113E8</v>
      </c>
    </row>
    <row r="12">
      <c r="A12" s="6" t="s">
        <v>18</v>
      </c>
      <c r="B12" s="10">
        <v>5.9095365E7</v>
      </c>
      <c r="C12" s="10">
        <v>5.9277417E7</v>
      </c>
      <c r="D12" s="10">
        <v>5.9379449E7</v>
      </c>
      <c r="E12" s="10">
        <v>5.9539717E7</v>
      </c>
      <c r="F12" s="10">
        <v>6.0233948E7</v>
      </c>
      <c r="G12" s="10">
        <v>6.078914E7</v>
      </c>
      <c r="H12" s="10">
        <v>6.0730582E7</v>
      </c>
    </row>
    <row r="13">
      <c r="A13" s="6" t="s">
        <v>19</v>
      </c>
      <c r="B13" s="10">
        <v>1.28047E8</v>
      </c>
      <c r="C13" s="10">
        <v>1.2807E8</v>
      </c>
      <c r="D13" s="10">
        <v>1.27833E8</v>
      </c>
      <c r="E13" s="10">
        <v>1.27629E8</v>
      </c>
      <c r="F13" s="10">
        <v>1.27445E8</v>
      </c>
      <c r="G13" s="10">
        <v>1.27276E8</v>
      </c>
      <c r="H13" s="10">
        <v>1.27141E8</v>
      </c>
    </row>
    <row r="14">
      <c r="A14" s="6" t="s">
        <v>58</v>
      </c>
      <c r="B14" s="10">
        <v>4.9307835E7</v>
      </c>
      <c r="C14" s="10">
        <v>4.9554112E7</v>
      </c>
      <c r="D14" s="10">
        <v>4.9936638E7</v>
      </c>
      <c r="E14" s="10">
        <v>5.0199853E7</v>
      </c>
      <c r="F14" s="10">
        <v>5.0428893E7</v>
      </c>
      <c r="G14" s="10">
        <v>5.0746659E7</v>
      </c>
      <c r="H14" s="10">
        <v>5.1014947E7</v>
      </c>
    </row>
    <row r="15">
      <c r="A15" s="6" t="s">
        <v>20</v>
      </c>
      <c r="B15" s="10">
        <v>1.15505228E8</v>
      </c>
      <c r="C15" s="10">
        <v>1.17318941E8</v>
      </c>
      <c r="D15" s="10">
        <v>1.19090017E8</v>
      </c>
      <c r="E15" s="10">
        <v>1.20828307E8</v>
      </c>
      <c r="F15" s="10">
        <v>1.22535969E8</v>
      </c>
      <c r="G15" s="10">
        <v>1.242216E8</v>
      </c>
      <c r="H15" s="10">
        <v>1.25890949E8</v>
      </c>
    </row>
    <row r="16">
      <c r="A16" s="6" t="s">
        <v>59</v>
      </c>
      <c r="B16" s="10">
        <v>1.42785342E8</v>
      </c>
      <c r="C16" s="10">
        <v>1.42849449E8</v>
      </c>
      <c r="D16" s="10">
        <v>1.42960868E8</v>
      </c>
      <c r="E16" s="10">
        <v>1.43201676E8</v>
      </c>
      <c r="F16" s="10">
        <v>1.43506911E8</v>
      </c>
      <c r="G16" s="10">
        <v>1.43819666E8</v>
      </c>
      <c r="H16" s="10">
        <v>1.4409687E8</v>
      </c>
    </row>
    <row r="17">
      <c r="A17" s="6" t="s">
        <v>25</v>
      </c>
      <c r="B17" s="10">
        <v>2.6661492E7</v>
      </c>
      <c r="C17" s="10">
        <v>2.7425676E7</v>
      </c>
      <c r="D17" s="10">
        <v>2.823802E7</v>
      </c>
      <c r="E17" s="10">
        <v>2.9086357E7</v>
      </c>
      <c r="F17" s="10">
        <v>2.9944476E7</v>
      </c>
      <c r="G17" s="10">
        <v>3.0776722E7</v>
      </c>
      <c r="H17" s="10">
        <v>3.1557144E7</v>
      </c>
    </row>
    <row r="18">
      <c r="A18" s="6" t="s">
        <v>27</v>
      </c>
      <c r="B18" s="10">
        <v>5.0970818E7</v>
      </c>
      <c r="C18" s="10">
        <v>5.1584663E7</v>
      </c>
      <c r="D18" s="10">
        <v>5.2263516E7</v>
      </c>
      <c r="E18" s="10">
        <v>5.2998213E7</v>
      </c>
      <c r="F18" s="10">
        <v>5.3767396E7</v>
      </c>
      <c r="G18" s="10">
        <v>5.4539571E7</v>
      </c>
      <c r="H18" s="10">
        <v>5.5291225E7</v>
      </c>
    </row>
    <row r="19">
      <c r="A19" s="6" t="s">
        <v>28</v>
      </c>
      <c r="B19" s="10">
        <v>7.1339185E7</v>
      </c>
      <c r="C19" s="10">
        <v>7.2326914E7</v>
      </c>
      <c r="D19" s="10">
        <v>7.3409455E7</v>
      </c>
      <c r="E19" s="10">
        <v>7.4569867E7</v>
      </c>
      <c r="F19" s="10">
        <v>7.5787333E7</v>
      </c>
      <c r="G19" s="10">
        <v>7.7030628E7</v>
      </c>
      <c r="H19" s="10">
        <v>7.8271472E7</v>
      </c>
    </row>
    <row r="20">
      <c r="A20" s="6" t="s">
        <v>29</v>
      </c>
      <c r="B20" s="10">
        <v>6.227627E7</v>
      </c>
      <c r="C20" s="10">
        <v>6.2766365E7</v>
      </c>
      <c r="D20" s="10">
        <v>6.3258918E7</v>
      </c>
      <c r="E20" s="10">
        <v>6.37003E7</v>
      </c>
      <c r="F20" s="10">
        <v>6.4128226E7</v>
      </c>
      <c r="G20" s="10">
        <v>6.461316E7</v>
      </c>
      <c r="H20" s="10">
        <v>6.5128861E7</v>
      </c>
    </row>
    <row r="21" ht="15.75" customHeight="1">
      <c r="A21" s="6" t="s">
        <v>30</v>
      </c>
      <c r="B21" s="10">
        <v>3.06771529E8</v>
      </c>
      <c r="C21" s="10">
        <v>3.09338421E8</v>
      </c>
      <c r="D21" s="10">
        <v>3.1164428E8</v>
      </c>
      <c r="E21" s="10">
        <v>3.13993272E8</v>
      </c>
      <c r="F21" s="10">
        <v>3.16234505E8</v>
      </c>
      <c r="G21" s="10">
        <v>3.18622525E8</v>
      </c>
      <c r="H21" s="10">
        <v>3.21039839E8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4" width="22.71"/>
    <col customWidth="1" min="5" max="8" width="21.0"/>
    <col customWidth="1" min="9" max="9" width="18.71"/>
  </cols>
  <sheetData>
    <row r="1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K1" s="5" t="s">
        <v>46</v>
      </c>
      <c r="L1" s="5" t="s">
        <v>47</v>
      </c>
      <c r="M1" s="5" t="s">
        <v>48</v>
      </c>
      <c r="N1" s="5" t="s">
        <v>49</v>
      </c>
      <c r="O1" s="5" t="s">
        <v>50</v>
      </c>
      <c r="P1" s="5" t="s">
        <v>51</v>
      </c>
      <c r="Q1" s="5" t="s">
        <v>52</v>
      </c>
      <c r="R1" s="5" t="s">
        <v>53</v>
      </c>
      <c r="T1" s="5" t="s">
        <v>46</v>
      </c>
      <c r="U1" s="5" t="s">
        <v>47</v>
      </c>
      <c r="V1" s="5" t="s">
        <v>48</v>
      </c>
      <c r="W1" s="5" t="s">
        <v>49</v>
      </c>
      <c r="X1" s="5" t="s">
        <v>50</v>
      </c>
      <c r="Y1" s="5" t="s">
        <v>51</v>
      </c>
      <c r="Z1" s="5" t="s">
        <v>52</v>
      </c>
      <c r="AA1" s="5" t="s">
        <v>53</v>
      </c>
    </row>
    <row r="2">
      <c r="A2" s="6" t="s">
        <v>7</v>
      </c>
      <c r="B2" s="7">
        <v>3.161117477186616E11</v>
      </c>
      <c r="C2" s="7">
        <v>4.113564880946311E11</v>
      </c>
      <c r="D2" s="7">
        <v>5.2119152300430646E11</v>
      </c>
      <c r="E2" s="7">
        <v>5.3534021525406195E11</v>
      </c>
      <c r="F2" s="7">
        <v>5.525748591707196E11</v>
      </c>
      <c r="G2" s="7">
        <v>5.241924815521482E11</v>
      </c>
      <c r="H2" s="7">
        <v>6.01142376256018E11</v>
      </c>
      <c r="K2" s="5" t="s">
        <v>54</v>
      </c>
      <c r="L2" s="8">
        <f t="shared" ref="L2:R2" si="1">SUM(B2:B21)</f>
        <v>62970210049722</v>
      </c>
      <c r="M2" s="8">
        <f t="shared" si="1"/>
        <v>67462152758878</v>
      </c>
      <c r="N2" s="8">
        <f t="shared" si="1"/>
        <v>74454241487634</v>
      </c>
      <c r="O2" s="8">
        <f t="shared" si="1"/>
        <v>74729498754601</v>
      </c>
      <c r="P2" s="8">
        <f t="shared" si="1"/>
        <v>76674613348570</v>
      </c>
      <c r="Q2" s="8">
        <f t="shared" si="1"/>
        <v>78856410961153</v>
      </c>
      <c r="R2" s="8">
        <f t="shared" si="1"/>
        <v>74002841704152</v>
      </c>
      <c r="T2" s="5" t="s">
        <v>55</v>
      </c>
      <c r="U2" s="8">
        <v>5.995748097908566E13</v>
      </c>
      <c r="V2" s="8">
        <v>6.5400276397400516E13</v>
      </c>
      <c r="W2" s="8">
        <v>7.259079609162384E13</v>
      </c>
      <c r="X2" s="8">
        <v>7.421862502102728E13</v>
      </c>
      <c r="Y2" s="8">
        <v>7.634253489892703E13</v>
      </c>
      <c r="Z2" s="8">
        <v>7.856338184255544E13</v>
      </c>
      <c r="AA2" s="8">
        <v>7.452286796468747E13</v>
      </c>
    </row>
    <row r="3">
      <c r="A3" s="6" t="s">
        <v>8</v>
      </c>
      <c r="B3" s="7">
        <v>9.244838757178618E11</v>
      </c>
      <c r="C3" s="7">
        <v>1.1560600722276052E12</v>
      </c>
      <c r="D3" s="7">
        <v>1.3807857635807947E12</v>
      </c>
      <c r="E3" s="7">
        <v>1.5472551041451846E12</v>
      </c>
      <c r="F3" s="7">
        <v>1.5941243459526008E12</v>
      </c>
      <c r="G3" s="7">
        <v>1.4712301478013403E12</v>
      </c>
      <c r="H3" s="7">
        <v>1.3695590315334055E12</v>
      </c>
      <c r="K3" s="5" t="s">
        <v>56</v>
      </c>
      <c r="L3" s="8">
        <f t="shared" ref="L3:R3" si="2">SUM(B2:B20)</f>
        <v>48156034849722</v>
      </c>
      <c r="M3" s="8">
        <f t="shared" si="2"/>
        <v>51985112258878</v>
      </c>
      <c r="N3" s="8">
        <f t="shared" si="2"/>
        <v>58356317687634</v>
      </c>
      <c r="O3" s="8">
        <f t="shared" si="2"/>
        <v>58008582154601</v>
      </c>
      <c r="P3" s="8">
        <f t="shared" si="2"/>
        <v>59491092348570</v>
      </c>
      <c r="Q3" s="8">
        <f t="shared" si="2"/>
        <v>60919292961153</v>
      </c>
      <c r="R3" s="8">
        <f t="shared" si="2"/>
        <v>55358085704152</v>
      </c>
      <c r="T3" s="5" t="s">
        <v>57</v>
      </c>
      <c r="U3" s="8"/>
      <c r="V3" s="8"/>
      <c r="W3" s="8"/>
      <c r="X3" s="8"/>
      <c r="Y3" s="8"/>
      <c r="Z3" s="8"/>
      <c r="AA3" s="8"/>
    </row>
    <row r="4">
      <c r="A4" s="6" t="s">
        <v>9</v>
      </c>
      <c r="B4" s="7">
        <v>1.6737417625287588E12</v>
      </c>
      <c r="C4" s="7">
        <v>2.2318661891768984E12</v>
      </c>
      <c r="D4" s="7">
        <v>2.6363301052128164E12</v>
      </c>
      <c r="E4" s="7">
        <v>2.4986954073012134E12</v>
      </c>
      <c r="F4" s="7">
        <v>2.5297184731691484E12</v>
      </c>
      <c r="G4" s="7">
        <v>2.521360390990225E12</v>
      </c>
      <c r="H4" s="7">
        <v>1.8229982866933179E12</v>
      </c>
      <c r="K4" s="5"/>
      <c r="L4" s="5"/>
      <c r="M4" s="5"/>
      <c r="N4" s="5"/>
      <c r="O4" s="5"/>
      <c r="P4" s="5"/>
      <c r="Q4" s="5"/>
      <c r="R4" s="5"/>
    </row>
    <row r="5">
      <c r="A5" s="6" t="s">
        <v>10</v>
      </c>
      <c r="B5" s="7">
        <v>1.392147668620418E12</v>
      </c>
      <c r="C5" s="7">
        <v>1.6457224314966328E12</v>
      </c>
      <c r="D5" s="7">
        <v>1.8111413973387915E12</v>
      </c>
      <c r="E5" s="7">
        <v>1.8612607672684736E12</v>
      </c>
      <c r="F5" s="7">
        <v>1.8730757669866792E12</v>
      </c>
      <c r="G5" s="7">
        <v>1.817444186451399E12</v>
      </c>
      <c r="H5" s="7">
        <v>1.597347636167451E12</v>
      </c>
    </row>
    <row r="6">
      <c r="A6" s="6" t="s">
        <v>11</v>
      </c>
      <c r="B6" s="7">
        <v>4.901575486687941E12</v>
      </c>
      <c r="C6" s="7">
        <v>5.843923090787706E12</v>
      </c>
      <c r="D6" s="7">
        <v>7.341163822426681E12</v>
      </c>
      <c r="E6" s="7">
        <v>8.338527341148235E12</v>
      </c>
      <c r="F6" s="7">
        <v>9.400089636513443E12</v>
      </c>
      <c r="G6" s="7">
        <v>1.027167544682098E13</v>
      </c>
      <c r="H6" s="7">
        <v>1.084066207627459E13</v>
      </c>
    </row>
    <row r="7">
      <c r="A7" s="6" t="s">
        <v>12</v>
      </c>
      <c r="B7" s="7">
        <v>1.692285007102959E13</v>
      </c>
      <c r="C7" s="7">
        <v>1.6824469990974887E13</v>
      </c>
      <c r="D7" s="7">
        <v>1.813676414166167E13</v>
      </c>
      <c r="E7" s="7">
        <v>1.6932825563809709E13</v>
      </c>
      <c r="F7" s="7">
        <v>1.7539700013695639E13</v>
      </c>
      <c r="G7" s="7">
        <v>1.8099812581412418E13</v>
      </c>
      <c r="H7" s="7">
        <v>1.582218408316143E13</v>
      </c>
    </row>
    <row r="8">
      <c r="A8" s="6" t="s">
        <v>13</v>
      </c>
      <c r="B8" s="7">
        <v>2.7115129202556265E12</v>
      </c>
      <c r="C8" s="7">
        <v>2.6767320206217456E12</v>
      </c>
      <c r="D8" s="7">
        <v>2.9171469721970713E12</v>
      </c>
      <c r="E8" s="7">
        <v>2.718607728701623E12</v>
      </c>
      <c r="F8" s="7">
        <v>2.840160555107961E12</v>
      </c>
      <c r="G8" s="7">
        <v>2.884835252267613E12</v>
      </c>
      <c r="H8" s="7">
        <v>2.4520191048459775E12</v>
      </c>
    </row>
    <row r="9">
      <c r="A9" s="6" t="s">
        <v>15</v>
      </c>
      <c r="B9" s="7">
        <v>3.2491775493192554E12</v>
      </c>
      <c r="C9" s="7">
        <v>3.2394852697895127E12</v>
      </c>
      <c r="D9" s="7">
        <v>3.5739990597147754E12</v>
      </c>
      <c r="E9" s="7">
        <v>3.3281437690067417E12</v>
      </c>
      <c r="F9" s="7">
        <v>3.5288887980907163E12</v>
      </c>
      <c r="G9" s="7">
        <v>3.6212626963936084E12</v>
      </c>
      <c r="H9" s="7">
        <v>3.105768499103664E12</v>
      </c>
    </row>
    <row r="10">
      <c r="A10" s="6" t="s">
        <v>16</v>
      </c>
      <c r="B10" s="7">
        <v>1.4380395199151836E12</v>
      </c>
      <c r="C10" s="7">
        <v>1.7723191532147263E12</v>
      </c>
      <c r="D10" s="7">
        <v>1.9485140762392664E12</v>
      </c>
      <c r="E10" s="7">
        <v>1.9280158552319373E12</v>
      </c>
      <c r="F10" s="7">
        <v>1.8931905263404949E12</v>
      </c>
      <c r="G10" s="7">
        <v>2.0969648396757798E12</v>
      </c>
      <c r="H10" s="7">
        <v>2.1223932743472048E12</v>
      </c>
    </row>
    <row r="11">
      <c r="A11" s="6" t="s">
        <v>17</v>
      </c>
      <c r="B11" s="7">
        <v>5.356796061573999E11</v>
      </c>
      <c r="C11" s="7">
        <v>7.40771626780729E11</v>
      </c>
      <c r="D11" s="7">
        <v>8.70344547779229E11</v>
      </c>
      <c r="E11" s="7">
        <v>9.243833763231117E11</v>
      </c>
      <c r="F11" s="7">
        <v>9.141533491830404E11</v>
      </c>
      <c r="G11" s="7">
        <v>9.011881702999221E11</v>
      </c>
      <c r="H11" s="7">
        <v>8.717201425137474E11</v>
      </c>
    </row>
    <row r="12">
      <c r="A12" s="6" t="s">
        <v>18</v>
      </c>
      <c r="B12" s="7">
        <v>2.1994931925534873E12</v>
      </c>
      <c r="C12" s="7">
        <v>2.1669044944783984E12</v>
      </c>
      <c r="D12" s="7">
        <v>2.3120369131322847E12</v>
      </c>
      <c r="E12" s="7">
        <v>2.0523466942299639E12</v>
      </c>
      <c r="F12" s="7">
        <v>2.082372276406823E12</v>
      </c>
      <c r="G12" s="7">
        <v>2.090338264380381E12</v>
      </c>
      <c r="H12" s="7">
        <v>1.7791663680466208E12</v>
      </c>
    </row>
    <row r="13">
      <c r="A13" s="6" t="s">
        <v>19</v>
      </c>
      <c r="B13" s="7">
        <v>5.202560433300809E12</v>
      </c>
      <c r="C13" s="7">
        <v>5.616847825313034E12</v>
      </c>
      <c r="D13" s="7">
        <v>6.19089525005318E12</v>
      </c>
      <c r="E13" s="7">
        <v>6.299153167796978E12</v>
      </c>
      <c r="F13" s="7">
        <v>5.275160894303436E12</v>
      </c>
      <c r="G13" s="7">
        <v>4.969984315045178E12</v>
      </c>
      <c r="H13" s="7">
        <v>4.413372712789454E12</v>
      </c>
    </row>
    <row r="14">
      <c r="A14" s="6" t="s">
        <v>58</v>
      </c>
      <c r="B14" s="7">
        <v>8.594283163525017E11</v>
      </c>
      <c r="C14" s="7">
        <v>1.0596406244999183E12</v>
      </c>
      <c r="D14" s="7">
        <v>1.184488006365831E12</v>
      </c>
      <c r="E14" s="7">
        <v>1.1886386225013557E12</v>
      </c>
      <c r="F14" s="7">
        <v>1.2405935993775967E12</v>
      </c>
      <c r="G14" s="7">
        <v>1.3371846321344536E12</v>
      </c>
      <c r="H14" s="7">
        <v>1.2892286883126355E12</v>
      </c>
    </row>
    <row r="15">
      <c r="A15" s="6" t="s">
        <v>20</v>
      </c>
      <c r="B15" s="7">
        <v>9.057555057535057E11</v>
      </c>
      <c r="C15" s="7">
        <v>1.0568898149730929E12</v>
      </c>
      <c r="D15" s="7">
        <v>1.178895780187229E12</v>
      </c>
      <c r="E15" s="7">
        <v>1.2077902909753599E12</v>
      </c>
      <c r="F15" s="7">
        <v>1.2891446869715E12</v>
      </c>
      <c r="G15" s="7">
        <v>1.3142001929659583E12</v>
      </c>
      <c r="H15" s="7">
        <v>1.1842665109822505E12</v>
      </c>
    </row>
    <row r="16">
      <c r="A16" s="6" t="s">
        <v>59</v>
      </c>
      <c r="B16" s="7">
        <v>1.1535582412319946E12</v>
      </c>
      <c r="C16" s="7">
        <v>1.4155506307647222E12</v>
      </c>
      <c r="D16" s="7">
        <v>1.886445240842276E12</v>
      </c>
      <c r="E16" s="7">
        <v>2.0631132497616716E12</v>
      </c>
      <c r="F16" s="7">
        <v>2.173253845356518E12</v>
      </c>
      <c r="G16" s="7">
        <v>1.9314428503681777E12</v>
      </c>
      <c r="H16" s="7">
        <v>1.2584409979372375E12</v>
      </c>
    </row>
    <row r="17">
      <c r="A17" s="6" t="s">
        <v>25</v>
      </c>
      <c r="B17" s="7">
        <v>3.891106666666666E11</v>
      </c>
      <c r="C17" s="7">
        <v>4.4057888298666675E11</v>
      </c>
      <c r="D17" s="7">
        <v>4.9299163104E11</v>
      </c>
      <c r="E17" s="7">
        <v>5.517613605066666E11</v>
      </c>
      <c r="F17" s="7">
        <v>5.889039902133333E11</v>
      </c>
      <c r="G17" s="7">
        <v>6.571919681066666E11</v>
      </c>
      <c r="H17" s="7">
        <v>6.895260986666666E11</v>
      </c>
    </row>
    <row r="18">
      <c r="A18" s="6" t="s">
        <v>27</v>
      </c>
      <c r="B18" s="7">
        <v>2.9616554751761334E11</v>
      </c>
      <c r="C18" s="7">
        <v>3.706996161270102E11</v>
      </c>
      <c r="D18" s="7">
        <v>4.1287851239876697E11</v>
      </c>
      <c r="E18" s="7">
        <v>4.010348166965231E11</v>
      </c>
      <c r="F18" s="7">
        <v>3.751095020895792E11</v>
      </c>
      <c r="G18" s="7">
        <v>3.5506941078285614E11</v>
      </c>
      <c r="H18" s="7">
        <v>3.210449234176089E11</v>
      </c>
    </row>
    <row r="19">
      <c r="A19" s="6" t="s">
        <v>28</v>
      </c>
      <c r="B19" s="7">
        <v>6.497011587096774E11</v>
      </c>
      <c r="C19" s="7">
        <v>8.1050921746074E11</v>
      </c>
      <c r="D19" s="7">
        <v>9.002755008955225E11</v>
      </c>
      <c r="E19" s="7">
        <v>9.168998268374165E11</v>
      </c>
      <c r="F19" s="7">
        <v>1.005768288160521E12</v>
      </c>
      <c r="G19" s="7">
        <v>9.704830989262053E11</v>
      </c>
      <c r="H19" s="7">
        <v>8.82220419117647E11</v>
      </c>
    </row>
    <row r="20">
      <c r="A20" s="6" t="s">
        <v>29</v>
      </c>
      <c r="B20" s="7">
        <v>2.434941579685309E12</v>
      </c>
      <c r="C20" s="7">
        <v>2.504784819109002E12</v>
      </c>
      <c r="D20" s="7">
        <v>2.660029443563426E12</v>
      </c>
      <c r="E20" s="7">
        <v>2.7147889971044897E12</v>
      </c>
      <c r="F20" s="7">
        <v>2.795108941480483E12</v>
      </c>
      <c r="G20" s="7">
        <v>3.0834320347778477E12</v>
      </c>
      <c r="H20" s="7">
        <v>2.935024473985048E12</v>
      </c>
    </row>
    <row r="21" ht="15.75" customHeight="1">
      <c r="A21" s="6" t="s">
        <v>30</v>
      </c>
      <c r="B21" s="7">
        <v>1.48141752E13</v>
      </c>
      <c r="C21" s="7">
        <v>1.54770405E13</v>
      </c>
      <c r="D21" s="7">
        <v>1.60979238E13</v>
      </c>
      <c r="E21" s="7">
        <v>1.67209166E13</v>
      </c>
      <c r="F21" s="7">
        <v>1.7183521E13</v>
      </c>
      <c r="G21" s="7">
        <v>1.7937118E13</v>
      </c>
      <c r="H21" s="7">
        <v>1.8644756E13</v>
      </c>
    </row>
    <row r="22" ht="15.75" customHeight="1">
      <c r="I22" t="s">
        <v>60</v>
      </c>
    </row>
    <row r="23" ht="15.75" customHeight="1"/>
    <row r="24" ht="15.75" customHeight="1"/>
    <row r="25" ht="15.75" customHeight="1"/>
    <row r="26" ht="15.75" customHeight="1"/>
    <row r="27" ht="15.75" customHeight="1">
      <c r="A27" s="9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8" width="23.71"/>
    <col customWidth="1" min="9" max="9" width="10.14"/>
    <col customWidth="1" min="10" max="11" width="8.71"/>
    <col customWidth="1" min="12" max="12" width="13.57"/>
    <col customWidth="1" min="13" max="37" width="8.71"/>
  </cols>
  <sheetData>
    <row r="1" ht="15.75" customHeight="1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12" t="s">
        <v>62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  <c r="R1" s="5" t="s">
        <v>52</v>
      </c>
      <c r="S1" s="5" t="s">
        <v>53</v>
      </c>
      <c r="T1" s="6"/>
      <c r="V1" s="13" t="s">
        <v>63</v>
      </c>
      <c r="W1" s="5" t="s">
        <v>64</v>
      </c>
      <c r="X1" s="5"/>
      <c r="Y1" s="5"/>
      <c r="Z1" s="5"/>
      <c r="AA1" s="5"/>
      <c r="AB1" s="5"/>
      <c r="AC1" s="5"/>
    </row>
    <row r="2" ht="15.75" customHeight="1">
      <c r="A2" s="6" t="s">
        <v>7</v>
      </c>
      <c r="B2" s="7">
        <v>3.329764845776189E11</v>
      </c>
      <c r="C2" s="7">
        <v>4.236274220924896E11</v>
      </c>
      <c r="D2" s="7">
        <v>5.3016328157465753E11</v>
      </c>
      <c r="E2" s="7">
        <v>5.45982375701128E11</v>
      </c>
      <c r="F2" s="7">
        <v>5.520251402522463E11</v>
      </c>
      <c r="G2" s="7">
        <v>5.263196737316383E11</v>
      </c>
      <c r="H2" s="7">
        <v>5.947492854132124E11</v>
      </c>
      <c r="I2" s="14">
        <f>H2/Population!H2</f>
        <v>13698.29344</v>
      </c>
      <c r="L2" s="5" t="s">
        <v>55</v>
      </c>
      <c r="M2" s="15">
        <v>6.026706967010879E13</v>
      </c>
      <c r="N2" s="15">
        <v>6.596587532671075E13</v>
      </c>
      <c r="O2" s="15">
        <v>7.331677872228981E13</v>
      </c>
      <c r="P2" s="15">
        <v>7.499370802939145E13</v>
      </c>
      <c r="Q2" s="15">
        <v>7.709879465361448E13</v>
      </c>
      <c r="R2" s="15">
        <v>7.918846174993727E13</v>
      </c>
      <c r="S2" s="15">
        <v>7.491608673446539E13</v>
      </c>
      <c r="T2" s="6"/>
    </row>
    <row r="3" ht="15.75" customHeight="1">
      <c r="A3" s="6" t="s">
        <v>8</v>
      </c>
      <c r="B3" s="7">
        <v>9.26448240318068E11</v>
      </c>
      <c r="C3" s="7">
        <v>1.144260547872809E12</v>
      </c>
      <c r="D3" s="7">
        <v>1.3942807847776792E12</v>
      </c>
      <c r="E3" s="7">
        <v>1.5434110125799133E12</v>
      </c>
      <c r="F3" s="7">
        <v>1.5736965220067712E12</v>
      </c>
      <c r="G3" s="7">
        <v>1.4649554759937576E12</v>
      </c>
      <c r="H3" s="7">
        <v>1.3490340294533655E12</v>
      </c>
      <c r="I3" s="14">
        <f>H3/Population!H3</f>
        <v>56561.41238</v>
      </c>
      <c r="L3" s="5" t="s">
        <v>54</v>
      </c>
      <c r="M3" s="15">
        <f t="shared" ref="M3:S3" si="1">SUM(B2:B21)</f>
        <v>63094246856727</v>
      </c>
      <c r="N3" s="15">
        <f t="shared" si="1"/>
        <v>67532547670892</v>
      </c>
      <c r="O3" s="15">
        <f t="shared" si="1"/>
        <v>74512699957714</v>
      </c>
      <c r="P3" s="15">
        <f t="shared" si="1"/>
        <v>74938758716767</v>
      </c>
      <c r="Q3" s="15">
        <f t="shared" si="1"/>
        <v>77068715005247</v>
      </c>
      <c r="R3" s="15">
        <f t="shared" si="1"/>
        <v>79320827880338</v>
      </c>
      <c r="S3" s="15">
        <f t="shared" si="1"/>
        <v>74551134667450</v>
      </c>
      <c r="T3" s="6"/>
    </row>
    <row r="4" ht="15.0" customHeight="1">
      <c r="A4" s="6" t="s">
        <v>9</v>
      </c>
      <c r="B4" s="7">
        <v>1.6670197809342803E12</v>
      </c>
      <c r="C4" s="7">
        <v>2.2088716462028193E12</v>
      </c>
      <c r="D4" s="7">
        <v>2.6162015781922524E12</v>
      </c>
      <c r="E4" s="7">
        <v>2.465188674415032E12</v>
      </c>
      <c r="F4" s="7">
        <v>2.4728069199016743E12</v>
      </c>
      <c r="G4" s="7">
        <v>2.4559936251593706E12</v>
      </c>
      <c r="H4" s="7">
        <v>1.8022143737413206E12</v>
      </c>
      <c r="I4" s="14">
        <f>H4/Population!H4</f>
        <v>8750.222996</v>
      </c>
      <c r="L4" s="5" t="s">
        <v>56</v>
      </c>
      <c r="M4" s="15">
        <f t="shared" ref="M4:S4" si="2">SUM(B2:B20)</f>
        <v>48675507856727</v>
      </c>
      <c r="N4" s="15">
        <f t="shared" si="2"/>
        <v>52568175670892</v>
      </c>
      <c r="O4" s="15">
        <f t="shared" si="2"/>
        <v>58994773957714</v>
      </c>
      <c r="P4" s="15">
        <f t="shared" si="2"/>
        <v>58783503716767</v>
      </c>
      <c r="Q4" s="15">
        <f t="shared" si="2"/>
        <v>60377198005247</v>
      </c>
      <c r="R4" s="15">
        <f t="shared" si="2"/>
        <v>61893218880338</v>
      </c>
      <c r="S4" s="15">
        <f t="shared" si="2"/>
        <v>56430420667450</v>
      </c>
      <c r="T4" s="6"/>
    </row>
    <row r="5">
      <c r="A5" s="6" t="s">
        <v>10</v>
      </c>
      <c r="B5" s="7">
        <v>1.3711530049864404E12</v>
      </c>
      <c r="C5" s="7">
        <v>1.613464422811134E12</v>
      </c>
      <c r="D5" s="7">
        <v>1.7886479060477568E12</v>
      </c>
      <c r="E5" s="7">
        <v>1.8242887574475667E12</v>
      </c>
      <c r="F5" s="7">
        <v>1.8426280058301848E12</v>
      </c>
      <c r="G5" s="7">
        <v>1.7992686958618013E12</v>
      </c>
      <c r="H5" s="7">
        <v>1.5596233930386624E12</v>
      </c>
      <c r="I5" s="14">
        <f>H5/Population!H5</f>
        <v>43525.37019</v>
      </c>
    </row>
    <row r="6">
      <c r="A6" s="6" t="s">
        <v>11</v>
      </c>
      <c r="B6" s="7">
        <v>5.109953609257254E12</v>
      </c>
      <c r="C6" s="7">
        <v>6.100620488867554E12</v>
      </c>
      <c r="D6" s="7">
        <v>7.572553836875339E12</v>
      </c>
      <c r="E6" s="7">
        <v>8.560547314679278E12</v>
      </c>
      <c r="F6" s="7">
        <v>9.60722448153265E12</v>
      </c>
      <c r="G6" s="7">
        <v>1.048237210996191E13</v>
      </c>
      <c r="H6" s="7">
        <v>1.1064666282625451E13</v>
      </c>
      <c r="I6" s="14">
        <f>H6/Population!H6</f>
        <v>8069.213024</v>
      </c>
    </row>
    <row r="7">
      <c r="A7" s="6" t="s">
        <v>12</v>
      </c>
      <c r="B7" s="7">
        <v>1.7102541287760957E13</v>
      </c>
      <c r="C7" s="7">
        <v>1.698690951535741E13</v>
      </c>
      <c r="D7" s="7">
        <v>1.834955236522586E13</v>
      </c>
      <c r="E7" s="7">
        <v>1.7292208081934053E13</v>
      </c>
      <c r="F7" s="7">
        <v>1.802890656756476E13</v>
      </c>
      <c r="G7" s="7">
        <v>1.863588717153547E13</v>
      </c>
      <c r="H7" s="7">
        <v>1.6416319932320006E13</v>
      </c>
      <c r="I7" s="14">
        <f>H7/Population!H7</f>
        <v>32206.69761</v>
      </c>
    </row>
    <row r="8">
      <c r="A8" s="6" t="s">
        <v>13</v>
      </c>
      <c r="B8" s="7">
        <v>2.690222283967769E12</v>
      </c>
      <c r="C8" s="7">
        <v>2.642609548930356E12</v>
      </c>
      <c r="D8" s="7">
        <v>2.861408170264605E12</v>
      </c>
      <c r="E8" s="7">
        <v>2.6838252250926284E12</v>
      </c>
      <c r="F8" s="7">
        <v>2.8110777257035894E12</v>
      </c>
      <c r="G8" s="7">
        <v>2.8521657606302666E12</v>
      </c>
      <c r="H8" s="7">
        <v>2.4382078962518413E12</v>
      </c>
      <c r="I8" s="14">
        <f>H8/Population!H8</f>
        <v>36613.37522</v>
      </c>
    </row>
    <row r="9">
      <c r="A9" s="6" t="s">
        <v>15</v>
      </c>
      <c r="B9" s="7">
        <v>3.418005001389275E12</v>
      </c>
      <c r="C9" s="7">
        <v>3.4170945626489463E12</v>
      </c>
      <c r="D9" s="7">
        <v>3.7576982811175537E12</v>
      </c>
      <c r="E9" s="7">
        <v>3.543983909148007E12</v>
      </c>
      <c r="F9" s="7">
        <v>3.7525135032784097E12</v>
      </c>
      <c r="G9" s="7">
        <v>3.8906068933466855E12</v>
      </c>
      <c r="H9" s="7">
        <v>3.3756111007422183E12</v>
      </c>
      <c r="I9" s="14">
        <f>H9/Population!H9</f>
        <v>41323.9215</v>
      </c>
    </row>
    <row r="10">
      <c r="A10" s="6" t="s">
        <v>16</v>
      </c>
      <c r="B10" s="7">
        <v>1.3239402958749001E12</v>
      </c>
      <c r="C10" s="7">
        <v>1.6566170731242126E12</v>
      </c>
      <c r="D10" s="7">
        <v>1.8230499277714595E12</v>
      </c>
      <c r="E10" s="7">
        <v>1.8276378591356963E12</v>
      </c>
      <c r="F10" s="7">
        <v>1.8567221213945347E12</v>
      </c>
      <c r="G10" s="7">
        <v>2.0391274462985498E12</v>
      </c>
      <c r="H10" s="7">
        <v>2.1023908089966926E12</v>
      </c>
      <c r="I10" s="14">
        <f>H10/Population!H10</f>
        <v>1606.038285</v>
      </c>
    </row>
    <row r="11">
      <c r="A11" s="6" t="s">
        <v>17</v>
      </c>
      <c r="B11" s="7">
        <v>5.395800856124014E11</v>
      </c>
      <c r="C11" s="7">
        <v>7.550941603630734E11</v>
      </c>
      <c r="D11" s="7">
        <v>8.929691079230967E11</v>
      </c>
      <c r="E11" s="7">
        <v>9.178699101057482E11</v>
      </c>
      <c r="F11" s="7">
        <v>9.125241367180192E11</v>
      </c>
      <c r="G11" s="7">
        <v>8.908147552332255E11</v>
      </c>
      <c r="H11" s="7">
        <v>8.608542350650789E11</v>
      </c>
      <c r="I11" s="14">
        <f>H11/Population!H11</f>
        <v>3334.549075</v>
      </c>
    </row>
    <row r="12">
      <c r="A12" s="6" t="s">
        <v>18</v>
      </c>
      <c r="B12" s="7">
        <v>2.1851601833842734E12</v>
      </c>
      <c r="C12" s="7">
        <v>2.1250582442429219E12</v>
      </c>
      <c r="D12" s="7">
        <v>2.276292404600523E12</v>
      </c>
      <c r="E12" s="7">
        <v>2.0728231570597622E12</v>
      </c>
      <c r="F12" s="7">
        <v>2.1304913206586782E12</v>
      </c>
      <c r="G12" s="7">
        <v>2.1517328682432058E12</v>
      </c>
      <c r="H12" s="7">
        <v>1.8328684905341074E12</v>
      </c>
      <c r="I12" s="14">
        <f>H12/Population!H12</f>
        <v>30180.32151</v>
      </c>
    </row>
    <row r="13">
      <c r="A13" s="6" t="s">
        <v>19</v>
      </c>
      <c r="B13" s="7">
        <v>5.2313826745937E12</v>
      </c>
      <c r="C13" s="7">
        <v>5.70009811474441E12</v>
      </c>
      <c r="D13" s="7">
        <v>6.157459594823717E12</v>
      </c>
      <c r="E13" s="7">
        <v>6.203213121334122E12</v>
      </c>
      <c r="F13" s="7">
        <v>5.155717056270827E12</v>
      </c>
      <c r="G13" s="7">
        <v>4.850413536037841E12</v>
      </c>
      <c r="H13" s="7">
        <v>4.394977752877822E12</v>
      </c>
      <c r="I13" s="14">
        <f>H13/Population!H13</f>
        <v>34567.74568</v>
      </c>
    </row>
    <row r="14">
      <c r="A14" s="6" t="s">
        <v>58</v>
      </c>
      <c r="B14" s="7">
        <v>9.019349533647108E11</v>
      </c>
      <c r="C14" s="7">
        <v>1.0944993387027156E12</v>
      </c>
      <c r="D14" s="7">
        <v>1.2024636826338474E12</v>
      </c>
      <c r="E14" s="7">
        <v>1.222807284485315E12</v>
      </c>
      <c r="F14" s="7">
        <v>1.3056049812719133E12</v>
      </c>
      <c r="G14" s="7">
        <v>1.4113339262012412E12</v>
      </c>
      <c r="H14" s="7">
        <v>1.3827640271138193E12</v>
      </c>
      <c r="I14" s="14">
        <f>H14/Population!H14</f>
        <v>27105.07623</v>
      </c>
    </row>
    <row r="15">
      <c r="A15" s="6" t="s">
        <v>20</v>
      </c>
      <c r="B15" s="7">
        <v>9.000453506493506E11</v>
      </c>
      <c r="C15" s="7">
        <v>1.0578012955840457E12</v>
      </c>
      <c r="D15" s="7">
        <v>1.180489601957612E12</v>
      </c>
      <c r="E15" s="7">
        <v>1.2010899870154524E12</v>
      </c>
      <c r="F15" s="7">
        <v>1.2744430847165676E12</v>
      </c>
      <c r="G15" s="7">
        <v>1.3145639674252397E12</v>
      </c>
      <c r="H15" s="7">
        <v>1.1705646199276895E12</v>
      </c>
      <c r="I15" s="14">
        <f>H15/Population!H15</f>
        <v>9298.242878</v>
      </c>
    </row>
    <row r="16">
      <c r="A16" s="6" t="s">
        <v>59</v>
      </c>
      <c r="B16" s="7">
        <v>1.2226442822004824E12</v>
      </c>
      <c r="C16" s="7">
        <v>1.5249174684426023E12</v>
      </c>
      <c r="D16" s="7">
        <v>2.0516617320594678E12</v>
      </c>
      <c r="E16" s="7">
        <v>2.2102569769447437E12</v>
      </c>
      <c r="F16" s="7">
        <v>2.2971280390581616E12</v>
      </c>
      <c r="G16" s="7">
        <v>2.0636626651725146E12</v>
      </c>
      <c r="H16" s="7">
        <v>1.3684007054907012E12</v>
      </c>
      <c r="I16" s="14">
        <f>H16/Population!H16</f>
        <v>9496.394373</v>
      </c>
    </row>
    <row r="17">
      <c r="A17" s="6" t="s">
        <v>25</v>
      </c>
      <c r="B17" s="7">
        <v>4.290978666666667E11</v>
      </c>
      <c r="C17" s="7">
        <v>5.282072E11</v>
      </c>
      <c r="D17" s="7">
        <v>6.712388401066666E11</v>
      </c>
      <c r="E17" s="7">
        <v>7.3597484336E11</v>
      </c>
      <c r="F17" s="7">
        <v>7.466471274133334E11</v>
      </c>
      <c r="G17" s="7">
        <v>7.563503473333335E11</v>
      </c>
      <c r="H17" s="7">
        <v>6.5426990288E11</v>
      </c>
      <c r="I17" s="14">
        <f>H17/Population!H17</f>
        <v>20732.86172</v>
      </c>
    </row>
    <row r="18">
      <c r="A18" s="6" t="s">
        <v>27</v>
      </c>
      <c r="B18" s="7">
        <v>2.9593648583263513E11</v>
      </c>
      <c r="C18" s="7">
        <v>3.753494428371865E11</v>
      </c>
      <c r="D18" s="7">
        <v>4.1641887493923236E11</v>
      </c>
      <c r="E18" s="7">
        <v>3.9632787520130444E11</v>
      </c>
      <c r="F18" s="7">
        <v>3.6664322316400354E11</v>
      </c>
      <c r="G18" s="7">
        <v>3.5063620816377216E11</v>
      </c>
      <c r="H18" s="7">
        <v>3.1753683064061865E11</v>
      </c>
      <c r="I18" s="14">
        <f>H18/Population!H18</f>
        <v>5742.9878</v>
      </c>
    </row>
    <row r="19">
      <c r="A19" s="6" t="s">
        <v>28</v>
      </c>
      <c r="B19" s="7">
        <v>6.4464E11</v>
      </c>
      <c r="C19" s="7">
        <v>7.719017833377695E11</v>
      </c>
      <c r="D19" s="7">
        <v>8.325235820895522E11</v>
      </c>
      <c r="E19" s="7">
        <v>8.739821826280624E11</v>
      </c>
      <c r="F19" s="7">
        <v>9.505793675806283E11</v>
      </c>
      <c r="G19" s="7">
        <v>9.341859721270277E11</v>
      </c>
      <c r="H19" s="7">
        <v>8.597966911764706E11</v>
      </c>
      <c r="I19" s="14">
        <f>H19/Population!H19</f>
        <v>10984.80288</v>
      </c>
    </row>
    <row r="20">
      <c r="A20" s="6" t="s">
        <v>29</v>
      </c>
      <c r="B20" s="7">
        <v>2.382825985355974E12</v>
      </c>
      <c r="C20" s="7">
        <v>2.441173394729617E12</v>
      </c>
      <c r="D20" s="7">
        <v>2.6197004047333726E12</v>
      </c>
      <c r="E20" s="7">
        <v>2.6620851684989336E12</v>
      </c>
      <c r="F20" s="7">
        <v>2.73981868093019E12</v>
      </c>
      <c r="G20" s="7">
        <v>3.022827781881389E12</v>
      </c>
      <c r="H20" s="7">
        <v>2.885570309160863E12</v>
      </c>
      <c r="I20" s="14">
        <f>H20/Population!H20</f>
        <v>44305.55463</v>
      </c>
    </row>
    <row r="21" ht="15.75" customHeight="1">
      <c r="A21" s="6" t="s">
        <v>30</v>
      </c>
      <c r="B21" s="7">
        <v>1.4418739E13</v>
      </c>
      <c r="C21" s="7">
        <v>1.4964372E13</v>
      </c>
      <c r="D21" s="7">
        <v>1.5517926E13</v>
      </c>
      <c r="E21" s="7">
        <v>1.6155255E13</v>
      </c>
      <c r="F21" s="7">
        <v>1.6691517E13</v>
      </c>
      <c r="G21" s="7">
        <v>1.7427609E13</v>
      </c>
      <c r="H21" s="7">
        <v>1.8120714E13</v>
      </c>
      <c r="I21" s="14">
        <f>H21/Population!H21</f>
        <v>56443.81724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8" width="10.0"/>
    <col customWidth="1" min="9" max="9" width="8.71"/>
  </cols>
  <sheetData>
    <row r="1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19"/>
      <c r="M1" s="5" t="s">
        <v>55</v>
      </c>
      <c r="N1" s="8">
        <v>8798.6655346287</v>
      </c>
      <c r="O1" s="8">
        <v>9514.945148553436</v>
      </c>
      <c r="P1" s="8">
        <v>10451.453496791486</v>
      </c>
      <c r="Q1" s="8">
        <v>10563.152204272135</v>
      </c>
      <c r="R1" s="8">
        <v>10730.315790703557</v>
      </c>
      <c r="S1" s="8">
        <v>10890.5165812796</v>
      </c>
      <c r="T1" s="8">
        <v>10182.19251146729</v>
      </c>
    </row>
    <row r="2">
      <c r="A2" s="6" t="s">
        <v>7</v>
      </c>
      <c r="B2" s="7">
        <v>8161.30696648652</v>
      </c>
      <c r="C2" s="7">
        <v>10276.260497705338</v>
      </c>
      <c r="D2" s="7">
        <v>12726.908359473055</v>
      </c>
      <c r="E2" s="7">
        <v>12969.70712389689</v>
      </c>
      <c r="F2" s="7">
        <v>12976.636424541095</v>
      </c>
      <c r="G2" s="7">
        <v>12245.256448769624</v>
      </c>
      <c r="H2" s="7">
        <v>13698.293438485662</v>
      </c>
      <c r="M2" s="5" t="s">
        <v>54</v>
      </c>
      <c r="N2" s="8">
        <f t="shared" ref="N2:T2" si="1">SUM(B2:B21)</f>
        <v>453348.1583</v>
      </c>
      <c r="O2" s="8">
        <f t="shared" si="1"/>
        <v>492616.7185</v>
      </c>
      <c r="P2" s="8">
        <f t="shared" si="1"/>
        <v>547257.4916</v>
      </c>
      <c r="Q2" s="8">
        <f t="shared" si="1"/>
        <v>547164.0841</v>
      </c>
      <c r="R2" s="8">
        <f t="shared" si="1"/>
        <v>550387.9253</v>
      </c>
      <c r="S2" s="8">
        <f t="shared" si="1"/>
        <v>548343.6287</v>
      </c>
      <c r="T2" s="8">
        <f t="shared" si="1"/>
        <v>494397.1206</v>
      </c>
    </row>
    <row r="3">
      <c r="A3" s="6" t="s">
        <v>8</v>
      </c>
      <c r="B3" s="7">
        <v>42709.80330347866</v>
      </c>
      <c r="C3" s="7">
        <v>51936.888711646105</v>
      </c>
      <c r="D3" s="7">
        <v>62411.78544739608</v>
      </c>
      <c r="E3" s="7">
        <v>67864.68986246719</v>
      </c>
      <c r="F3" s="7">
        <v>67990.29003047975</v>
      </c>
      <c r="G3" s="7">
        <v>62327.55593903327</v>
      </c>
      <c r="H3" s="7">
        <v>56561.41238180537</v>
      </c>
      <c r="M3" s="5" t="s">
        <v>69</v>
      </c>
      <c r="N3" s="8">
        <f t="shared" ref="N3:T3" si="2">SUM(B2:B20)</f>
        <v>406346.6029</v>
      </c>
      <c r="O3" s="8">
        <f t="shared" si="2"/>
        <v>444241.3116</v>
      </c>
      <c r="P3" s="8">
        <f t="shared" si="2"/>
        <v>497463.7781</v>
      </c>
      <c r="Q3" s="8">
        <f t="shared" si="2"/>
        <v>495713.125</v>
      </c>
      <c r="R3" s="8">
        <f t="shared" si="2"/>
        <v>497605.8388</v>
      </c>
      <c r="S3" s="8">
        <f t="shared" si="2"/>
        <v>493646.9026</v>
      </c>
      <c r="T3" s="8">
        <f t="shared" si="2"/>
        <v>437953.3034</v>
      </c>
    </row>
    <row r="4">
      <c r="A4" s="6" t="s">
        <v>9</v>
      </c>
      <c r="B4" s="7">
        <v>8553.381368256945</v>
      </c>
      <c r="C4" s="7">
        <v>11224.154082935482</v>
      </c>
      <c r="D4" s="7">
        <v>13167.472891753334</v>
      </c>
      <c r="E4" s="7">
        <v>12291.46685232906</v>
      </c>
      <c r="F4" s="7">
        <v>12216.904464339616</v>
      </c>
      <c r="G4" s="7">
        <v>12026.61939063131</v>
      </c>
      <c r="H4" s="7">
        <v>8750.222996073242</v>
      </c>
      <c r="M4" s="5" t="s">
        <v>70</v>
      </c>
      <c r="N4" s="5"/>
      <c r="O4" s="5"/>
      <c r="P4" s="22"/>
      <c r="Q4" s="22"/>
      <c r="R4" s="22"/>
      <c r="S4" s="22"/>
      <c r="T4" s="22"/>
    </row>
    <row r="5">
      <c r="A5" s="6" t="s">
        <v>10</v>
      </c>
      <c r="B5" s="7">
        <v>40773.45436374446</v>
      </c>
      <c r="C5" s="7">
        <v>47447.4760241936</v>
      </c>
      <c r="D5" s="7">
        <v>52082.210760100286</v>
      </c>
      <c r="E5" s="7">
        <v>52496.694870470856</v>
      </c>
      <c r="F5" s="7">
        <v>52418.31506183466</v>
      </c>
      <c r="G5" s="7">
        <v>50633.20882243228</v>
      </c>
      <c r="H5" s="7">
        <v>43525.37018653038</v>
      </c>
    </row>
    <row r="6">
      <c r="A6" s="6" t="s">
        <v>11</v>
      </c>
      <c r="B6" s="7">
        <v>3838.4339717690414</v>
      </c>
      <c r="C6" s="7">
        <v>4560.512586009288</v>
      </c>
      <c r="D6" s="7">
        <v>5633.795716839397</v>
      </c>
      <c r="E6" s="7">
        <v>6337.883322792546</v>
      </c>
      <c r="F6" s="7">
        <v>7077.770765395579</v>
      </c>
      <c r="G6" s="7">
        <v>7683.502613091185</v>
      </c>
      <c r="H6" s="7">
        <v>8069.213023895109</v>
      </c>
    </row>
    <row r="7">
      <c r="A7" s="6" t="s">
        <v>12</v>
      </c>
      <c r="B7" s="7">
        <v>33979.596420208356</v>
      </c>
      <c r="C7" s="7">
        <v>33676.04693733111</v>
      </c>
      <c r="D7" s="7">
        <v>36406.73166141566</v>
      </c>
      <c r="E7" s="7">
        <v>34234.02801151193</v>
      </c>
      <c r="F7" s="7">
        <v>35586.56797298628</v>
      </c>
      <c r="G7" s="7">
        <v>36670.822295030484</v>
      </c>
      <c r="H7" s="7">
        <v>32206.697607970877</v>
      </c>
    </row>
    <row r="8">
      <c r="A8" s="6" t="s">
        <v>13</v>
      </c>
      <c r="B8" s="7">
        <v>41575.41617830308</v>
      </c>
      <c r="C8" s="7">
        <v>40638.33400426001</v>
      </c>
      <c r="D8" s="7">
        <v>43790.73539904917</v>
      </c>
      <c r="E8" s="7">
        <v>40874.715955797976</v>
      </c>
      <c r="F8" s="7">
        <v>42592.95151907008</v>
      </c>
      <c r="G8" s="7">
        <v>43008.652570031816</v>
      </c>
      <c r="H8" s="7">
        <v>36613.37521596132</v>
      </c>
    </row>
    <row r="9">
      <c r="A9" s="6" t="s">
        <v>15</v>
      </c>
      <c r="B9" s="7">
        <v>41732.70725315802</v>
      </c>
      <c r="C9" s="7">
        <v>41785.55691255402</v>
      </c>
      <c r="D9" s="7">
        <v>46810.32795880572</v>
      </c>
      <c r="E9" s="7">
        <v>44065.24890827672</v>
      </c>
      <c r="F9" s="7">
        <v>46530.91142757761</v>
      </c>
      <c r="G9" s="7">
        <v>48042.563434651755</v>
      </c>
      <c r="H9" s="7">
        <v>41323.92150216904</v>
      </c>
    </row>
    <row r="10">
      <c r="A10" s="6" t="s">
        <v>16</v>
      </c>
      <c r="B10" s="7">
        <v>1090.3177645440926</v>
      </c>
      <c r="C10" s="7">
        <v>1345.7701532088554</v>
      </c>
      <c r="D10" s="7">
        <v>1461.6719573384448</v>
      </c>
      <c r="E10" s="7">
        <v>1446.9854095427609</v>
      </c>
      <c r="F10" s="7">
        <v>1452.1953732318748</v>
      </c>
      <c r="G10" s="7">
        <v>1576.0040181761447</v>
      </c>
      <c r="H10" s="7">
        <v>1606.0382849885934</v>
      </c>
    </row>
    <row r="11">
      <c r="A11" s="6" t="s">
        <v>17</v>
      </c>
      <c r="B11" s="7">
        <v>2254.44559199218</v>
      </c>
      <c r="C11" s="7">
        <v>3113.480634514338</v>
      </c>
      <c r="D11" s="7">
        <v>3634.2768045177777</v>
      </c>
      <c r="E11" s="7">
        <v>3687.9539964578576</v>
      </c>
      <c r="F11" s="7">
        <v>3620.6639810952265</v>
      </c>
      <c r="G11" s="7">
        <v>3491.595886850687</v>
      </c>
      <c r="H11" s="7">
        <v>3334.5490748484804</v>
      </c>
    </row>
    <row r="12">
      <c r="A12" s="6" t="s">
        <v>18</v>
      </c>
      <c r="B12" s="7">
        <v>36976.84553406639</v>
      </c>
      <c r="C12" s="7">
        <v>35849.37319794015</v>
      </c>
      <c r="D12" s="7">
        <v>38334.68384997178</v>
      </c>
      <c r="E12" s="7">
        <v>34814.12511684868</v>
      </c>
      <c r="F12" s="7">
        <v>35370.27525837553</v>
      </c>
      <c r="G12" s="7">
        <v>35396.66572422649</v>
      </c>
      <c r="H12" s="7">
        <v>30180.32151468773</v>
      </c>
    </row>
    <row r="13">
      <c r="A13" s="6" t="s">
        <v>19</v>
      </c>
      <c r="B13" s="7">
        <v>40855.17563545964</v>
      </c>
      <c r="C13" s="7">
        <v>44507.676385917155</v>
      </c>
      <c r="D13" s="7">
        <v>48167.99726849653</v>
      </c>
      <c r="E13" s="7">
        <v>48603.47664977491</v>
      </c>
      <c r="F13" s="7">
        <v>40454.44745789028</v>
      </c>
      <c r="G13" s="7">
        <v>38109.412112557286</v>
      </c>
      <c r="H13" s="7">
        <v>34567.74567509947</v>
      </c>
    </row>
    <row r="14">
      <c r="A14" s="6" t="s">
        <v>58</v>
      </c>
      <c r="B14" s="7">
        <v>18291.919597863318</v>
      </c>
      <c r="C14" s="7">
        <v>22086.95291932011</v>
      </c>
      <c r="D14" s="7">
        <v>24079.788523885956</v>
      </c>
      <c r="E14" s="7">
        <v>24358.782175822605</v>
      </c>
      <c r="F14" s="7">
        <v>25890.01866989056</v>
      </c>
      <c r="G14" s="7">
        <v>27811.366383770037</v>
      </c>
      <c r="H14" s="7">
        <v>27105.076226264027</v>
      </c>
    </row>
    <row r="15">
      <c r="A15" s="6" t="s">
        <v>20</v>
      </c>
      <c r="B15" s="7">
        <v>7792.247729681557</v>
      </c>
      <c r="C15" s="7">
        <v>9016.45792714789</v>
      </c>
      <c r="D15" s="7">
        <v>9912.582361606448</v>
      </c>
      <c r="E15" s="7">
        <v>9940.468561025624</v>
      </c>
      <c r="F15" s="7">
        <v>10400.563158043558</v>
      </c>
      <c r="G15" s="7">
        <v>10582.410526230862</v>
      </c>
      <c r="H15" s="7">
        <v>9298.242877871144</v>
      </c>
    </row>
    <row r="16">
      <c r="A16" s="6" t="s">
        <v>59</v>
      </c>
      <c r="B16" s="7">
        <v>8562.80959842398</v>
      </c>
      <c r="C16" s="7">
        <v>10674.987707365</v>
      </c>
      <c r="D16" s="7">
        <v>14351.2120537753</v>
      </c>
      <c r="E16" s="7">
        <v>15434.5747807126</v>
      </c>
      <c r="F16" s="7">
        <v>16007.0899934444</v>
      </c>
      <c r="G16" s="7">
        <v>14125.9087274272</v>
      </c>
      <c r="H16" s="7">
        <v>9346.61636024231</v>
      </c>
    </row>
    <row r="17">
      <c r="A17" s="6" t="s">
        <v>25</v>
      </c>
      <c r="B17" s="7">
        <v>16094.293097575584</v>
      </c>
      <c r="C17" s="7">
        <v>19259.58725684647</v>
      </c>
      <c r="D17" s="7">
        <v>23770.7473862072</v>
      </c>
      <c r="E17" s="7">
        <v>25303.09462130304</v>
      </c>
      <c r="F17" s="7">
        <v>24934.386142316645</v>
      </c>
      <c r="G17" s="7">
        <v>24575.403037832733</v>
      </c>
      <c r="H17" s="7">
        <v>20732.861721580382</v>
      </c>
    </row>
    <row r="18">
      <c r="A18" s="6" t="s">
        <v>27</v>
      </c>
      <c r="B18" s="7">
        <v>5805.9983622910495</v>
      </c>
      <c r="C18" s="7">
        <v>7276.376756346873</v>
      </c>
      <c r="D18" s="7">
        <v>7967.678158875349</v>
      </c>
      <c r="E18" s="7">
        <v>7478.136577950363</v>
      </c>
      <c r="F18" s="7">
        <v>6819.06230244075</v>
      </c>
      <c r="G18" s="7">
        <v>6429.023949670821</v>
      </c>
      <c r="H18" s="7">
        <v>5742.9878003357435</v>
      </c>
    </row>
    <row r="19">
      <c r="A19" s="6" t="s">
        <v>28</v>
      </c>
      <c r="B19" s="7">
        <v>9036.268076233278</v>
      </c>
      <c r="C19" s="7">
        <v>10672.400364513956</v>
      </c>
      <c r="D19" s="7">
        <v>11340.82226995899</v>
      </c>
      <c r="E19" s="7">
        <v>11720.31301367431</v>
      </c>
      <c r="F19" s="7">
        <v>12542.720926472348</v>
      </c>
      <c r="G19" s="7">
        <v>12127.461457629915</v>
      </c>
      <c r="H19" s="7">
        <v>10984.80288164851</v>
      </c>
    </row>
    <row r="20">
      <c r="A20" s="6" t="s">
        <v>29</v>
      </c>
      <c r="B20" s="7">
        <v>38262.18213383644</v>
      </c>
      <c r="C20" s="7">
        <v>38893.01849373653</v>
      </c>
      <c r="D20" s="7">
        <v>41412.349239570816</v>
      </c>
      <c r="E20" s="7">
        <v>41790.77914074084</v>
      </c>
      <c r="F20" s="7">
        <v>42724.0678844007</v>
      </c>
      <c r="G20" s="7">
        <v>46783.46921712835</v>
      </c>
      <c r="H20" s="7">
        <v>44305.55463208335</v>
      </c>
    </row>
    <row r="21" ht="15.75" customHeight="1">
      <c r="A21" s="6" t="s">
        <v>30</v>
      </c>
      <c r="B21" s="7">
        <v>47001.55534968175</v>
      </c>
      <c r="C21" s="7">
        <v>48375.406946297175</v>
      </c>
      <c r="D21" s="7">
        <v>49793.713524920146</v>
      </c>
      <c r="E21" s="7">
        <v>51450.95911481823</v>
      </c>
      <c r="F21" s="7">
        <v>52782.086508871005</v>
      </c>
      <c r="G21" s="7">
        <v>54696.72616523267</v>
      </c>
      <c r="H21" s="7">
        <v>56443.817242258214</v>
      </c>
    </row>
    <row r="22" ht="15.75" customHeight="1"/>
    <row r="23" ht="15.75" customHeight="1"/>
    <row r="24" ht="15.75" customHeight="1"/>
    <row r="25" ht="15.75" customHeight="1"/>
    <row r="26" ht="15.75" customHeight="1">
      <c r="D26" s="19"/>
      <c r="E26" s="19"/>
      <c r="F26" s="19"/>
      <c r="G26" s="19"/>
      <c r="H26" s="19"/>
    </row>
    <row r="27" ht="15.75" customHeight="1">
      <c r="D27" s="19"/>
      <c r="E27" s="19"/>
      <c r="F27" s="19"/>
      <c r="G27" s="19"/>
      <c r="H27" s="19"/>
    </row>
    <row r="28" ht="15.75" customHeight="1">
      <c r="D28" s="19"/>
      <c r="E28" s="19"/>
      <c r="F28" s="19"/>
      <c r="G28" s="19"/>
      <c r="H28" s="19"/>
    </row>
    <row r="29" ht="15.75" customHeight="1">
      <c r="D29" s="19"/>
      <c r="E29" s="19"/>
      <c r="F29" s="19"/>
      <c r="G29" s="19"/>
      <c r="H29" s="19"/>
    </row>
    <row r="30" ht="15.75" customHeight="1">
      <c r="D30" s="19"/>
      <c r="E30" s="19"/>
      <c r="F30" s="19"/>
      <c r="G30" s="19"/>
      <c r="H30" s="19"/>
    </row>
    <row r="31" ht="15.75" customHeight="1">
      <c r="D31" s="19"/>
      <c r="E31" s="19"/>
      <c r="F31" s="19"/>
      <c r="G31" s="19"/>
      <c r="H31" s="19"/>
    </row>
    <row r="32" ht="15.75" customHeight="1">
      <c r="D32" s="19"/>
      <c r="E32" s="19"/>
      <c r="F32" s="19"/>
      <c r="G32" s="19"/>
      <c r="H32" s="19"/>
    </row>
    <row r="33" ht="15.75" customHeight="1">
      <c r="D33" s="19"/>
      <c r="E33" s="19"/>
      <c r="F33" s="19"/>
      <c r="G33" s="19"/>
      <c r="H33" s="19"/>
    </row>
    <row r="34" ht="15.75" customHeight="1">
      <c r="D34" s="19"/>
      <c r="E34" s="19"/>
      <c r="F34" s="19"/>
      <c r="G34" s="19"/>
      <c r="H34" s="19"/>
    </row>
    <row r="35" ht="15.75" customHeight="1">
      <c r="D35" s="19"/>
      <c r="E35" s="19"/>
      <c r="F35" s="19"/>
      <c r="G35" s="19"/>
      <c r="H35" s="19"/>
    </row>
    <row r="36" ht="15.75" customHeight="1">
      <c r="D36" s="19"/>
      <c r="E36" s="19"/>
      <c r="F36" s="19"/>
      <c r="G36" s="19"/>
      <c r="H36" s="19"/>
    </row>
    <row r="37" ht="15.75" customHeight="1">
      <c r="D37" s="19"/>
      <c r="E37" s="19"/>
      <c r="F37" s="19"/>
      <c r="G37" s="19"/>
      <c r="H37" s="19"/>
    </row>
    <row r="38" ht="15.75" customHeight="1">
      <c r="D38" s="19"/>
      <c r="E38" s="19"/>
      <c r="F38" s="19"/>
      <c r="G38" s="19"/>
      <c r="H38" s="19"/>
    </row>
    <row r="39" ht="15.75" customHeight="1">
      <c r="D39" s="19"/>
      <c r="E39" s="19"/>
      <c r="F39" s="19"/>
      <c r="G39" s="19"/>
      <c r="H39" s="19"/>
    </row>
    <row r="40" ht="15.75" customHeight="1">
      <c r="D40" s="19"/>
      <c r="E40" s="19"/>
      <c r="F40" s="19"/>
      <c r="G40" s="19"/>
      <c r="H40" s="19"/>
    </row>
    <row r="41" ht="15.75" customHeight="1">
      <c r="D41" s="19"/>
      <c r="E41" s="19"/>
      <c r="F41" s="19"/>
      <c r="G41" s="19"/>
      <c r="H41" s="19"/>
    </row>
    <row r="42" ht="15.75" customHeight="1">
      <c r="D42" s="19"/>
      <c r="E42" s="19"/>
      <c r="F42" s="19"/>
      <c r="G42" s="19"/>
      <c r="H42" s="19"/>
    </row>
    <row r="43" ht="15.75" customHeight="1">
      <c r="D43" s="19"/>
      <c r="E43" s="19"/>
      <c r="F43" s="19"/>
      <c r="G43" s="19"/>
      <c r="H43" s="19"/>
    </row>
    <row r="44" ht="15.75" customHeight="1">
      <c r="D44" s="19"/>
      <c r="E44" s="19"/>
      <c r="F44" s="19"/>
      <c r="G44" s="19"/>
      <c r="H44" s="19"/>
    </row>
    <row r="45" ht="15.75" customHeight="1">
      <c r="D45" s="19"/>
      <c r="E45" s="19"/>
      <c r="F45" s="19"/>
      <c r="G45" s="19"/>
      <c r="H45" s="19"/>
    </row>
    <row r="46" ht="15.75" customHeight="1">
      <c r="D46" s="19"/>
      <c r="E46" s="19"/>
      <c r="F46" s="19"/>
      <c r="G46" s="19"/>
      <c r="H46" s="19"/>
    </row>
    <row r="47" ht="15.75" customHeight="1">
      <c r="D47" s="19"/>
      <c r="E47" s="19"/>
      <c r="F47" s="19"/>
      <c r="G47" s="19"/>
      <c r="H47" s="19"/>
    </row>
    <row r="48" ht="15.75" customHeight="1">
      <c r="D48" s="19"/>
      <c r="E48" s="19"/>
      <c r="F48" s="19"/>
      <c r="G48" s="19"/>
      <c r="H48" s="19"/>
    </row>
    <row r="49" ht="15.75" customHeight="1">
      <c r="D49" s="19"/>
      <c r="E49" s="19"/>
      <c r="F49" s="19"/>
      <c r="G49" s="19"/>
      <c r="H49" s="19"/>
    </row>
    <row r="50" ht="15.75" customHeight="1">
      <c r="D50" s="19"/>
      <c r="E50" s="19"/>
      <c r="F50" s="19"/>
      <c r="G50" s="19"/>
      <c r="H50" s="19"/>
    </row>
    <row r="51" ht="15.75" customHeight="1">
      <c r="D51" s="19"/>
      <c r="E51" s="19"/>
      <c r="F51" s="19"/>
      <c r="G51" s="19"/>
      <c r="H51" s="19"/>
    </row>
    <row r="52" ht="15.75" customHeight="1">
      <c r="D52" s="19"/>
      <c r="E52" s="19"/>
      <c r="F52" s="19"/>
      <c r="G52" s="19"/>
      <c r="H52" s="19"/>
    </row>
    <row r="53" ht="15.75" customHeight="1">
      <c r="D53" s="19"/>
      <c r="E53" s="19"/>
      <c r="F53" s="19"/>
      <c r="G53" s="19"/>
      <c r="H53" s="19"/>
    </row>
    <row r="54" ht="15.75" customHeight="1">
      <c r="D54" s="19"/>
      <c r="E54" s="19"/>
      <c r="F54" s="19"/>
      <c r="G54" s="19"/>
      <c r="H54" s="19"/>
    </row>
    <row r="55" ht="15.75" customHeight="1">
      <c r="D55" s="19"/>
      <c r="E55" s="19"/>
      <c r="F55" s="19"/>
      <c r="G55" s="19"/>
      <c r="H55" s="19"/>
    </row>
    <row r="56" ht="15.75" customHeight="1">
      <c r="D56" s="19"/>
      <c r="E56" s="19"/>
      <c r="F56" s="19"/>
      <c r="G56" s="19"/>
      <c r="H56" s="19"/>
    </row>
    <row r="57" ht="15.75" customHeight="1">
      <c r="D57" s="19"/>
      <c r="E57" s="19"/>
      <c r="F57" s="19"/>
      <c r="G57" s="19"/>
      <c r="H57" s="19"/>
    </row>
    <row r="58" ht="15.75" customHeight="1">
      <c r="D58" s="19"/>
      <c r="E58" s="19"/>
      <c r="F58" s="19"/>
      <c r="G58" s="19"/>
      <c r="H58" s="19"/>
    </row>
    <row r="59" ht="15.75" customHeight="1">
      <c r="D59" s="19"/>
      <c r="E59" s="19"/>
      <c r="F59" s="19"/>
      <c r="G59" s="19"/>
      <c r="H59" s="19"/>
    </row>
    <row r="60" ht="15.75" customHeight="1">
      <c r="D60" s="19"/>
      <c r="E60" s="19"/>
      <c r="F60" s="19"/>
      <c r="G60" s="19"/>
      <c r="H60" s="19"/>
    </row>
    <row r="61" ht="15.75" customHeight="1">
      <c r="D61" s="19"/>
      <c r="E61" s="19"/>
      <c r="F61" s="19"/>
      <c r="G61" s="19"/>
      <c r="H61" s="19"/>
    </row>
    <row r="62" ht="15.75" customHeight="1">
      <c r="D62" s="19"/>
      <c r="E62" s="19"/>
      <c r="F62" s="19"/>
      <c r="G62" s="19"/>
      <c r="H62" s="19"/>
    </row>
    <row r="63" ht="15.75" customHeight="1">
      <c r="D63" s="19"/>
      <c r="E63" s="19"/>
      <c r="F63" s="19"/>
      <c r="G63" s="19"/>
      <c r="H63" s="19"/>
    </row>
    <row r="64" ht="15.75" customHeight="1">
      <c r="D64" s="19"/>
      <c r="E64" s="19"/>
      <c r="F64" s="19"/>
      <c r="G64" s="19"/>
      <c r="H64" s="19"/>
    </row>
    <row r="65" ht="15.75" customHeight="1">
      <c r="D65" s="19"/>
      <c r="E65" s="19"/>
      <c r="F65" s="19"/>
      <c r="G65" s="19"/>
      <c r="H65" s="19"/>
    </row>
    <row r="66" ht="15.75" customHeight="1">
      <c r="D66" s="19"/>
      <c r="E66" s="19"/>
      <c r="F66" s="19"/>
      <c r="G66" s="19"/>
      <c r="H66" s="19"/>
    </row>
    <row r="67" ht="15.75" customHeight="1">
      <c r="D67" s="19"/>
      <c r="E67" s="19"/>
      <c r="F67" s="19"/>
      <c r="G67" s="19"/>
      <c r="H67" s="19"/>
    </row>
    <row r="68" ht="15.75" customHeight="1">
      <c r="D68" s="19"/>
      <c r="E68" s="19"/>
      <c r="F68" s="19"/>
      <c r="G68" s="19"/>
      <c r="H68" s="19"/>
    </row>
    <row r="69" ht="15.75" customHeight="1">
      <c r="D69" s="19"/>
      <c r="E69" s="19"/>
      <c r="F69" s="19"/>
      <c r="G69" s="19"/>
      <c r="H69" s="19"/>
    </row>
    <row r="70" ht="15.75" customHeight="1">
      <c r="D70" s="19"/>
      <c r="E70" s="19"/>
      <c r="F70" s="19"/>
      <c r="G70" s="19"/>
      <c r="H70" s="19"/>
    </row>
    <row r="71" ht="15.75" customHeight="1">
      <c r="D71" s="19"/>
      <c r="E71" s="19"/>
      <c r="F71" s="19"/>
      <c r="G71" s="19"/>
      <c r="H71" s="19"/>
    </row>
    <row r="72" ht="15.75" customHeight="1">
      <c r="D72" s="19"/>
      <c r="E72" s="19"/>
      <c r="F72" s="19"/>
      <c r="G72" s="19"/>
      <c r="H72" s="19"/>
    </row>
    <row r="73" ht="15.75" customHeight="1">
      <c r="D73" s="19"/>
      <c r="E73" s="19"/>
      <c r="F73" s="19"/>
      <c r="G73" s="19"/>
      <c r="H73" s="19"/>
    </row>
    <row r="74" ht="15.75" customHeight="1">
      <c r="D74" s="19"/>
      <c r="E74" s="19"/>
      <c r="F74" s="19"/>
      <c r="G74" s="19"/>
      <c r="H74" s="19"/>
    </row>
    <row r="75" ht="15.75" customHeight="1">
      <c r="D75" s="19"/>
      <c r="E75" s="19"/>
      <c r="F75" s="19"/>
      <c r="G75" s="19"/>
      <c r="H75" s="19"/>
    </row>
    <row r="76" ht="15.75" customHeight="1">
      <c r="D76" s="19"/>
      <c r="E76" s="19"/>
      <c r="F76" s="19"/>
      <c r="G76" s="19"/>
      <c r="H76" s="19"/>
    </row>
    <row r="77" ht="15.75" customHeight="1">
      <c r="D77" s="19"/>
      <c r="E77" s="19"/>
      <c r="F77" s="19"/>
      <c r="G77" s="19"/>
      <c r="H77" s="19"/>
    </row>
    <row r="78" ht="15.75" customHeight="1">
      <c r="D78" s="19"/>
      <c r="E78" s="19"/>
      <c r="F78" s="19"/>
      <c r="G78" s="19"/>
      <c r="H78" s="19"/>
    </row>
    <row r="79" ht="15.75" customHeight="1">
      <c r="D79" s="19"/>
      <c r="E79" s="19"/>
      <c r="F79" s="19"/>
      <c r="G79" s="19"/>
      <c r="H79" s="19"/>
    </row>
    <row r="80" ht="15.75" customHeight="1">
      <c r="D80" s="19"/>
      <c r="E80" s="19"/>
      <c r="F80" s="19"/>
      <c r="G80" s="19"/>
      <c r="H80" s="19"/>
    </row>
    <row r="81" ht="15.75" customHeight="1">
      <c r="D81" s="19"/>
      <c r="E81" s="19"/>
      <c r="F81" s="19"/>
      <c r="G81" s="19"/>
      <c r="H81" s="19"/>
    </row>
    <row r="82" ht="15.75" customHeight="1">
      <c r="D82" s="19"/>
      <c r="E82" s="19"/>
      <c r="F82" s="19"/>
      <c r="G82" s="19"/>
      <c r="H82" s="19"/>
    </row>
    <row r="83" ht="15.75" customHeight="1">
      <c r="D83" s="19"/>
      <c r="E83" s="19"/>
      <c r="F83" s="19"/>
      <c r="G83" s="19"/>
      <c r="H83" s="19"/>
    </row>
    <row r="84" ht="15.75" customHeight="1">
      <c r="D84" s="19"/>
      <c r="E84" s="19"/>
      <c r="F84" s="19"/>
      <c r="G84" s="19"/>
      <c r="H84" s="19"/>
    </row>
    <row r="85" ht="15.75" customHeight="1">
      <c r="D85" s="19"/>
      <c r="E85" s="19"/>
      <c r="F85" s="19"/>
      <c r="G85" s="19"/>
      <c r="H85" s="19"/>
    </row>
    <row r="86" ht="15.75" customHeight="1">
      <c r="D86" s="19"/>
      <c r="E86" s="19"/>
      <c r="F86" s="19"/>
      <c r="G86" s="19"/>
      <c r="H86" s="19"/>
    </row>
    <row r="87" ht="15.75" customHeight="1">
      <c r="D87" s="19"/>
      <c r="E87" s="19"/>
      <c r="F87" s="19"/>
      <c r="G87" s="19"/>
      <c r="H87" s="19"/>
    </row>
    <row r="88" ht="15.75" customHeight="1">
      <c r="D88" s="19"/>
      <c r="E88" s="19"/>
      <c r="F88" s="19"/>
      <c r="G88" s="19"/>
      <c r="H88" s="19"/>
    </row>
    <row r="89" ht="15.75" customHeight="1">
      <c r="D89" s="19"/>
      <c r="E89" s="19"/>
      <c r="F89" s="19"/>
      <c r="G89" s="19"/>
      <c r="H89" s="19"/>
    </row>
    <row r="90" ht="15.75" customHeight="1">
      <c r="D90" s="19"/>
      <c r="E90" s="19"/>
      <c r="F90" s="19"/>
      <c r="G90" s="19"/>
      <c r="H90" s="19"/>
    </row>
    <row r="91" ht="15.75" customHeight="1">
      <c r="D91" s="19"/>
      <c r="E91" s="19"/>
      <c r="F91" s="19"/>
      <c r="G91" s="19"/>
      <c r="H91" s="19"/>
    </row>
    <row r="92" ht="15.75" customHeight="1">
      <c r="D92" s="19"/>
      <c r="E92" s="19"/>
      <c r="F92" s="19"/>
      <c r="G92" s="19"/>
      <c r="H92" s="19"/>
    </row>
    <row r="93" ht="15.75" customHeight="1">
      <c r="D93" s="19"/>
      <c r="E93" s="19"/>
      <c r="F93" s="19"/>
      <c r="G93" s="19"/>
      <c r="H93" s="19"/>
    </row>
    <row r="94" ht="15.75" customHeight="1">
      <c r="D94" s="19"/>
      <c r="E94" s="19"/>
      <c r="F94" s="19"/>
      <c r="G94" s="19"/>
      <c r="H94" s="19"/>
    </row>
    <row r="95" ht="15.75" customHeight="1">
      <c r="D95" s="19"/>
      <c r="E95" s="19"/>
      <c r="F95" s="19"/>
      <c r="G95" s="19"/>
      <c r="H95" s="19"/>
    </row>
    <row r="96" ht="15.75" customHeight="1">
      <c r="D96" s="19"/>
      <c r="E96" s="19"/>
      <c r="F96" s="19"/>
      <c r="G96" s="19"/>
      <c r="H96" s="19"/>
    </row>
    <row r="97" ht="15.75" customHeight="1">
      <c r="D97" s="19"/>
      <c r="E97" s="19"/>
      <c r="F97" s="19"/>
      <c r="G97" s="19"/>
      <c r="H97" s="19"/>
    </row>
    <row r="98" ht="15.75" customHeight="1">
      <c r="D98" s="19"/>
      <c r="E98" s="19"/>
      <c r="F98" s="19"/>
      <c r="G98" s="19"/>
      <c r="H98" s="19"/>
    </row>
    <row r="99" ht="15.75" customHeight="1">
      <c r="D99" s="19"/>
      <c r="E99" s="19"/>
      <c r="F99" s="19"/>
      <c r="G99" s="19"/>
      <c r="H99" s="19"/>
    </row>
    <row r="100" ht="15.75" customHeight="1">
      <c r="D100" s="19"/>
      <c r="E100" s="19"/>
      <c r="F100" s="19"/>
      <c r="G100" s="19"/>
      <c r="H100" s="19"/>
    </row>
    <row r="101" ht="15.75" customHeight="1">
      <c r="D101" s="19"/>
      <c r="E101" s="19"/>
      <c r="F101" s="19"/>
      <c r="G101" s="19"/>
      <c r="H101" s="19"/>
    </row>
    <row r="102" ht="15.75" customHeight="1">
      <c r="D102" s="19"/>
      <c r="E102" s="19"/>
      <c r="F102" s="19"/>
      <c r="G102" s="19"/>
      <c r="H102" s="19"/>
    </row>
    <row r="103" ht="15.75" customHeight="1">
      <c r="D103" s="19"/>
      <c r="E103" s="19"/>
      <c r="F103" s="19"/>
      <c r="G103" s="19"/>
      <c r="H103" s="19"/>
    </row>
    <row r="104" ht="15.75" customHeight="1">
      <c r="D104" s="19"/>
      <c r="E104" s="19"/>
      <c r="F104" s="19"/>
      <c r="G104" s="19"/>
      <c r="H104" s="19"/>
    </row>
    <row r="105" ht="15.75" customHeight="1">
      <c r="D105" s="19"/>
      <c r="E105" s="19"/>
      <c r="F105" s="19"/>
      <c r="G105" s="19"/>
      <c r="H105" s="19"/>
    </row>
    <row r="106" ht="15.75" customHeight="1">
      <c r="D106" s="19"/>
      <c r="E106" s="19"/>
      <c r="F106" s="19"/>
      <c r="G106" s="19"/>
      <c r="H106" s="19"/>
    </row>
    <row r="107" ht="15.75" customHeight="1">
      <c r="D107" s="19"/>
      <c r="E107" s="19"/>
      <c r="F107" s="19"/>
      <c r="G107" s="19"/>
      <c r="H107" s="19"/>
    </row>
    <row r="108" ht="15.75" customHeight="1">
      <c r="D108" s="19"/>
      <c r="E108" s="19"/>
      <c r="F108" s="19"/>
      <c r="G108" s="19"/>
      <c r="H108" s="19"/>
    </row>
    <row r="109" ht="15.75" customHeight="1">
      <c r="D109" s="19"/>
      <c r="E109" s="19"/>
      <c r="F109" s="19"/>
      <c r="G109" s="19"/>
      <c r="H109" s="19"/>
    </row>
    <row r="110" ht="15.75" customHeight="1">
      <c r="D110" s="19"/>
      <c r="E110" s="19"/>
      <c r="F110" s="19"/>
      <c r="G110" s="19"/>
      <c r="H110" s="19"/>
    </row>
    <row r="111" ht="15.75" customHeight="1">
      <c r="D111" s="19"/>
      <c r="E111" s="19"/>
      <c r="F111" s="19"/>
      <c r="G111" s="19"/>
      <c r="H111" s="19"/>
    </row>
    <row r="112" ht="15.75" customHeight="1">
      <c r="D112" s="19"/>
      <c r="E112" s="19"/>
      <c r="F112" s="19"/>
      <c r="G112" s="19"/>
      <c r="H112" s="19"/>
    </row>
    <row r="113" ht="15.75" customHeight="1">
      <c r="D113" s="19"/>
      <c r="E113" s="19"/>
      <c r="F113" s="19"/>
      <c r="G113" s="19"/>
      <c r="H113" s="19"/>
    </row>
    <row r="114" ht="15.75" customHeight="1">
      <c r="D114" s="19"/>
      <c r="E114" s="19"/>
      <c r="F114" s="19"/>
      <c r="G114" s="19"/>
      <c r="H114" s="19"/>
    </row>
    <row r="115" ht="15.75" customHeight="1">
      <c r="D115" s="19"/>
      <c r="E115" s="19"/>
      <c r="F115" s="19"/>
      <c r="G115" s="19"/>
      <c r="H115" s="19"/>
    </row>
    <row r="116" ht="15.75" customHeight="1">
      <c r="D116" s="19"/>
      <c r="E116" s="19"/>
      <c r="F116" s="19"/>
      <c r="G116" s="19"/>
      <c r="H116" s="19"/>
    </row>
    <row r="117" ht="15.75" customHeight="1">
      <c r="D117" s="19"/>
      <c r="E117" s="19"/>
      <c r="F117" s="19"/>
      <c r="G117" s="19"/>
      <c r="H117" s="19"/>
    </row>
    <row r="118" ht="15.75" customHeight="1">
      <c r="D118" s="19"/>
      <c r="E118" s="19"/>
      <c r="F118" s="19"/>
      <c r="G118" s="19"/>
      <c r="H118" s="19"/>
    </row>
    <row r="119" ht="15.75" customHeight="1">
      <c r="D119" s="19"/>
      <c r="E119" s="19"/>
      <c r="F119" s="19"/>
      <c r="G119" s="19"/>
      <c r="H119" s="19"/>
    </row>
    <row r="120" ht="15.75" customHeight="1">
      <c r="D120" s="19"/>
      <c r="E120" s="19"/>
      <c r="F120" s="19"/>
      <c r="G120" s="19"/>
      <c r="H120" s="19"/>
    </row>
    <row r="121" ht="15.75" customHeight="1">
      <c r="D121" s="19"/>
      <c r="E121" s="19"/>
      <c r="F121" s="19"/>
      <c r="G121" s="19"/>
      <c r="H121" s="19"/>
    </row>
    <row r="122" ht="15.75" customHeight="1">
      <c r="D122" s="19"/>
      <c r="E122" s="19"/>
      <c r="F122" s="19"/>
      <c r="G122" s="19"/>
      <c r="H122" s="19"/>
    </row>
    <row r="123" ht="15.75" customHeight="1">
      <c r="D123" s="19"/>
      <c r="E123" s="19"/>
      <c r="F123" s="19"/>
      <c r="G123" s="19"/>
      <c r="H123" s="19"/>
    </row>
    <row r="124" ht="15.75" customHeight="1">
      <c r="D124" s="19"/>
      <c r="E124" s="19"/>
      <c r="F124" s="19"/>
      <c r="G124" s="19"/>
      <c r="H124" s="19"/>
    </row>
    <row r="125" ht="15.75" customHeight="1">
      <c r="D125" s="19"/>
      <c r="E125" s="19"/>
      <c r="F125" s="19"/>
      <c r="G125" s="19"/>
      <c r="H125" s="19"/>
    </row>
    <row r="126" ht="15.75" customHeight="1">
      <c r="D126" s="19"/>
      <c r="E126" s="19"/>
      <c r="F126" s="19"/>
      <c r="G126" s="19"/>
      <c r="H126" s="19"/>
    </row>
    <row r="127" ht="15.75" customHeight="1">
      <c r="D127" s="19"/>
      <c r="E127" s="19"/>
      <c r="F127" s="19"/>
      <c r="G127" s="19"/>
      <c r="H127" s="19"/>
    </row>
    <row r="128" ht="15.75" customHeight="1">
      <c r="D128" s="19"/>
      <c r="E128" s="19"/>
      <c r="F128" s="19"/>
      <c r="G128" s="19"/>
      <c r="H128" s="19"/>
    </row>
    <row r="129" ht="15.75" customHeight="1">
      <c r="D129" s="19"/>
      <c r="E129" s="19"/>
      <c r="F129" s="19"/>
      <c r="G129" s="19"/>
      <c r="H129" s="19"/>
    </row>
    <row r="130" ht="15.75" customHeight="1">
      <c r="D130" s="19"/>
      <c r="E130" s="19"/>
      <c r="F130" s="19"/>
      <c r="G130" s="19"/>
      <c r="H130" s="19"/>
    </row>
    <row r="131" ht="15.75" customHeight="1">
      <c r="D131" s="19"/>
      <c r="E131" s="19"/>
      <c r="F131" s="19"/>
      <c r="G131" s="19"/>
      <c r="H131" s="19"/>
    </row>
    <row r="132" ht="15.75" customHeight="1">
      <c r="D132" s="19"/>
      <c r="E132" s="19"/>
      <c r="F132" s="19"/>
      <c r="G132" s="19"/>
      <c r="H132" s="19"/>
    </row>
    <row r="133" ht="15.75" customHeight="1">
      <c r="D133" s="19"/>
      <c r="E133" s="19"/>
      <c r="F133" s="19"/>
      <c r="G133" s="19"/>
      <c r="H133" s="19"/>
    </row>
    <row r="134" ht="15.75" customHeight="1">
      <c r="D134" s="19"/>
      <c r="E134" s="19"/>
      <c r="F134" s="19"/>
      <c r="G134" s="19"/>
      <c r="H134" s="19"/>
    </row>
    <row r="135" ht="15.75" customHeight="1">
      <c r="D135" s="19"/>
      <c r="E135" s="19"/>
      <c r="F135" s="19"/>
      <c r="G135" s="19"/>
      <c r="H135" s="19"/>
    </row>
    <row r="136" ht="15.75" customHeight="1">
      <c r="D136" s="19"/>
      <c r="E136" s="19"/>
      <c r="F136" s="19"/>
      <c r="G136" s="19"/>
      <c r="H136" s="19"/>
    </row>
    <row r="137" ht="15.75" customHeight="1">
      <c r="D137" s="19"/>
      <c r="E137" s="19"/>
      <c r="F137" s="19"/>
      <c r="G137" s="19"/>
      <c r="H137" s="19"/>
    </row>
    <row r="138" ht="15.75" customHeight="1">
      <c r="D138" s="19"/>
      <c r="E138" s="19"/>
      <c r="F138" s="19"/>
      <c r="G138" s="19"/>
      <c r="H138" s="19"/>
    </row>
    <row r="139" ht="15.75" customHeight="1">
      <c r="D139" s="19"/>
      <c r="E139" s="19"/>
      <c r="F139" s="19"/>
      <c r="G139" s="19"/>
      <c r="H139" s="19"/>
    </row>
    <row r="140" ht="15.75" customHeight="1">
      <c r="D140" s="19"/>
      <c r="E140" s="19"/>
      <c r="F140" s="19"/>
      <c r="G140" s="19"/>
      <c r="H140" s="19"/>
    </row>
    <row r="141" ht="15.75" customHeight="1">
      <c r="D141" s="19"/>
      <c r="E141" s="19"/>
      <c r="F141" s="19"/>
      <c r="G141" s="19"/>
      <c r="H141" s="19"/>
    </row>
    <row r="142" ht="15.75" customHeight="1">
      <c r="D142" s="19"/>
      <c r="E142" s="19"/>
      <c r="F142" s="19"/>
      <c r="G142" s="19"/>
      <c r="H142" s="19"/>
    </row>
    <row r="143" ht="15.75" customHeight="1">
      <c r="D143" s="19"/>
      <c r="E143" s="19"/>
      <c r="F143" s="19"/>
      <c r="G143" s="19"/>
      <c r="H143" s="19"/>
    </row>
    <row r="144" ht="15.75" customHeight="1">
      <c r="D144" s="19"/>
      <c r="E144" s="19"/>
      <c r="F144" s="19"/>
      <c r="G144" s="19"/>
      <c r="H144" s="19"/>
    </row>
    <row r="145" ht="15.75" customHeight="1">
      <c r="D145" s="19"/>
      <c r="E145" s="19"/>
      <c r="F145" s="19"/>
      <c r="G145" s="19"/>
      <c r="H145" s="19"/>
    </row>
    <row r="146" ht="15.75" customHeight="1">
      <c r="D146" s="19"/>
      <c r="E146" s="19"/>
      <c r="F146" s="19"/>
      <c r="G146" s="19"/>
      <c r="H146" s="19"/>
    </row>
    <row r="147" ht="15.75" customHeight="1">
      <c r="D147" s="19"/>
      <c r="E147" s="19"/>
      <c r="F147" s="19"/>
      <c r="G147" s="19"/>
      <c r="H147" s="19"/>
    </row>
    <row r="148" ht="15.75" customHeight="1">
      <c r="D148" s="19"/>
      <c r="E148" s="19"/>
      <c r="F148" s="19"/>
      <c r="G148" s="19"/>
      <c r="H148" s="19"/>
    </row>
    <row r="149" ht="15.75" customHeight="1">
      <c r="D149" s="19"/>
      <c r="E149" s="19"/>
      <c r="F149" s="19"/>
      <c r="G149" s="19"/>
      <c r="H149" s="19"/>
    </row>
    <row r="150" ht="15.75" customHeight="1">
      <c r="D150" s="19"/>
      <c r="E150" s="19"/>
      <c r="F150" s="19"/>
      <c r="G150" s="19"/>
      <c r="H150" s="19"/>
    </row>
    <row r="151" ht="15.75" customHeight="1">
      <c r="D151" s="19"/>
      <c r="E151" s="19"/>
      <c r="F151" s="19"/>
      <c r="G151" s="19"/>
      <c r="H151" s="19"/>
    </row>
    <row r="152" ht="15.75" customHeight="1">
      <c r="D152" s="19"/>
      <c r="E152" s="19"/>
      <c r="F152" s="19"/>
      <c r="G152" s="19"/>
      <c r="H152" s="19"/>
    </row>
    <row r="153" ht="15.75" customHeight="1">
      <c r="D153" s="19"/>
      <c r="E153" s="19"/>
      <c r="F153" s="19"/>
      <c r="G153" s="19"/>
      <c r="H153" s="19"/>
    </row>
    <row r="154" ht="15.75" customHeight="1">
      <c r="D154" s="19"/>
      <c r="E154" s="19"/>
      <c r="F154" s="19"/>
      <c r="G154" s="19"/>
      <c r="H154" s="19"/>
    </row>
    <row r="155" ht="15.75" customHeight="1">
      <c r="D155" s="19"/>
      <c r="E155" s="19"/>
      <c r="F155" s="19"/>
      <c r="G155" s="19"/>
      <c r="H155" s="19"/>
    </row>
    <row r="156" ht="15.75" customHeight="1">
      <c r="D156" s="19"/>
      <c r="E156" s="19"/>
      <c r="F156" s="19"/>
      <c r="G156" s="19"/>
      <c r="H156" s="19"/>
    </row>
    <row r="157" ht="15.75" customHeight="1">
      <c r="D157" s="19"/>
      <c r="E157" s="19"/>
      <c r="F157" s="19"/>
      <c r="G157" s="19"/>
      <c r="H157" s="19"/>
    </row>
    <row r="158" ht="15.75" customHeight="1">
      <c r="D158" s="19"/>
      <c r="E158" s="19"/>
      <c r="F158" s="19"/>
      <c r="G158" s="19"/>
      <c r="H158" s="19"/>
    </row>
    <row r="159" ht="15.75" customHeight="1">
      <c r="D159" s="19"/>
      <c r="E159" s="19"/>
      <c r="F159" s="19"/>
      <c r="G159" s="19"/>
      <c r="H159" s="19"/>
    </row>
    <row r="160" ht="15.75" customHeight="1">
      <c r="D160" s="19"/>
      <c r="E160" s="19"/>
      <c r="F160" s="19"/>
      <c r="G160" s="19"/>
      <c r="H160" s="19"/>
    </row>
    <row r="161" ht="15.75" customHeight="1">
      <c r="D161" s="19"/>
      <c r="E161" s="19"/>
      <c r="F161" s="19"/>
      <c r="G161" s="19"/>
      <c r="H161" s="19"/>
    </row>
    <row r="162" ht="15.75" customHeight="1">
      <c r="D162" s="19"/>
      <c r="E162" s="19"/>
      <c r="F162" s="19"/>
      <c r="G162" s="19"/>
      <c r="H162" s="19"/>
    </row>
    <row r="163" ht="15.75" customHeight="1">
      <c r="D163" s="19"/>
      <c r="E163" s="19"/>
      <c r="F163" s="19"/>
      <c r="G163" s="19"/>
      <c r="H163" s="19"/>
    </row>
    <row r="164" ht="15.75" customHeight="1">
      <c r="D164" s="19"/>
      <c r="E164" s="19"/>
      <c r="F164" s="19"/>
      <c r="G164" s="19"/>
      <c r="H164" s="19"/>
    </row>
    <row r="165" ht="15.75" customHeight="1">
      <c r="D165" s="19"/>
      <c r="E165" s="19"/>
      <c r="F165" s="19"/>
      <c r="G165" s="19"/>
      <c r="H165" s="19"/>
    </row>
    <row r="166" ht="15.75" customHeight="1">
      <c r="D166" s="19"/>
      <c r="E166" s="19"/>
      <c r="F166" s="19"/>
      <c r="G166" s="19"/>
      <c r="H166" s="19"/>
    </row>
    <row r="167" ht="15.75" customHeight="1">
      <c r="D167" s="19"/>
      <c r="E167" s="19"/>
      <c r="F167" s="19"/>
      <c r="G167" s="19"/>
      <c r="H167" s="19"/>
    </row>
    <row r="168" ht="15.75" customHeight="1">
      <c r="D168" s="19"/>
      <c r="E168" s="19"/>
      <c r="F168" s="19"/>
      <c r="G168" s="19"/>
      <c r="H168" s="19"/>
    </row>
    <row r="169" ht="15.75" customHeight="1">
      <c r="D169" s="19"/>
      <c r="E169" s="19"/>
      <c r="F169" s="19"/>
      <c r="G169" s="19"/>
      <c r="H169" s="19"/>
    </row>
    <row r="170" ht="15.75" customHeight="1">
      <c r="D170" s="19"/>
      <c r="E170" s="19"/>
      <c r="F170" s="19"/>
      <c r="G170" s="19"/>
      <c r="H170" s="19"/>
    </row>
    <row r="171" ht="15.75" customHeight="1">
      <c r="D171" s="19"/>
      <c r="E171" s="19"/>
      <c r="F171" s="19"/>
      <c r="G171" s="19"/>
      <c r="H171" s="19"/>
    </row>
    <row r="172" ht="15.75" customHeight="1">
      <c r="D172" s="19"/>
      <c r="E172" s="19"/>
      <c r="F172" s="19"/>
      <c r="G172" s="19"/>
      <c r="H172" s="19"/>
    </row>
    <row r="173" ht="15.75" customHeight="1">
      <c r="D173" s="19"/>
      <c r="E173" s="19"/>
      <c r="F173" s="19"/>
      <c r="G173" s="19"/>
      <c r="H173" s="19"/>
    </row>
    <row r="174" ht="15.75" customHeight="1">
      <c r="D174" s="19"/>
      <c r="E174" s="19"/>
      <c r="F174" s="19"/>
      <c r="G174" s="19"/>
      <c r="H174" s="19"/>
    </row>
    <row r="175" ht="15.75" customHeight="1">
      <c r="D175" s="19"/>
      <c r="E175" s="19"/>
      <c r="F175" s="19"/>
      <c r="G175" s="19"/>
      <c r="H175" s="19"/>
    </row>
    <row r="176" ht="15.75" customHeight="1">
      <c r="D176" s="19"/>
      <c r="E176" s="19"/>
      <c r="F176" s="19"/>
      <c r="G176" s="19"/>
      <c r="H176" s="19"/>
    </row>
    <row r="177" ht="15.75" customHeight="1">
      <c r="D177" s="19"/>
      <c r="E177" s="19"/>
      <c r="F177" s="19"/>
      <c r="G177" s="19"/>
      <c r="H177" s="19"/>
    </row>
    <row r="178" ht="15.75" customHeight="1">
      <c r="D178" s="19"/>
      <c r="E178" s="19"/>
      <c r="F178" s="19"/>
      <c r="G178" s="19"/>
      <c r="H178" s="19"/>
    </row>
    <row r="179" ht="15.75" customHeight="1">
      <c r="D179" s="19"/>
      <c r="E179" s="19"/>
      <c r="F179" s="19"/>
      <c r="G179" s="19"/>
      <c r="H179" s="19"/>
    </row>
    <row r="180" ht="15.75" customHeight="1">
      <c r="D180" s="19"/>
      <c r="E180" s="19"/>
      <c r="F180" s="19"/>
      <c r="G180" s="19"/>
      <c r="H180" s="19"/>
    </row>
    <row r="181" ht="15.75" customHeight="1">
      <c r="D181" s="19"/>
      <c r="E181" s="19"/>
      <c r="F181" s="19"/>
      <c r="G181" s="19"/>
      <c r="H181" s="19"/>
    </row>
    <row r="182" ht="15.75" customHeight="1">
      <c r="D182" s="19"/>
      <c r="E182" s="19"/>
      <c r="F182" s="19"/>
      <c r="G182" s="19"/>
      <c r="H182" s="19"/>
    </row>
    <row r="183" ht="15.75" customHeight="1">
      <c r="D183" s="19"/>
      <c r="E183" s="19"/>
      <c r="F183" s="19"/>
      <c r="G183" s="19"/>
      <c r="H183" s="19"/>
    </row>
    <row r="184" ht="15.75" customHeight="1">
      <c r="D184" s="19"/>
      <c r="E184" s="19"/>
      <c r="F184" s="19"/>
      <c r="G184" s="19"/>
      <c r="H184" s="19"/>
    </row>
    <row r="185" ht="15.75" customHeight="1">
      <c r="D185" s="19"/>
      <c r="E185" s="19"/>
      <c r="F185" s="19"/>
      <c r="G185" s="19"/>
      <c r="H185" s="19"/>
    </row>
    <row r="186" ht="15.75" customHeight="1">
      <c r="D186" s="19"/>
      <c r="E186" s="19"/>
      <c r="F186" s="19"/>
      <c r="G186" s="19"/>
      <c r="H186" s="19"/>
    </row>
    <row r="187" ht="15.75" customHeight="1">
      <c r="D187" s="19"/>
      <c r="E187" s="19"/>
      <c r="F187" s="19"/>
      <c r="G187" s="19"/>
      <c r="H187" s="19"/>
    </row>
    <row r="188" ht="15.75" customHeight="1">
      <c r="D188" s="19"/>
      <c r="E188" s="19"/>
      <c r="F188" s="19"/>
      <c r="G188" s="19"/>
      <c r="H188" s="19"/>
    </row>
    <row r="189" ht="15.75" customHeight="1">
      <c r="D189" s="19"/>
      <c r="E189" s="19"/>
      <c r="F189" s="19"/>
      <c r="G189" s="19"/>
      <c r="H189" s="19"/>
    </row>
    <row r="190" ht="15.75" customHeight="1">
      <c r="D190" s="19"/>
      <c r="E190" s="19"/>
      <c r="F190" s="19"/>
      <c r="G190" s="19"/>
      <c r="H190" s="19"/>
    </row>
    <row r="191" ht="15.75" customHeight="1">
      <c r="D191" s="19"/>
      <c r="E191" s="19"/>
      <c r="F191" s="19"/>
      <c r="G191" s="19"/>
      <c r="H191" s="19"/>
    </row>
    <row r="192" ht="15.75" customHeight="1">
      <c r="D192" s="19"/>
      <c r="E192" s="19"/>
      <c r="F192" s="19"/>
      <c r="G192" s="19"/>
      <c r="H192" s="19"/>
    </row>
    <row r="193" ht="15.75" customHeight="1">
      <c r="D193" s="19"/>
      <c r="E193" s="19"/>
      <c r="F193" s="19"/>
      <c r="G193" s="19"/>
      <c r="H193" s="19"/>
    </row>
    <row r="194" ht="15.75" customHeight="1">
      <c r="D194" s="19"/>
      <c r="E194" s="19"/>
      <c r="F194" s="19"/>
      <c r="G194" s="19"/>
      <c r="H194" s="19"/>
    </row>
    <row r="195" ht="15.75" customHeight="1">
      <c r="D195" s="19"/>
      <c r="E195" s="19"/>
      <c r="F195" s="19"/>
      <c r="G195" s="19"/>
      <c r="H195" s="19"/>
    </row>
    <row r="196" ht="15.75" customHeight="1">
      <c r="D196" s="19"/>
      <c r="E196" s="19"/>
      <c r="F196" s="19"/>
      <c r="G196" s="19"/>
      <c r="H196" s="19"/>
    </row>
    <row r="197" ht="15.75" customHeight="1">
      <c r="D197" s="19"/>
      <c r="E197" s="19"/>
      <c r="F197" s="19"/>
      <c r="G197" s="19"/>
      <c r="H197" s="19"/>
    </row>
    <row r="198" ht="15.75" customHeight="1">
      <c r="D198" s="19"/>
      <c r="E198" s="19"/>
      <c r="F198" s="19"/>
      <c r="G198" s="19"/>
      <c r="H198" s="19"/>
    </row>
    <row r="199" ht="15.75" customHeight="1">
      <c r="D199" s="19"/>
      <c r="E199" s="19"/>
      <c r="F199" s="19"/>
      <c r="G199" s="19"/>
      <c r="H199" s="19"/>
    </row>
    <row r="200" ht="15.75" customHeight="1">
      <c r="D200" s="19"/>
      <c r="E200" s="19"/>
      <c r="F200" s="19"/>
      <c r="G200" s="19"/>
      <c r="H200" s="19"/>
    </row>
    <row r="201" ht="15.75" customHeight="1">
      <c r="D201" s="19"/>
      <c r="E201" s="19"/>
      <c r="F201" s="19"/>
      <c r="G201" s="19"/>
      <c r="H201" s="19"/>
    </row>
    <row r="202" ht="15.75" customHeight="1">
      <c r="D202" s="19"/>
      <c r="E202" s="19"/>
      <c r="F202" s="19"/>
      <c r="G202" s="19"/>
      <c r="H202" s="19"/>
    </row>
    <row r="203" ht="15.75" customHeight="1">
      <c r="D203" s="19"/>
      <c r="E203" s="19"/>
      <c r="F203" s="19"/>
      <c r="G203" s="19"/>
      <c r="H203" s="19"/>
    </row>
    <row r="204" ht="15.75" customHeight="1">
      <c r="D204" s="19"/>
      <c r="E204" s="19"/>
      <c r="F204" s="19"/>
      <c r="G204" s="19"/>
      <c r="H204" s="19"/>
    </row>
    <row r="205" ht="15.75" customHeight="1">
      <c r="D205" s="19"/>
      <c r="E205" s="19"/>
      <c r="F205" s="19"/>
      <c r="G205" s="19"/>
      <c r="H205" s="19"/>
    </row>
    <row r="206" ht="15.75" customHeight="1">
      <c r="D206" s="19"/>
      <c r="E206" s="19"/>
      <c r="F206" s="19"/>
      <c r="G206" s="19"/>
      <c r="H206" s="19"/>
    </row>
    <row r="207" ht="15.75" customHeight="1">
      <c r="D207" s="19"/>
      <c r="E207" s="19"/>
      <c r="F207" s="19"/>
      <c r="G207" s="19"/>
      <c r="H207" s="19"/>
    </row>
    <row r="208" ht="15.75" customHeight="1">
      <c r="D208" s="19"/>
      <c r="E208" s="19"/>
      <c r="F208" s="19"/>
      <c r="G208" s="19"/>
      <c r="H208" s="19"/>
    </row>
    <row r="209" ht="15.75" customHeight="1">
      <c r="D209" s="19"/>
      <c r="E209" s="19"/>
      <c r="F209" s="19"/>
      <c r="G209" s="19"/>
      <c r="H209" s="19"/>
    </row>
    <row r="210" ht="15.75" customHeight="1">
      <c r="D210" s="19"/>
      <c r="E210" s="19"/>
      <c r="F210" s="19"/>
      <c r="G210" s="19"/>
      <c r="H210" s="19"/>
    </row>
    <row r="211" ht="15.75" customHeight="1">
      <c r="D211" s="19"/>
      <c r="E211" s="19"/>
      <c r="F211" s="19"/>
      <c r="G211" s="19"/>
      <c r="H211" s="19"/>
    </row>
    <row r="212" ht="15.75" customHeight="1">
      <c r="D212" s="19"/>
      <c r="E212" s="19"/>
      <c r="F212" s="19"/>
      <c r="G212" s="19"/>
      <c r="H212" s="19"/>
    </row>
    <row r="213" ht="15.75" customHeight="1">
      <c r="D213" s="19"/>
      <c r="E213" s="19"/>
      <c r="F213" s="19"/>
      <c r="G213" s="19"/>
      <c r="H213" s="19"/>
    </row>
    <row r="214" ht="15.75" customHeight="1">
      <c r="D214" s="19"/>
      <c r="E214" s="19"/>
      <c r="F214" s="19"/>
      <c r="G214" s="19"/>
      <c r="H214" s="19"/>
    </row>
    <row r="215" ht="15.75" customHeight="1">
      <c r="D215" s="19"/>
      <c r="E215" s="19"/>
      <c r="F215" s="19"/>
      <c r="G215" s="19"/>
      <c r="H215" s="19"/>
    </row>
    <row r="216" ht="15.75" customHeight="1">
      <c r="D216" s="19"/>
      <c r="E216" s="19"/>
      <c r="F216" s="19"/>
      <c r="G216" s="19"/>
      <c r="H216" s="19"/>
    </row>
    <row r="217" ht="15.75" customHeight="1">
      <c r="D217" s="19"/>
      <c r="E217" s="19"/>
      <c r="F217" s="19"/>
      <c r="G217" s="19"/>
      <c r="H217" s="19"/>
    </row>
    <row r="218" ht="15.75" customHeight="1">
      <c r="D218" s="19"/>
      <c r="E218" s="19"/>
      <c r="F218" s="19"/>
      <c r="G218" s="19"/>
      <c r="H218" s="19"/>
    </row>
    <row r="219" ht="15.75" customHeight="1">
      <c r="D219" s="19"/>
      <c r="E219" s="19"/>
      <c r="F219" s="19"/>
      <c r="G219" s="19"/>
      <c r="H219" s="19"/>
    </row>
    <row r="220" ht="15.75" customHeight="1">
      <c r="D220" s="19"/>
      <c r="E220" s="19"/>
      <c r="F220" s="19"/>
      <c r="G220" s="19"/>
      <c r="H220" s="19"/>
    </row>
    <row r="221" ht="15.75" customHeight="1">
      <c r="D221" s="19"/>
      <c r="E221" s="19"/>
      <c r="F221" s="19"/>
      <c r="G221" s="19"/>
      <c r="H221" s="19"/>
    </row>
    <row r="222" ht="15.75" customHeight="1">
      <c r="D222" s="19"/>
      <c r="E222" s="19"/>
      <c r="F222" s="19"/>
      <c r="G222" s="19"/>
      <c r="H222" s="19"/>
    </row>
    <row r="223" ht="15.75" customHeight="1">
      <c r="D223" s="19"/>
      <c r="E223" s="19"/>
      <c r="F223" s="19"/>
      <c r="G223" s="19"/>
      <c r="H223" s="19"/>
    </row>
    <row r="224" ht="15.75" customHeight="1">
      <c r="D224" s="19"/>
      <c r="E224" s="19"/>
      <c r="F224" s="19"/>
      <c r="G224" s="19"/>
      <c r="H224" s="19"/>
    </row>
    <row r="225" ht="15.75" customHeight="1">
      <c r="D225" s="19"/>
      <c r="E225" s="19"/>
      <c r="F225" s="19"/>
      <c r="G225" s="19"/>
      <c r="H225" s="19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0" max="11" width="31.0"/>
    <col customWidth="1" min="12" max="14" width="13.71"/>
    <col customWidth="1" min="15" max="19" width="8.71"/>
  </cols>
  <sheetData>
    <row r="1">
      <c r="A1" s="12" t="s">
        <v>68</v>
      </c>
      <c r="B1" s="6" t="s">
        <v>7</v>
      </c>
      <c r="C1" s="21">
        <f>MilitaryExpenditure!AC2</f>
        <v>23533554154</v>
      </c>
      <c r="D1" s="21">
        <f>MilitaryExpenditure!AD2</f>
        <v>23778400118</v>
      </c>
      <c r="E1" s="21">
        <f>MilitaryExpenditure!AE2</f>
        <v>24028153591</v>
      </c>
      <c r="F1" s="21">
        <f>MilitaryExpenditure!AF2</f>
        <v>24281869757</v>
      </c>
      <c r="G1" s="21">
        <f>MilitaryExpenditure!AG2</f>
        <v>24537504398</v>
      </c>
      <c r="H1" s="21">
        <f>MilitaryExpenditure!AH2</f>
        <v>24792218447</v>
      </c>
      <c r="I1" s="21">
        <f>MilitaryExpenditure!AI2</f>
        <v>25043852325</v>
      </c>
      <c r="J1" s="12" t="s">
        <v>72</v>
      </c>
      <c r="K1" s="6" t="s">
        <v>7</v>
      </c>
      <c r="L1" s="7">
        <v>576.81118144</v>
      </c>
      <c r="M1" s="7">
        <v>698.60349564</v>
      </c>
      <c r="N1" s="7">
        <v>806.85994946</v>
      </c>
      <c r="O1" s="7">
        <v>864.50535407</v>
      </c>
      <c r="P1" s="7">
        <v>920.81287954</v>
      </c>
      <c r="Q1" s="7">
        <v>845.05468735</v>
      </c>
      <c r="R1" s="7">
        <v>997.93137533</v>
      </c>
      <c r="S1" s="25"/>
      <c r="T1" s="23">
        <v>2013.0</v>
      </c>
      <c r="U1" s="6" t="s">
        <v>7</v>
      </c>
      <c r="V1" s="7">
        <v>12976.636424541095</v>
      </c>
      <c r="W1" s="7">
        <v>920.81287954</v>
      </c>
    </row>
    <row r="2">
      <c r="A2" s="12" t="s">
        <v>74</v>
      </c>
      <c r="B2" s="6" t="s">
        <v>8</v>
      </c>
      <c r="C2" s="21">
        <f>MilitaryExpenditure!AC3</f>
        <v>12512015104</v>
      </c>
      <c r="D2" s="21">
        <f>MilitaryExpenditure!AD3</f>
        <v>12708159747</v>
      </c>
      <c r="E2" s="21">
        <f>MilitaryExpenditure!AE3</f>
        <v>12885975637</v>
      </c>
      <c r="F2" s="21">
        <f>MilitaryExpenditure!AF3</f>
        <v>13118113874</v>
      </c>
      <c r="G2" s="21">
        <f>MilitaryExpenditure!AG3</f>
        <v>13350814501</v>
      </c>
      <c r="H2" s="21">
        <f>MilitaryExpenditure!AH3</f>
        <v>13557449609</v>
      </c>
      <c r="I2" s="21">
        <f>MilitaryExpenditure!AI3</f>
        <v>13757398897</v>
      </c>
      <c r="J2" s="12">
        <v>2009.0</v>
      </c>
      <c r="K2" s="6" t="s">
        <v>8</v>
      </c>
      <c r="L2" s="7">
        <v>3997.50968878</v>
      </c>
      <c r="M2" s="7">
        <v>4952.77614737</v>
      </c>
      <c r="N2" s="7">
        <v>5876.87848292</v>
      </c>
      <c r="O2" s="7">
        <v>6047.020069</v>
      </c>
      <c r="P2" s="7">
        <v>5838.38989381</v>
      </c>
      <c r="Q2" s="7">
        <v>5637.55972074</v>
      </c>
      <c r="R2" s="7">
        <v>4934.04741844</v>
      </c>
      <c r="T2" s="23" t="s">
        <v>75</v>
      </c>
      <c r="U2" s="6" t="s">
        <v>8</v>
      </c>
      <c r="V2" s="7">
        <v>67990.29003047975</v>
      </c>
      <c r="W2" s="7">
        <v>5838.38989381</v>
      </c>
    </row>
    <row r="3">
      <c r="A3" s="12">
        <v>2009.0</v>
      </c>
      <c r="B3" s="6" t="s">
        <v>9</v>
      </c>
      <c r="C3" s="21">
        <f>MilitaryExpenditure!AC4</f>
        <v>112418189711</v>
      </c>
      <c r="D3" s="21">
        <f>MilitaryExpenditure!AD4</f>
        <v>113514288425</v>
      </c>
      <c r="E3" s="21">
        <f>MilitaryExpenditure!AE4</f>
        <v>114604703242</v>
      </c>
      <c r="F3" s="21">
        <f>MilitaryExpenditure!AF4</f>
        <v>115685817555</v>
      </c>
      <c r="G3" s="21">
        <f>MilitaryExpenditure!AG4</f>
        <v>116751562158</v>
      </c>
      <c r="H3" s="21">
        <f>MilitaryExpenditure!AH4</f>
        <v>117792418511</v>
      </c>
      <c r="I3" s="21">
        <f>MilitaryExpenditure!AI4</f>
        <v>118801246847</v>
      </c>
      <c r="J3" s="12">
        <v>2010.0</v>
      </c>
      <c r="K3" s="6" t="s">
        <v>9</v>
      </c>
      <c r="L3" s="7">
        <v>719.96152713</v>
      </c>
      <c r="M3" s="7">
        <v>894.94141894</v>
      </c>
      <c r="N3" s="7">
        <v>1029.31139719</v>
      </c>
      <c r="O3" s="7">
        <v>960.78378041</v>
      </c>
      <c r="P3" s="7">
        <v>975.93540495</v>
      </c>
      <c r="Q3" s="7">
        <v>1014.09210495</v>
      </c>
      <c r="R3" s="7">
        <v>780.39598216</v>
      </c>
      <c r="T3" s="23" t="s">
        <v>77</v>
      </c>
      <c r="U3" s="6" t="s">
        <v>9</v>
      </c>
      <c r="V3" s="7">
        <v>12216.904464339616</v>
      </c>
      <c r="W3" s="7">
        <v>975.93540495</v>
      </c>
    </row>
    <row r="4">
      <c r="A4" s="12">
        <v>2010.0</v>
      </c>
      <c r="B4" s="6" t="s">
        <v>10</v>
      </c>
      <c r="C4" s="21">
        <f>MilitaryExpenditure!AC5</f>
        <v>19397335769</v>
      </c>
      <c r="D4" s="21">
        <f>MilitaryExpenditure!AD5</f>
        <v>19614622271</v>
      </c>
      <c r="E4" s="21">
        <f>MilitaryExpenditure!AE5</f>
        <v>19809299506</v>
      </c>
      <c r="F4" s="21">
        <f>MilitaryExpenditure!AF5</f>
        <v>20044502917</v>
      </c>
      <c r="G4" s="21">
        <f>MilitaryExpenditure!AG5</f>
        <v>20276280070</v>
      </c>
      <c r="H4" s="21">
        <f>MilitaryExpenditure!AH5</f>
        <v>20497186063</v>
      </c>
      <c r="I4" s="21">
        <f>MilitaryExpenditure!AI5</f>
        <v>20668594157</v>
      </c>
      <c r="J4" s="12">
        <v>2011.0</v>
      </c>
      <c r="K4" s="6" t="s">
        <v>10</v>
      </c>
      <c r="L4" s="7">
        <v>4290.85127325</v>
      </c>
      <c r="M4" s="7">
        <v>4987.5486815</v>
      </c>
      <c r="N4" s="7">
        <v>5292.44191414</v>
      </c>
      <c r="O4" s="7">
        <v>5343.61215956</v>
      </c>
      <c r="P4" s="7">
        <v>5286.74090293</v>
      </c>
      <c r="Q4" s="7">
        <v>5028.98233268</v>
      </c>
      <c r="R4" s="7">
        <v>4507.55051893</v>
      </c>
      <c r="T4" s="23" t="s">
        <v>72</v>
      </c>
      <c r="U4" s="6" t="s">
        <v>10</v>
      </c>
      <c r="V4" s="7">
        <v>52418.31506183466</v>
      </c>
      <c r="W4" s="7">
        <v>5286.74090293</v>
      </c>
    </row>
    <row r="5">
      <c r="A5" s="12">
        <v>2011.0</v>
      </c>
      <c r="B5" s="6" t="s">
        <v>11</v>
      </c>
      <c r="C5" s="21">
        <f>MilitaryExpenditure!AC6</f>
        <v>767885653404</v>
      </c>
      <c r="D5" s="21">
        <f>MilitaryExpenditure!AD6</f>
        <v>771603201468</v>
      </c>
      <c r="E5" s="21">
        <f>MilitaryExpenditure!AE6</f>
        <v>775309213309</v>
      </c>
      <c r="F5" s="21">
        <f>MilitaryExpenditure!AF6</f>
        <v>779095978715</v>
      </c>
      <c r="G5" s="21">
        <f>MilitaryExpenditure!AG6</f>
        <v>782951961463</v>
      </c>
      <c r="H5" s="21">
        <f>MilitaryExpenditure!AH6</f>
        <v>786926190503</v>
      </c>
      <c r="I5" s="21">
        <f>MilitaryExpenditure!AI6</f>
        <v>790935028214</v>
      </c>
      <c r="J5" s="12">
        <v>2012.0</v>
      </c>
      <c r="K5" s="6" t="s">
        <v>11</v>
      </c>
      <c r="L5" s="7">
        <v>174.38565409</v>
      </c>
      <c r="M5" s="7">
        <v>198.87478808</v>
      </c>
      <c r="N5" s="7">
        <v>254.09195209</v>
      </c>
      <c r="O5" s="7">
        <v>298.70895705</v>
      </c>
      <c r="P5" s="7">
        <v>339.06080848</v>
      </c>
      <c r="Q5" s="7">
        <v>376.1940122</v>
      </c>
      <c r="R5" s="7">
        <v>425.63329415</v>
      </c>
      <c r="U5" s="6" t="s">
        <v>11</v>
      </c>
      <c r="V5" s="7">
        <v>7077.770765395579</v>
      </c>
      <c r="W5" s="7">
        <v>339.06080848</v>
      </c>
    </row>
    <row r="6">
      <c r="A6" s="12">
        <v>2012.0</v>
      </c>
      <c r="B6" s="6" t="s">
        <v>12</v>
      </c>
      <c r="C6" s="21">
        <f>MilitaryExpenditure!AC7</f>
        <v>290319429455</v>
      </c>
      <c r="D6" s="21">
        <f>MilitaryExpenditure!AD7</f>
        <v>290955745631</v>
      </c>
      <c r="E6" s="21">
        <f>MilitaryExpenditure!AE7</f>
        <v>290721701610</v>
      </c>
      <c r="F6" s="21">
        <f>MilitaryExpenditure!AF7</f>
        <v>291357446167</v>
      </c>
      <c r="G6" s="21">
        <f>MilitaryExpenditure!AG7</f>
        <v>292224721002</v>
      </c>
      <c r="H6" s="21">
        <f>MilitaryExpenditure!AH7</f>
        <v>293131907709</v>
      </c>
      <c r="I6" s="21">
        <f>MilitaryExpenditure!AI7</f>
        <v>294010798944</v>
      </c>
      <c r="J6" s="12">
        <v>2013.0</v>
      </c>
      <c r="K6" s="6" t="s">
        <v>12</v>
      </c>
      <c r="L6" s="7">
        <v>3308.088041039598</v>
      </c>
      <c r="M6" s="7">
        <v>3252.4774612758733</v>
      </c>
      <c r="N6" s="7">
        <v>3484.2645282969584</v>
      </c>
      <c r="O6" s="7">
        <v>3300.750647255827</v>
      </c>
      <c r="P6" s="7">
        <v>3535.093561106447</v>
      </c>
      <c r="Q6" s="7">
        <v>3644.0792140631775</v>
      </c>
      <c r="R6" s="7">
        <v>3183.838983426134</v>
      </c>
      <c r="U6" s="6" t="s">
        <v>12</v>
      </c>
      <c r="V6" s="7">
        <v>35586.56797298628</v>
      </c>
      <c r="W6" s="7">
        <v>3535.093561106447</v>
      </c>
    </row>
    <row r="7">
      <c r="A7" s="12">
        <v>2013.0</v>
      </c>
      <c r="B7" s="6" t="s">
        <v>13</v>
      </c>
      <c r="C7" s="21">
        <f>MilitaryExpenditure!AC8</f>
        <v>37323746497</v>
      </c>
      <c r="D7" s="21">
        <f>MilitaryExpenditure!AD8</f>
        <v>37508593139</v>
      </c>
      <c r="E7" s="21">
        <f>MilitaryExpenditure!AE8</f>
        <v>37690443246</v>
      </c>
      <c r="F7" s="21">
        <f>MilitaryExpenditure!AF8</f>
        <v>37873300466</v>
      </c>
      <c r="G7" s="21">
        <f>MilitaryExpenditure!AG8</f>
        <v>38068765048</v>
      </c>
      <c r="H7" s="21">
        <f>MilitaryExpenditure!AH8</f>
        <v>38251863375</v>
      </c>
      <c r="I7" s="21">
        <f>MilitaryExpenditure!AI8</f>
        <v>38411798119</v>
      </c>
      <c r="J7" s="12">
        <v>2014.0</v>
      </c>
      <c r="K7" s="6" t="s">
        <v>13</v>
      </c>
      <c r="L7" s="7">
        <v>4523.59455087</v>
      </c>
      <c r="M7" s="7">
        <v>4385.42986388</v>
      </c>
      <c r="N7" s="7">
        <v>4725.35130424</v>
      </c>
      <c r="O7" s="7">
        <v>4447.74643376</v>
      </c>
      <c r="P7" s="7">
        <v>4679.11464956</v>
      </c>
      <c r="Q7" s="7">
        <v>4779.17942801</v>
      </c>
      <c r="R7" s="7">
        <v>4026.14717919</v>
      </c>
      <c r="U7" s="6" t="s">
        <v>13</v>
      </c>
      <c r="V7" s="7">
        <v>42592.95151907008</v>
      </c>
      <c r="W7" s="7">
        <v>4679.11464956</v>
      </c>
    </row>
    <row r="8">
      <c r="A8" s="12">
        <v>2014.0</v>
      </c>
      <c r="B8" s="6" t="s">
        <v>15</v>
      </c>
      <c r="C8" s="21">
        <f>MilitaryExpenditure!AC9</f>
        <v>47242166463</v>
      </c>
      <c r="D8" s="21">
        <f>MilitaryExpenditure!AD9</f>
        <v>47169847608</v>
      </c>
      <c r="E8" s="21">
        <f>MilitaryExpenditure!AE9</f>
        <v>46303507784</v>
      </c>
      <c r="F8" s="21">
        <f>MilitaryExpenditure!AF9</f>
        <v>46390513983</v>
      </c>
      <c r="G8" s="21">
        <f>MilitaryExpenditure!AG9</f>
        <v>46517286698</v>
      </c>
      <c r="H8" s="21">
        <f>MilitaryExpenditure!AH9</f>
        <v>46711611501</v>
      </c>
      <c r="I8" s="21">
        <f>MilitaryExpenditure!AI9</f>
        <v>47117750599</v>
      </c>
      <c r="J8" s="12">
        <v>2015.0</v>
      </c>
      <c r="K8" s="6" t="s">
        <v>15</v>
      </c>
      <c r="L8" s="7">
        <v>4742.252717</v>
      </c>
      <c r="M8" s="7">
        <v>4696.73770235</v>
      </c>
      <c r="N8" s="7">
        <v>5030.80525087</v>
      </c>
      <c r="O8" s="7">
        <v>4761.25331523</v>
      </c>
      <c r="P8" s="7">
        <v>5103.48654818</v>
      </c>
      <c r="Q8" s="7">
        <v>5293.38448358</v>
      </c>
      <c r="R8" s="7">
        <v>4591.84609594</v>
      </c>
      <c r="U8" s="6" t="s">
        <v>15</v>
      </c>
      <c r="V8" s="7">
        <v>46530.91142757761</v>
      </c>
      <c r="W8" s="7">
        <v>5103.48654818</v>
      </c>
    </row>
    <row r="9">
      <c r="A9" s="12">
        <v>2015.0</v>
      </c>
      <c r="B9" s="6" t="s">
        <v>16</v>
      </c>
      <c r="C9" s="21">
        <f>MilitaryExpenditure!AC10</f>
        <v>700404589426</v>
      </c>
      <c r="D9" s="21">
        <f>MilitaryExpenditure!AD10</f>
        <v>710043426706</v>
      </c>
      <c r="E9" s="21">
        <f>MilitaryExpenditure!AE10</f>
        <v>719419687422</v>
      </c>
      <c r="F9" s="21">
        <f>MilitaryExpenditure!AF10</f>
        <v>728550506329</v>
      </c>
      <c r="G9" s="21">
        <f>MilitaryExpenditure!AG10</f>
        <v>737488977164</v>
      </c>
      <c r="H9" s="21">
        <f>MilitaryExpenditure!AH10</f>
        <v>746312507989</v>
      </c>
      <c r="I9" s="21">
        <f>MilitaryExpenditure!AI10</f>
        <v>755076972773</v>
      </c>
      <c r="J9" s="6"/>
      <c r="K9" s="6" t="s">
        <v>16</v>
      </c>
      <c r="L9" s="7">
        <v>38.41241243</v>
      </c>
      <c r="M9" s="7">
        <v>45.25077162</v>
      </c>
      <c r="N9" s="7">
        <v>48.72283264</v>
      </c>
      <c r="O9" s="7">
        <v>49.05140288</v>
      </c>
      <c r="P9" s="7">
        <v>56.21882423</v>
      </c>
      <c r="Q9" s="7">
        <v>57.15113981</v>
      </c>
      <c r="R9" s="7">
        <v>63.31774153</v>
      </c>
      <c r="U9" s="6" t="s">
        <v>16</v>
      </c>
      <c r="V9" s="7">
        <v>1452.1953732318748</v>
      </c>
      <c r="W9" s="7">
        <v>56.21882423</v>
      </c>
    </row>
    <row r="10">
      <c r="A10" s="6"/>
      <c r="B10" s="6" t="s">
        <v>17</v>
      </c>
      <c r="C10" s="21">
        <f>MilitaryExpenditure!AC11</f>
        <v>138054263882</v>
      </c>
      <c r="D10" s="21">
        <f>MilitaryExpenditure!AD11</f>
        <v>139890625915</v>
      </c>
      <c r="E10" s="21">
        <f>MilitaryExpenditure!AE11</f>
        <v>141726839709</v>
      </c>
      <c r="F10" s="21">
        <f>MilitaryExpenditure!AF11</f>
        <v>143558631091</v>
      </c>
      <c r="G10" s="21">
        <f>MilitaryExpenditure!AG11</f>
        <v>145375027382</v>
      </c>
      <c r="H10" s="21">
        <f>MilitaryExpenditure!AH11</f>
        <v>147162480442</v>
      </c>
      <c r="I10" s="21">
        <f>MilitaryExpenditure!AI11</f>
        <v>148910793403</v>
      </c>
      <c r="J10" s="6"/>
      <c r="K10" s="6" t="s">
        <v>17</v>
      </c>
      <c r="L10" s="7">
        <v>63.90408452</v>
      </c>
      <c r="M10" s="7">
        <v>107.49196512</v>
      </c>
      <c r="N10" s="7">
        <v>121.47174866</v>
      </c>
      <c r="O10" s="7">
        <v>124.47353437</v>
      </c>
      <c r="P10" s="7">
        <v>122.04151855</v>
      </c>
      <c r="Q10" s="7">
        <v>120.07919041</v>
      </c>
      <c r="R10" s="7">
        <v>111.76174384</v>
      </c>
      <c r="U10" s="6" t="s">
        <v>17</v>
      </c>
      <c r="V10" s="7">
        <v>3620.6639810952265</v>
      </c>
      <c r="W10" s="7">
        <v>122.04151855</v>
      </c>
    </row>
    <row r="11">
      <c r="A11" s="6"/>
      <c r="B11" s="6" t="s">
        <v>18</v>
      </c>
      <c r="C11" s="21">
        <f>MilitaryExpenditure!AC12</f>
        <v>34086867303</v>
      </c>
      <c r="D11" s="21">
        <f>MilitaryExpenditure!AD12</f>
        <v>34191876932</v>
      </c>
      <c r="E11" s="21">
        <f>MilitaryExpenditure!AE12</f>
        <v>34250730131</v>
      </c>
      <c r="F11" s="21">
        <f>MilitaryExpenditure!AF12</f>
        <v>34343174505</v>
      </c>
      <c r="G11" s="21">
        <f>MilitaryExpenditure!AG12</f>
        <v>34743614709</v>
      </c>
      <c r="H11" s="21">
        <f>MilitaryExpenditure!AH12</f>
        <v>35063855662</v>
      </c>
      <c r="I11" s="21">
        <f>MilitaryExpenditure!AI12</f>
        <v>35030078753</v>
      </c>
      <c r="J11" s="6"/>
      <c r="K11" s="6" t="s">
        <v>18</v>
      </c>
      <c r="L11" s="7">
        <v>3324.37361956</v>
      </c>
      <c r="M11" s="7">
        <v>3214.54628245</v>
      </c>
      <c r="N11" s="7">
        <v>3387.57561834</v>
      </c>
      <c r="O11" s="7">
        <v>3125.61146776</v>
      </c>
      <c r="P11" s="7">
        <v>3195.55328459</v>
      </c>
      <c r="Q11" s="7">
        <v>3190.08814338</v>
      </c>
      <c r="R11" s="7">
        <v>2700.42580027</v>
      </c>
      <c r="U11" s="6" t="s">
        <v>18</v>
      </c>
      <c r="V11" s="7">
        <v>35370.27525837553</v>
      </c>
      <c r="W11" s="7">
        <v>3195.55328459</v>
      </c>
    </row>
    <row r="12">
      <c r="A12" s="6"/>
      <c r="B12" s="6" t="s">
        <v>19</v>
      </c>
      <c r="C12" s="21">
        <f>MilitaryExpenditure!AC13</f>
        <v>73858941350</v>
      </c>
      <c r="D12" s="21">
        <f>MilitaryExpenditure!AD13</f>
        <v>73872208007</v>
      </c>
      <c r="E12" s="21">
        <f>MilitaryExpenditure!AE13</f>
        <v>73735503757</v>
      </c>
      <c r="F12" s="21">
        <f>MilitaryExpenditure!AF13</f>
        <v>73617834276</v>
      </c>
      <c r="G12" s="21">
        <f>MilitaryExpenditure!AG13</f>
        <v>73511701019</v>
      </c>
      <c r="H12" s="21">
        <f>MilitaryExpenditure!AH13</f>
        <v>73414219929</v>
      </c>
      <c r="I12" s="21">
        <f>MilitaryExpenditure!AI13</f>
        <v>73336350419</v>
      </c>
      <c r="J12" s="6"/>
      <c r="K12" s="6" t="s">
        <v>19</v>
      </c>
      <c r="L12" s="7">
        <v>3685.82523718</v>
      </c>
      <c r="M12" s="7">
        <v>4060.19008346</v>
      </c>
      <c r="N12" s="7">
        <v>5087.10220052</v>
      </c>
      <c r="O12" s="7">
        <v>5212.06938004</v>
      </c>
      <c r="P12" s="7">
        <v>4336.14994683</v>
      </c>
      <c r="Q12" s="7">
        <v>4099.46507982</v>
      </c>
      <c r="R12" s="7">
        <v>3732.56226583</v>
      </c>
      <c r="U12" s="6" t="s">
        <v>19</v>
      </c>
      <c r="V12" s="7">
        <v>40454.44745789028</v>
      </c>
      <c r="W12" s="7">
        <v>4336.14994683</v>
      </c>
    </row>
    <row r="13">
      <c r="A13" s="6"/>
      <c r="B13" s="6" t="s">
        <v>58</v>
      </c>
      <c r="C13" s="21">
        <f>MilitaryExpenditure!AC14</f>
        <v>28441310561</v>
      </c>
      <c r="D13" s="21">
        <f>MilitaryExpenditure!AD14</f>
        <v>28583365888</v>
      </c>
      <c r="E13" s="21">
        <f>MilitaryExpenditure!AE14</f>
        <v>28804011162</v>
      </c>
      <c r="F13" s="21">
        <f>MilitaryExpenditure!AF14</f>
        <v>28955836517</v>
      </c>
      <c r="G13" s="21">
        <f>MilitaryExpenditure!AG14</f>
        <v>29087949350</v>
      </c>
      <c r="H13" s="21">
        <f>MilitaryExpenditure!AH14</f>
        <v>29271240332</v>
      </c>
      <c r="I13" s="21">
        <f>MilitaryExpenditure!AI14</f>
        <v>29425991850</v>
      </c>
      <c r="J13" s="6"/>
      <c r="K13" s="6" t="s">
        <v>58</v>
      </c>
      <c r="L13" s="7">
        <v>1162.13580113</v>
      </c>
      <c r="M13" s="7">
        <v>1436.75407064</v>
      </c>
      <c r="N13" s="7">
        <v>1585.35306579</v>
      </c>
      <c r="O13" s="7">
        <v>1646.86193819</v>
      </c>
      <c r="P13" s="7">
        <v>1796.93887363</v>
      </c>
      <c r="Q13" s="7">
        <v>1995.74680583</v>
      </c>
      <c r="R13" s="7">
        <v>2012.74409472</v>
      </c>
      <c r="U13" s="6" t="s">
        <v>58</v>
      </c>
      <c r="V13" s="7">
        <v>25890.01866989056</v>
      </c>
      <c r="W13" s="7">
        <v>1796.93887363</v>
      </c>
    </row>
    <row r="14">
      <c r="A14" s="6"/>
      <c r="B14" s="6" t="s">
        <v>20</v>
      </c>
      <c r="C14" s="21">
        <f>MilitaryExpenditure!AC15</f>
        <v>66624707025</v>
      </c>
      <c r="D14" s="21">
        <f>MilitaryExpenditure!AD15</f>
        <v>67670876963</v>
      </c>
      <c r="E14" s="21">
        <f>MilitaryExpenditure!AE15</f>
        <v>68692453403</v>
      </c>
      <c r="F14" s="21">
        <f>MilitaryExpenditure!AF15</f>
        <v>69695118512</v>
      </c>
      <c r="G14" s="21">
        <f>MilitaryExpenditure!AG15</f>
        <v>70680117048</v>
      </c>
      <c r="H14" s="21">
        <f>MilitaryExpenditure!AH15</f>
        <v>71652407856</v>
      </c>
      <c r="I14" s="21">
        <f>MilitaryExpenditure!AI15</f>
        <v>72615307025</v>
      </c>
      <c r="J14" s="6"/>
      <c r="K14" s="6" t="s">
        <v>20</v>
      </c>
      <c r="L14" s="7">
        <v>477.64885047</v>
      </c>
      <c r="M14" s="7">
        <v>538.74476692</v>
      </c>
      <c r="N14" s="7">
        <v>565.12919162</v>
      </c>
      <c r="O14" s="7">
        <v>580.74840706</v>
      </c>
      <c r="P14" s="7">
        <v>617.87469815</v>
      </c>
      <c r="Q14" s="7">
        <v>593.39844837</v>
      </c>
      <c r="R14" s="7">
        <v>534.81092964</v>
      </c>
      <c r="U14" s="6" t="s">
        <v>20</v>
      </c>
      <c r="V14" s="7">
        <v>10400.563158043558</v>
      </c>
      <c r="W14" s="7">
        <v>617.87469815</v>
      </c>
    </row>
    <row r="15">
      <c r="A15" s="6"/>
      <c r="B15" s="6" t="s">
        <v>59</v>
      </c>
      <c r="C15" s="21">
        <f>MilitaryExpenditure!AC16</f>
        <v>82360181811</v>
      </c>
      <c r="D15" s="21">
        <f>MilitaryExpenditure!AD16</f>
        <v>82397159446</v>
      </c>
      <c r="E15" s="21">
        <f>MilitaryExpenditure!AE16</f>
        <v>82461427171</v>
      </c>
      <c r="F15" s="21">
        <f>MilitaryExpenditure!AF16</f>
        <v>82600327918</v>
      </c>
      <c r="G15" s="21">
        <f>MilitaryExpenditure!AG16</f>
        <v>82776390879</v>
      </c>
      <c r="H15" s="21">
        <f>MilitaryExpenditure!AH16</f>
        <v>82956791460</v>
      </c>
      <c r="I15" s="21">
        <f>MilitaryExpenditure!AI16</f>
        <v>83116685827</v>
      </c>
      <c r="J15" s="6"/>
      <c r="K15" s="6" t="s">
        <v>59</v>
      </c>
      <c r="L15" s="7">
        <v>516.69863055</v>
      </c>
      <c r="M15" s="7">
        <v>567.37768226</v>
      </c>
      <c r="N15" s="7">
        <v>684.75259091</v>
      </c>
      <c r="O15" s="7">
        <v>760.0706477</v>
      </c>
      <c r="P15" s="7">
        <v>811.16943077</v>
      </c>
      <c r="Q15" s="7">
        <v>742.2849645</v>
      </c>
      <c r="R15" s="7">
        <v>523.77494015</v>
      </c>
      <c r="U15" s="6" t="s">
        <v>59</v>
      </c>
      <c r="V15" s="7">
        <v>16007.0899934444</v>
      </c>
      <c r="W15" s="7">
        <v>811.16943077</v>
      </c>
    </row>
    <row r="16">
      <c r="A16" s="6"/>
      <c r="B16" s="6" t="s">
        <v>25</v>
      </c>
      <c r="C16" s="21">
        <f>MilitaryExpenditure!AC17</f>
        <v>15378646699</v>
      </c>
      <c r="D16" s="21">
        <f>MilitaryExpenditure!AD17</f>
        <v>15819436575</v>
      </c>
      <c r="E16" s="21">
        <f>MilitaryExpenditure!AE17</f>
        <v>16288005678</v>
      </c>
      <c r="F16" s="21">
        <f>MilitaryExpenditure!AF17</f>
        <v>16777335945</v>
      </c>
      <c r="G16" s="21">
        <f>MilitaryExpenditure!AG17</f>
        <v>17272308579</v>
      </c>
      <c r="H16" s="21">
        <f>MilitaryExpenditure!AH17</f>
        <v>17752357378</v>
      </c>
      <c r="I16" s="21">
        <f>MilitaryExpenditure!AI17</f>
        <v>18202513514</v>
      </c>
      <c r="J16" s="6"/>
      <c r="K16" s="6" t="s">
        <v>25</v>
      </c>
      <c r="L16" s="7">
        <v>657.68762428</v>
      </c>
      <c r="M16" s="7">
        <v>670.96249515</v>
      </c>
      <c r="N16" s="7">
        <v>859.55035091</v>
      </c>
      <c r="O16" s="7">
        <v>991.6676743</v>
      </c>
      <c r="P16" s="7">
        <v>1091.31758837</v>
      </c>
      <c r="Q16" s="7">
        <v>1248.80529295</v>
      </c>
      <c r="R16" s="7">
        <v>1194.10045472</v>
      </c>
      <c r="U16" s="6" t="s">
        <v>25</v>
      </c>
      <c r="V16" s="7">
        <v>24934.386142316645</v>
      </c>
      <c r="W16" s="7">
        <v>1091.31758837</v>
      </c>
    </row>
    <row r="17">
      <c r="A17" s="6"/>
      <c r="B17" s="6" t="s">
        <v>27</v>
      </c>
      <c r="C17" s="21">
        <f>MilitaryExpenditure!AC18</f>
        <v>29400537750</v>
      </c>
      <c r="D17" s="21">
        <f>MilitaryExpenditure!AD18</f>
        <v>29754610409</v>
      </c>
      <c r="E17" s="21">
        <f>MilitaryExpenditure!AE18</f>
        <v>30146180410</v>
      </c>
      <c r="F17" s="21">
        <f>MilitaryExpenditure!AF18</f>
        <v>30569961855</v>
      </c>
      <c r="G17" s="21">
        <f>MilitaryExpenditure!AG18</f>
        <v>31013635210</v>
      </c>
      <c r="H17" s="21">
        <f>MilitaryExpenditure!AH18</f>
        <v>31459034384</v>
      </c>
      <c r="I17" s="21">
        <f>MilitaryExpenditure!AI18</f>
        <v>31892596816</v>
      </c>
      <c r="J17" s="6"/>
      <c r="K17" s="6" t="s">
        <v>27</v>
      </c>
      <c r="L17" s="7">
        <v>413.0740827</v>
      </c>
      <c r="M17" s="7">
        <v>539.56761477</v>
      </c>
      <c r="N17" s="7">
        <v>597.35944784</v>
      </c>
      <c r="O17" s="7">
        <v>579.74856297</v>
      </c>
      <c r="P17" s="7">
        <v>526.49957517</v>
      </c>
      <c r="Q17" s="7">
        <v>509.83326095</v>
      </c>
      <c r="R17" s="7">
        <v>470.79699332</v>
      </c>
      <c r="U17" s="6" t="s">
        <v>27</v>
      </c>
      <c r="V17" s="7">
        <v>6819.06230244075</v>
      </c>
      <c r="W17" s="7">
        <v>526.49957517</v>
      </c>
    </row>
    <row r="18">
      <c r="A18" s="6"/>
      <c r="B18" s="6" t="s">
        <v>28</v>
      </c>
      <c r="C18" s="21">
        <f>MilitaryExpenditure!AC19</f>
        <v>41149239583</v>
      </c>
      <c r="D18" s="21">
        <f>MilitaryExpenditure!AD19</f>
        <v>41718972714</v>
      </c>
      <c r="E18" s="21">
        <f>MilitaryExpenditure!AE19</f>
        <v>42343394467</v>
      </c>
      <c r="F18" s="21">
        <f>MilitaryExpenditure!AF19</f>
        <v>43012733084</v>
      </c>
      <c r="G18" s="21">
        <f>MilitaryExpenditure!AG19</f>
        <v>43714981086</v>
      </c>
      <c r="H18" s="21">
        <f>MilitaryExpenditure!AH19</f>
        <v>44432127544</v>
      </c>
      <c r="I18" s="21">
        <f>MilitaryExpenditure!AI19</f>
        <v>45147860237</v>
      </c>
      <c r="J18" s="6"/>
      <c r="K18" s="6" t="s">
        <v>28</v>
      </c>
      <c r="L18" s="7">
        <v>500.07160353</v>
      </c>
      <c r="M18" s="7">
        <v>539.32880589</v>
      </c>
      <c r="N18" s="7">
        <v>531.65965544</v>
      </c>
      <c r="O18" s="7">
        <v>524.81783627</v>
      </c>
      <c r="P18" s="7">
        <v>552.40548059</v>
      </c>
      <c r="Q18" s="7">
        <v>527.20284171</v>
      </c>
      <c r="R18" s="7">
        <v>454.60829207</v>
      </c>
      <c r="U18" s="6" t="s">
        <v>28</v>
      </c>
      <c r="V18" s="7">
        <v>12542.720926472348</v>
      </c>
      <c r="W18" s="7">
        <v>552.40548059</v>
      </c>
    </row>
    <row r="19">
      <c r="A19" s="6"/>
      <c r="B19" s="6" t="s">
        <v>29</v>
      </c>
      <c r="C19" s="21">
        <f>MilitaryExpenditure!AC20</f>
        <v>35921648874</v>
      </c>
      <c r="D19" s="21">
        <f>MilitaryExpenditure!AD20</f>
        <v>36204341150</v>
      </c>
      <c r="E19" s="21">
        <f>MilitaryExpenditure!AE20</f>
        <v>36488451228</v>
      </c>
      <c r="F19" s="21">
        <f>MilitaryExpenditure!AF20</f>
        <v>36743045301</v>
      </c>
      <c r="G19" s="21">
        <f>MilitaryExpenditure!AG20</f>
        <v>36989877803</v>
      </c>
      <c r="H19" s="21">
        <f>MilitaryExpenditure!AH20</f>
        <v>37269593156</v>
      </c>
      <c r="I19" s="21">
        <f>MilitaryExpenditure!AI20</f>
        <v>37567055259</v>
      </c>
      <c r="J19" s="6"/>
      <c r="K19" s="6" t="s">
        <v>29</v>
      </c>
      <c r="L19" s="7">
        <v>3272.64054594</v>
      </c>
      <c r="M19" s="7">
        <v>3306.78679188</v>
      </c>
      <c r="N19" s="7">
        <v>3501.48329916</v>
      </c>
      <c r="O19" s="7">
        <v>3532.05505271</v>
      </c>
      <c r="P19" s="7">
        <v>4193.71878042</v>
      </c>
      <c r="Q19" s="7">
        <v>4566.65015036</v>
      </c>
      <c r="R19" s="7">
        <v>4355.80576369</v>
      </c>
      <c r="U19" s="6" t="s">
        <v>29</v>
      </c>
      <c r="V19" s="7">
        <v>42724.0678844007</v>
      </c>
      <c r="W19" s="7">
        <v>4193.71878042</v>
      </c>
    </row>
    <row r="20">
      <c r="A20" s="6"/>
      <c r="B20" s="6" t="s">
        <v>30</v>
      </c>
      <c r="C20" s="21">
        <f>MilitaryExpenditure!AC21</f>
        <v>176949248075</v>
      </c>
      <c r="D20" s="21">
        <f>MilitaryExpenditure!AD21</f>
        <v>178429860082</v>
      </c>
      <c r="E20" s="21">
        <f>MilitaryExpenditure!AE21</f>
        <v>179759905336</v>
      </c>
      <c r="F20" s="21">
        <f>MilitaryExpenditure!AF21</f>
        <v>181114830187</v>
      </c>
      <c r="G20" s="21">
        <f>MilitaryExpenditure!AG21</f>
        <v>182407598441</v>
      </c>
      <c r="H20" s="21">
        <f>MilitaryExpenditure!AH21</f>
        <v>183785035079</v>
      </c>
      <c r="I20" s="21">
        <f>MilitaryExpenditure!AI21</f>
        <v>185179368823</v>
      </c>
      <c r="J20" s="6"/>
      <c r="K20" s="6" t="s">
        <v>30</v>
      </c>
      <c r="L20" s="7">
        <v>7696.47150994</v>
      </c>
      <c r="M20" s="7">
        <v>7949.89613043</v>
      </c>
      <c r="N20" s="7">
        <v>8160.84486468</v>
      </c>
      <c r="O20" s="7">
        <v>8432.50652832</v>
      </c>
      <c r="P20" s="7">
        <v>8634.63174721</v>
      </c>
      <c r="Q20" s="7">
        <v>9059.52115597</v>
      </c>
      <c r="R20" s="7">
        <v>9535.9453353</v>
      </c>
      <c r="U20" s="6" t="s">
        <v>30</v>
      </c>
      <c r="V20" s="7">
        <v>52782.086508871005</v>
      </c>
      <c r="W20" s="7">
        <v>8634.63174721</v>
      </c>
    </row>
    <row r="21" ht="15.75" customHeight="1"/>
    <row r="22" ht="15.75" customHeight="1"/>
    <row r="23" ht="15.75" customHeight="1"/>
    <row r="24" ht="15.75" customHeight="1"/>
    <row r="25" ht="15.75" customHeight="1">
      <c r="O25" s="19"/>
      <c r="P25" s="19"/>
      <c r="Q25" s="19"/>
      <c r="R25" s="19"/>
    </row>
    <row r="26" ht="15.75" customHeight="1">
      <c r="J26" s="9"/>
      <c r="K26" s="9"/>
      <c r="P26" s="19"/>
      <c r="Q26" s="19"/>
      <c r="R26" s="19"/>
    </row>
    <row r="27" ht="15.75" customHeight="1">
      <c r="J27" s="9"/>
      <c r="K27" s="9"/>
      <c r="P27" s="19"/>
      <c r="Q27" s="19"/>
      <c r="R27" s="19"/>
    </row>
    <row r="28" ht="15.75" customHeight="1">
      <c r="J28" s="19"/>
      <c r="K28" s="19"/>
      <c r="P28" s="19"/>
      <c r="Q28" s="19"/>
      <c r="R28" s="19"/>
    </row>
    <row r="29" ht="15.75" customHeight="1">
      <c r="J29" s="9"/>
      <c r="K29" s="9"/>
      <c r="P29" s="19"/>
      <c r="Q29" s="19"/>
      <c r="R29" s="19"/>
    </row>
    <row r="30" ht="15.75" customHeight="1">
      <c r="O30" s="19"/>
      <c r="P30" s="19"/>
      <c r="Q30" s="19"/>
      <c r="R30" s="19"/>
    </row>
    <row r="31" ht="15.75" customHeight="1">
      <c r="O31" s="19"/>
      <c r="P31" s="19"/>
      <c r="Q31" s="19"/>
      <c r="R31" s="19"/>
    </row>
    <row r="32" ht="15.75" customHeight="1">
      <c r="O32" s="19"/>
      <c r="P32" s="19"/>
      <c r="Q32" s="19"/>
      <c r="R32" s="19"/>
    </row>
    <row r="33" ht="15.75" customHeight="1">
      <c r="O33" s="19"/>
      <c r="P33" s="19"/>
      <c r="Q33" s="19"/>
      <c r="R33" s="19"/>
    </row>
    <row r="34" ht="15.75" customHeight="1">
      <c r="O34" s="19"/>
      <c r="P34" s="19"/>
      <c r="Q34" s="19"/>
      <c r="R34" s="19"/>
    </row>
    <row r="35" ht="15.75" customHeight="1">
      <c r="O35" s="19"/>
      <c r="P35" s="19"/>
      <c r="Q35" s="19"/>
      <c r="R35" s="19"/>
    </row>
    <row r="36" ht="15.75" customHeight="1">
      <c r="O36" s="19"/>
      <c r="P36" s="19"/>
      <c r="Q36" s="19"/>
      <c r="R36" s="19"/>
    </row>
    <row r="37" ht="15.75" customHeight="1">
      <c r="O37" s="19"/>
      <c r="P37" s="19"/>
      <c r="Q37" s="19"/>
      <c r="R37" s="19"/>
    </row>
    <row r="38" ht="15.75" customHeight="1">
      <c r="O38" s="19"/>
      <c r="P38" s="19"/>
      <c r="Q38" s="19"/>
      <c r="R38" s="19"/>
    </row>
    <row r="39" ht="15.75" customHeight="1">
      <c r="O39" s="19"/>
      <c r="P39" s="19"/>
      <c r="Q39" s="19"/>
      <c r="R39" s="19"/>
    </row>
    <row r="40" ht="15.75" customHeight="1">
      <c r="O40" s="19"/>
      <c r="P40" s="19"/>
      <c r="Q40" s="19"/>
      <c r="R40" s="19"/>
    </row>
    <row r="41" ht="15.75" customHeight="1">
      <c r="O41" s="19"/>
      <c r="P41" s="19"/>
      <c r="Q41" s="19"/>
      <c r="R41" s="19"/>
    </row>
    <row r="42" ht="15.75" customHeight="1">
      <c r="O42" s="19"/>
      <c r="P42" s="19"/>
      <c r="Q42" s="19"/>
      <c r="R42" s="19"/>
    </row>
    <row r="43" ht="15.75" customHeight="1">
      <c r="O43" s="19"/>
      <c r="P43" s="19"/>
      <c r="Q43" s="19"/>
      <c r="R43" s="19"/>
    </row>
    <row r="44" ht="15.75" customHeight="1">
      <c r="O44" s="19"/>
      <c r="P44" s="19"/>
      <c r="Q44" s="19"/>
      <c r="R44" s="19"/>
    </row>
    <row r="45" ht="15.75" customHeight="1">
      <c r="O45" s="19"/>
      <c r="P45" s="19"/>
      <c r="Q45" s="19"/>
      <c r="R45" s="19"/>
    </row>
    <row r="46" ht="15.75" customHeight="1">
      <c r="O46" s="19"/>
      <c r="P46" s="19"/>
      <c r="Q46" s="19"/>
      <c r="R46" s="19"/>
    </row>
    <row r="47" ht="15.75" customHeight="1">
      <c r="O47" s="19"/>
      <c r="P47" s="19"/>
      <c r="Q47" s="19"/>
      <c r="R47" s="19"/>
    </row>
    <row r="48" ht="15.75" customHeight="1">
      <c r="O48" s="19"/>
      <c r="P48" s="19"/>
      <c r="Q48" s="19"/>
      <c r="R48" s="19"/>
    </row>
    <row r="49" ht="15.75" customHeight="1">
      <c r="O49" s="19"/>
      <c r="P49" s="19"/>
      <c r="Q49" s="19"/>
      <c r="R49" s="19"/>
    </row>
    <row r="50" ht="15.75" customHeight="1">
      <c r="O50" s="19"/>
      <c r="P50" s="19"/>
      <c r="Q50" s="19"/>
      <c r="R50" s="19"/>
    </row>
    <row r="51" ht="15.75" customHeight="1">
      <c r="O51" s="19"/>
      <c r="P51" s="19"/>
      <c r="Q51" s="19"/>
      <c r="R51" s="19"/>
    </row>
    <row r="52" ht="15.75" customHeight="1">
      <c r="O52" s="19"/>
      <c r="P52" s="19"/>
      <c r="Q52" s="19"/>
      <c r="R52" s="19"/>
    </row>
    <row r="53" ht="15.75" customHeight="1">
      <c r="O53" s="19"/>
      <c r="P53" s="19"/>
      <c r="Q53" s="19"/>
      <c r="R53" s="19"/>
    </row>
    <row r="54" ht="15.75" customHeight="1">
      <c r="O54" s="19"/>
      <c r="P54" s="19"/>
      <c r="Q54" s="19"/>
      <c r="R54" s="19"/>
    </row>
    <row r="55" ht="15.75" customHeight="1">
      <c r="O55" s="19"/>
      <c r="P55" s="19"/>
      <c r="Q55" s="19"/>
      <c r="R55" s="19"/>
    </row>
    <row r="56" ht="15.75" customHeight="1">
      <c r="O56" s="19"/>
      <c r="P56" s="19"/>
      <c r="Q56" s="19"/>
      <c r="R56" s="19"/>
    </row>
    <row r="57" ht="15.75" customHeight="1">
      <c r="O57" s="19"/>
      <c r="P57" s="19"/>
      <c r="Q57" s="19"/>
      <c r="R57" s="19"/>
    </row>
    <row r="58" ht="15.75" customHeight="1">
      <c r="O58" s="19"/>
      <c r="P58" s="19"/>
      <c r="Q58" s="19"/>
      <c r="R58" s="19"/>
    </row>
    <row r="59" ht="15.75" customHeight="1">
      <c r="O59" s="19"/>
      <c r="P59" s="19"/>
      <c r="Q59" s="19"/>
      <c r="R59" s="19"/>
    </row>
    <row r="60" ht="15.75" customHeight="1">
      <c r="O60" s="19"/>
      <c r="P60" s="19"/>
      <c r="Q60" s="19"/>
      <c r="R60" s="19"/>
    </row>
    <row r="61" ht="15.75" customHeight="1">
      <c r="O61" s="19"/>
      <c r="P61" s="19"/>
      <c r="Q61" s="19"/>
      <c r="R61" s="19"/>
    </row>
    <row r="62" ht="15.75" customHeight="1">
      <c r="O62" s="19"/>
      <c r="P62" s="19"/>
      <c r="Q62" s="19"/>
      <c r="R62" s="19"/>
    </row>
    <row r="63" ht="15.75" customHeight="1">
      <c r="O63" s="19"/>
      <c r="P63" s="19"/>
      <c r="Q63" s="19"/>
      <c r="R63" s="19"/>
    </row>
    <row r="64" ht="15.75" customHeight="1">
      <c r="O64" s="19"/>
      <c r="P64" s="19"/>
      <c r="Q64" s="19"/>
      <c r="R64" s="19"/>
    </row>
    <row r="65" ht="15.75" customHeight="1">
      <c r="O65" s="19"/>
      <c r="P65" s="19"/>
      <c r="Q65" s="19"/>
      <c r="R65" s="19"/>
    </row>
    <row r="66" ht="15.75" customHeight="1">
      <c r="O66" s="19"/>
      <c r="P66" s="19"/>
      <c r="Q66" s="19"/>
      <c r="R66" s="19"/>
    </row>
    <row r="67" ht="15.75" customHeight="1">
      <c r="O67" s="19"/>
      <c r="P67" s="19"/>
      <c r="Q67" s="19"/>
      <c r="R67" s="19"/>
    </row>
    <row r="68" ht="15.75" customHeight="1">
      <c r="O68" s="19"/>
      <c r="P68" s="19"/>
      <c r="Q68" s="19"/>
      <c r="R68" s="19"/>
    </row>
    <row r="69" ht="15.75" customHeight="1">
      <c r="O69" s="19"/>
      <c r="P69" s="19"/>
      <c r="Q69" s="19"/>
      <c r="R69" s="19"/>
    </row>
    <row r="70" ht="15.75" customHeight="1">
      <c r="O70" s="19"/>
      <c r="P70" s="19"/>
      <c r="Q70" s="19"/>
      <c r="R70" s="19"/>
    </row>
    <row r="71" ht="15.75" customHeight="1">
      <c r="O71" s="19"/>
      <c r="P71" s="19"/>
      <c r="Q71" s="19"/>
      <c r="R71" s="19"/>
    </row>
    <row r="72" ht="15.75" customHeight="1">
      <c r="O72" s="19"/>
      <c r="P72" s="19"/>
      <c r="Q72" s="19"/>
      <c r="R72" s="19"/>
    </row>
    <row r="73" ht="15.75" customHeight="1">
      <c r="O73" s="19"/>
      <c r="P73" s="19"/>
      <c r="Q73" s="19"/>
      <c r="R73" s="19"/>
    </row>
    <row r="74" ht="15.75" customHeight="1">
      <c r="O74" s="19"/>
      <c r="P74" s="19"/>
      <c r="Q74" s="19"/>
      <c r="R74" s="19"/>
    </row>
    <row r="75" ht="15.75" customHeight="1">
      <c r="O75" s="19"/>
      <c r="P75" s="19"/>
      <c r="Q75" s="19"/>
      <c r="R75" s="19"/>
    </row>
    <row r="76" ht="15.75" customHeight="1">
      <c r="O76" s="19"/>
      <c r="P76" s="19"/>
      <c r="Q76" s="19"/>
      <c r="R76" s="19"/>
    </row>
    <row r="77" ht="15.75" customHeight="1">
      <c r="O77" s="19"/>
      <c r="P77" s="19"/>
      <c r="Q77" s="19"/>
      <c r="R77" s="19"/>
    </row>
    <row r="78" ht="15.75" customHeight="1">
      <c r="O78" s="19"/>
      <c r="P78" s="19"/>
      <c r="Q78" s="19"/>
      <c r="R78" s="19"/>
    </row>
    <row r="79" ht="15.75" customHeight="1">
      <c r="O79" s="19"/>
      <c r="P79" s="19"/>
      <c r="Q79" s="19"/>
      <c r="R79" s="19"/>
    </row>
    <row r="80" ht="15.75" customHeight="1">
      <c r="O80" s="19"/>
      <c r="P80" s="19"/>
      <c r="Q80" s="19"/>
      <c r="R80" s="19"/>
    </row>
    <row r="81" ht="15.75" customHeight="1">
      <c r="O81" s="19"/>
      <c r="P81" s="19"/>
      <c r="Q81" s="19"/>
      <c r="R81" s="19"/>
    </row>
    <row r="82" ht="15.75" customHeight="1">
      <c r="O82" s="19"/>
      <c r="P82" s="19"/>
      <c r="Q82" s="19"/>
      <c r="R82" s="19"/>
    </row>
    <row r="83" ht="15.75" customHeight="1">
      <c r="O83" s="19"/>
      <c r="P83" s="19"/>
      <c r="Q83" s="19"/>
      <c r="R83" s="19"/>
    </row>
    <row r="84" ht="15.75" customHeight="1">
      <c r="O84" s="19"/>
      <c r="P84" s="19"/>
      <c r="Q84" s="19"/>
      <c r="R84" s="19"/>
    </row>
    <row r="85" ht="15.75" customHeight="1">
      <c r="O85" s="19"/>
      <c r="P85" s="19"/>
      <c r="Q85" s="19"/>
      <c r="R85" s="19"/>
    </row>
    <row r="86" ht="15.75" customHeight="1">
      <c r="O86" s="19"/>
      <c r="P86" s="19"/>
      <c r="Q86" s="19"/>
      <c r="R86" s="19"/>
    </row>
    <row r="87" ht="15.75" customHeight="1">
      <c r="O87" s="19"/>
      <c r="P87" s="19"/>
      <c r="Q87" s="19"/>
      <c r="R87" s="19"/>
    </row>
    <row r="88" ht="15.75" customHeight="1">
      <c r="O88" s="19"/>
      <c r="P88" s="19"/>
      <c r="Q88" s="19"/>
      <c r="R88" s="19"/>
    </row>
    <row r="89" ht="15.75" customHeight="1">
      <c r="O89" s="19"/>
      <c r="P89" s="19"/>
      <c r="Q89" s="19"/>
      <c r="R89" s="19"/>
    </row>
    <row r="90" ht="15.75" customHeight="1">
      <c r="O90" s="19"/>
      <c r="P90" s="19"/>
      <c r="Q90" s="19"/>
      <c r="R90" s="19"/>
    </row>
    <row r="91" ht="15.75" customHeight="1">
      <c r="O91" s="19"/>
      <c r="P91" s="19"/>
      <c r="Q91" s="19"/>
      <c r="R91" s="19"/>
    </row>
    <row r="92" ht="15.75" customHeight="1">
      <c r="O92" s="19"/>
      <c r="P92" s="19"/>
      <c r="Q92" s="19"/>
      <c r="R92" s="19"/>
    </row>
    <row r="93" ht="15.75" customHeight="1">
      <c r="O93" s="19"/>
      <c r="P93" s="19"/>
      <c r="Q93" s="19"/>
      <c r="R93" s="19"/>
    </row>
    <row r="94" ht="15.75" customHeight="1">
      <c r="O94" s="19"/>
      <c r="P94" s="19"/>
      <c r="Q94" s="19"/>
      <c r="R94" s="19"/>
    </row>
    <row r="95" ht="15.75" customHeight="1">
      <c r="O95" s="19"/>
      <c r="P95" s="19"/>
      <c r="Q95" s="19"/>
      <c r="R95" s="19"/>
    </row>
    <row r="96" ht="15.75" customHeight="1">
      <c r="O96" s="19"/>
      <c r="P96" s="19"/>
      <c r="Q96" s="19"/>
      <c r="R96" s="19"/>
    </row>
    <row r="97" ht="15.75" customHeight="1">
      <c r="O97" s="19"/>
      <c r="P97" s="19"/>
      <c r="Q97" s="19"/>
      <c r="R97" s="19"/>
    </row>
    <row r="98" ht="15.75" customHeight="1">
      <c r="O98" s="19"/>
      <c r="P98" s="19"/>
      <c r="Q98" s="19"/>
      <c r="R98" s="19"/>
    </row>
    <row r="99" ht="15.75" customHeight="1">
      <c r="O99" s="19"/>
      <c r="P99" s="19"/>
      <c r="Q99" s="19"/>
      <c r="R99" s="19"/>
    </row>
    <row r="100" ht="15.75" customHeight="1">
      <c r="O100" s="19"/>
      <c r="P100" s="19"/>
      <c r="Q100" s="19"/>
      <c r="R100" s="19"/>
    </row>
    <row r="101" ht="15.75" customHeight="1">
      <c r="O101" s="19"/>
      <c r="P101" s="19"/>
      <c r="Q101" s="19"/>
      <c r="R101" s="19"/>
    </row>
    <row r="102" ht="15.75" customHeight="1">
      <c r="O102" s="19"/>
      <c r="P102" s="19"/>
      <c r="Q102" s="19"/>
      <c r="R102" s="19"/>
    </row>
    <row r="103" ht="15.75" customHeight="1">
      <c r="O103" s="19"/>
      <c r="P103" s="19"/>
      <c r="Q103" s="19"/>
      <c r="R103" s="19"/>
    </row>
    <row r="104" ht="15.75" customHeight="1">
      <c r="O104" s="19"/>
      <c r="P104" s="19"/>
      <c r="Q104" s="19"/>
      <c r="R104" s="19"/>
    </row>
    <row r="105" ht="15.75" customHeight="1">
      <c r="O105" s="19"/>
      <c r="P105" s="19"/>
      <c r="Q105" s="19"/>
      <c r="R105" s="19"/>
    </row>
    <row r="106" ht="15.75" customHeight="1">
      <c r="O106" s="19"/>
      <c r="P106" s="19"/>
      <c r="Q106" s="19"/>
      <c r="R106" s="19"/>
    </row>
    <row r="107" ht="15.75" customHeight="1">
      <c r="O107" s="19"/>
      <c r="P107" s="19"/>
      <c r="Q107" s="19"/>
      <c r="R107" s="19"/>
    </row>
    <row r="108" ht="15.75" customHeight="1">
      <c r="O108" s="19"/>
      <c r="P108" s="19"/>
      <c r="Q108" s="19"/>
      <c r="R108" s="19"/>
    </row>
    <row r="109" ht="15.75" customHeight="1">
      <c r="O109" s="19"/>
      <c r="P109" s="19"/>
      <c r="Q109" s="19"/>
      <c r="R109" s="19"/>
    </row>
    <row r="110" ht="15.75" customHeight="1">
      <c r="O110" s="19"/>
      <c r="P110" s="19"/>
      <c r="Q110" s="19"/>
      <c r="R110" s="19"/>
    </row>
    <row r="111" ht="15.75" customHeight="1">
      <c r="O111" s="19"/>
      <c r="P111" s="19"/>
      <c r="Q111" s="19"/>
      <c r="R111" s="19"/>
    </row>
    <row r="112" ht="15.75" customHeight="1">
      <c r="O112" s="19"/>
      <c r="P112" s="19"/>
      <c r="Q112" s="19"/>
      <c r="R112" s="19"/>
    </row>
    <row r="113" ht="15.75" customHeight="1">
      <c r="O113" s="19"/>
      <c r="P113" s="19"/>
      <c r="Q113" s="19"/>
      <c r="R113" s="19"/>
    </row>
    <row r="114" ht="15.75" customHeight="1">
      <c r="O114" s="19"/>
      <c r="P114" s="19"/>
      <c r="Q114" s="19"/>
      <c r="R114" s="19"/>
    </row>
    <row r="115" ht="15.75" customHeight="1">
      <c r="O115" s="19"/>
      <c r="P115" s="19"/>
      <c r="Q115" s="19"/>
      <c r="R115" s="19"/>
    </row>
    <row r="116" ht="15.75" customHeight="1">
      <c r="O116" s="19"/>
      <c r="P116" s="19"/>
      <c r="Q116" s="19"/>
      <c r="R116" s="19"/>
    </row>
    <row r="117" ht="15.75" customHeight="1">
      <c r="O117" s="19"/>
      <c r="P117" s="19"/>
      <c r="Q117" s="19"/>
      <c r="R117" s="19"/>
    </row>
    <row r="118" ht="15.75" customHeight="1">
      <c r="O118" s="19"/>
      <c r="P118" s="19"/>
      <c r="Q118" s="19"/>
      <c r="R118" s="19"/>
    </row>
    <row r="119" ht="15.75" customHeight="1">
      <c r="O119" s="19"/>
      <c r="P119" s="19"/>
      <c r="Q119" s="19"/>
      <c r="R119" s="19"/>
    </row>
    <row r="120" ht="15.75" customHeight="1">
      <c r="O120" s="19"/>
      <c r="P120" s="19"/>
      <c r="Q120" s="19"/>
      <c r="R120" s="19"/>
    </row>
    <row r="121" ht="15.75" customHeight="1">
      <c r="O121" s="19"/>
      <c r="P121" s="19"/>
      <c r="Q121" s="19"/>
      <c r="R121" s="19"/>
    </row>
    <row r="122" ht="15.75" customHeight="1">
      <c r="O122" s="19"/>
      <c r="P122" s="19"/>
      <c r="Q122" s="19"/>
      <c r="R122" s="19"/>
    </row>
    <row r="123" ht="15.75" customHeight="1">
      <c r="O123" s="19"/>
      <c r="P123" s="19"/>
      <c r="Q123" s="19"/>
      <c r="R123" s="19"/>
    </row>
    <row r="124" ht="15.75" customHeight="1">
      <c r="O124" s="19"/>
      <c r="P124" s="19"/>
      <c r="Q124" s="19"/>
      <c r="R124" s="19"/>
    </row>
    <row r="125" ht="15.75" customHeight="1">
      <c r="O125" s="19"/>
      <c r="P125" s="19"/>
      <c r="Q125" s="19"/>
      <c r="R125" s="19"/>
    </row>
    <row r="126" ht="15.75" customHeight="1">
      <c r="O126" s="19"/>
      <c r="P126" s="19"/>
      <c r="Q126" s="19"/>
      <c r="R126" s="19"/>
    </row>
    <row r="127" ht="15.75" customHeight="1">
      <c r="O127" s="19"/>
      <c r="P127" s="19"/>
      <c r="Q127" s="19"/>
      <c r="R127" s="19"/>
    </row>
    <row r="128" ht="15.75" customHeight="1">
      <c r="O128" s="19"/>
      <c r="P128" s="19"/>
      <c r="Q128" s="19"/>
      <c r="R128" s="19"/>
    </row>
    <row r="129" ht="15.75" customHeight="1">
      <c r="O129" s="19"/>
      <c r="P129" s="19"/>
      <c r="Q129" s="19"/>
      <c r="R129" s="19"/>
    </row>
    <row r="130" ht="15.75" customHeight="1">
      <c r="O130" s="19"/>
      <c r="P130" s="19"/>
      <c r="Q130" s="19"/>
      <c r="R130" s="19"/>
    </row>
    <row r="131" ht="15.75" customHeight="1">
      <c r="O131" s="19"/>
      <c r="P131" s="19"/>
      <c r="Q131" s="19"/>
      <c r="R131" s="19"/>
    </row>
    <row r="132" ht="15.75" customHeight="1">
      <c r="O132" s="19"/>
      <c r="P132" s="19"/>
      <c r="Q132" s="19"/>
      <c r="R132" s="19"/>
    </row>
    <row r="133" ht="15.75" customHeight="1">
      <c r="O133" s="19"/>
      <c r="P133" s="19"/>
      <c r="Q133" s="19"/>
      <c r="R133" s="19"/>
    </row>
    <row r="134" ht="15.75" customHeight="1">
      <c r="O134" s="19"/>
      <c r="P134" s="19"/>
      <c r="Q134" s="19"/>
      <c r="R134" s="19"/>
    </row>
    <row r="135" ht="15.75" customHeight="1">
      <c r="O135" s="19"/>
      <c r="P135" s="19"/>
      <c r="Q135" s="19"/>
      <c r="R135" s="19"/>
    </row>
    <row r="136" ht="15.75" customHeight="1">
      <c r="O136" s="19"/>
      <c r="P136" s="19"/>
      <c r="Q136" s="19"/>
      <c r="R136" s="19"/>
    </row>
    <row r="137" ht="15.75" customHeight="1">
      <c r="O137" s="19"/>
      <c r="P137" s="19"/>
      <c r="Q137" s="19"/>
      <c r="R137" s="19"/>
    </row>
    <row r="138" ht="15.75" customHeight="1">
      <c r="O138" s="19"/>
      <c r="P138" s="19"/>
      <c r="Q138" s="19"/>
      <c r="R138" s="19"/>
    </row>
    <row r="139" ht="15.75" customHeight="1">
      <c r="O139" s="19"/>
      <c r="P139" s="19"/>
      <c r="Q139" s="19"/>
      <c r="R139" s="19"/>
    </row>
    <row r="140" ht="15.75" customHeight="1">
      <c r="O140" s="19"/>
      <c r="P140" s="19"/>
      <c r="Q140" s="19"/>
      <c r="R140" s="19"/>
    </row>
    <row r="141" ht="15.75" customHeight="1">
      <c r="O141" s="19"/>
      <c r="P141" s="19"/>
      <c r="Q141" s="19"/>
      <c r="R141" s="19"/>
    </row>
    <row r="142" ht="15.75" customHeight="1">
      <c r="O142" s="19"/>
      <c r="P142" s="19"/>
      <c r="Q142" s="19"/>
      <c r="R142" s="19"/>
    </row>
    <row r="143" ht="15.75" customHeight="1">
      <c r="O143" s="19"/>
      <c r="P143" s="19"/>
      <c r="Q143" s="19"/>
      <c r="R143" s="19"/>
    </row>
    <row r="144" ht="15.75" customHeight="1">
      <c r="O144" s="19"/>
      <c r="P144" s="19"/>
      <c r="Q144" s="19"/>
      <c r="R144" s="19"/>
    </row>
    <row r="145" ht="15.75" customHeight="1">
      <c r="O145" s="19"/>
      <c r="P145" s="19"/>
      <c r="Q145" s="19"/>
      <c r="R145" s="19"/>
    </row>
    <row r="146" ht="15.75" customHeight="1">
      <c r="O146" s="19"/>
      <c r="P146" s="19"/>
      <c r="Q146" s="19"/>
      <c r="R146" s="19"/>
    </row>
    <row r="147" ht="15.75" customHeight="1">
      <c r="O147" s="19"/>
      <c r="P147" s="19"/>
      <c r="Q147" s="19"/>
      <c r="R147" s="19"/>
    </row>
    <row r="148" ht="15.75" customHeight="1">
      <c r="O148" s="19"/>
      <c r="P148" s="19"/>
      <c r="Q148" s="19"/>
      <c r="R148" s="19"/>
    </row>
    <row r="149" ht="15.75" customHeight="1">
      <c r="O149" s="19"/>
      <c r="P149" s="19"/>
      <c r="Q149" s="19"/>
      <c r="R149" s="19"/>
    </row>
    <row r="150" ht="15.75" customHeight="1">
      <c r="O150" s="19"/>
      <c r="P150" s="19"/>
      <c r="Q150" s="19"/>
      <c r="R150" s="19"/>
    </row>
    <row r="151" ht="15.75" customHeight="1">
      <c r="O151" s="19"/>
      <c r="P151" s="19"/>
      <c r="Q151" s="19"/>
      <c r="R151" s="19"/>
    </row>
    <row r="152" ht="15.75" customHeight="1">
      <c r="O152" s="19"/>
      <c r="P152" s="19"/>
      <c r="Q152" s="19"/>
      <c r="R152" s="19"/>
    </row>
    <row r="153" ht="15.75" customHeight="1">
      <c r="O153" s="19"/>
      <c r="P153" s="19"/>
      <c r="Q153" s="19"/>
      <c r="R153" s="19"/>
    </row>
    <row r="154" ht="15.75" customHeight="1">
      <c r="O154" s="19"/>
      <c r="P154" s="19"/>
      <c r="Q154" s="19"/>
      <c r="R154" s="19"/>
    </row>
    <row r="155" ht="15.75" customHeight="1">
      <c r="O155" s="19"/>
      <c r="P155" s="19"/>
      <c r="Q155" s="19"/>
      <c r="R155" s="19"/>
    </row>
    <row r="156" ht="15.75" customHeight="1">
      <c r="O156" s="19"/>
      <c r="P156" s="19"/>
      <c r="Q156" s="19"/>
      <c r="R156" s="19"/>
    </row>
    <row r="157" ht="15.75" customHeight="1">
      <c r="O157" s="19"/>
      <c r="P157" s="19"/>
      <c r="Q157" s="19"/>
      <c r="R157" s="19"/>
    </row>
    <row r="158" ht="15.75" customHeight="1">
      <c r="O158" s="19"/>
      <c r="P158" s="19"/>
      <c r="Q158" s="19"/>
      <c r="R158" s="19"/>
    </row>
    <row r="159" ht="15.75" customHeight="1">
      <c r="O159" s="19"/>
      <c r="P159" s="19"/>
      <c r="Q159" s="19"/>
      <c r="R159" s="19"/>
    </row>
    <row r="160" ht="15.75" customHeight="1">
      <c r="O160" s="19"/>
      <c r="P160" s="19"/>
      <c r="Q160" s="19"/>
      <c r="R160" s="19"/>
    </row>
    <row r="161" ht="15.75" customHeight="1">
      <c r="O161" s="19"/>
      <c r="P161" s="19"/>
      <c r="Q161" s="19"/>
      <c r="R161" s="19"/>
    </row>
    <row r="162" ht="15.75" customHeight="1">
      <c r="O162" s="19"/>
      <c r="P162" s="19"/>
      <c r="Q162" s="19"/>
      <c r="R162" s="19"/>
    </row>
    <row r="163" ht="15.75" customHeight="1">
      <c r="O163" s="19"/>
      <c r="P163" s="19"/>
      <c r="Q163" s="19"/>
      <c r="R163" s="19"/>
    </row>
    <row r="164" ht="15.75" customHeight="1">
      <c r="O164" s="19"/>
      <c r="P164" s="19"/>
      <c r="Q164" s="19"/>
      <c r="R164" s="19"/>
    </row>
    <row r="165" ht="15.75" customHeight="1">
      <c r="O165" s="19"/>
      <c r="P165" s="19"/>
      <c r="Q165" s="19"/>
      <c r="R165" s="19"/>
    </row>
    <row r="166" ht="15.75" customHeight="1">
      <c r="O166" s="19"/>
      <c r="P166" s="19"/>
      <c r="Q166" s="19"/>
      <c r="R166" s="19"/>
    </row>
    <row r="167" ht="15.75" customHeight="1">
      <c r="O167" s="19"/>
      <c r="P167" s="19"/>
      <c r="Q167" s="19"/>
      <c r="R167" s="19"/>
    </row>
    <row r="168" ht="15.75" customHeight="1">
      <c r="O168" s="19"/>
      <c r="P168" s="19"/>
      <c r="Q168" s="19"/>
      <c r="R168" s="19"/>
    </row>
    <row r="169" ht="15.75" customHeight="1">
      <c r="O169" s="19"/>
      <c r="P169" s="19"/>
      <c r="Q169" s="19"/>
      <c r="R169" s="19"/>
    </row>
    <row r="170" ht="15.75" customHeight="1">
      <c r="O170" s="19"/>
      <c r="P170" s="19"/>
      <c r="Q170" s="19"/>
      <c r="R170" s="19"/>
    </row>
    <row r="171" ht="15.75" customHeight="1">
      <c r="O171" s="19"/>
      <c r="P171" s="19"/>
      <c r="Q171" s="19"/>
      <c r="R171" s="19"/>
    </row>
    <row r="172" ht="15.75" customHeight="1">
      <c r="O172" s="19"/>
      <c r="P172" s="19"/>
      <c r="Q172" s="19"/>
      <c r="R172" s="19"/>
    </row>
    <row r="173" ht="15.75" customHeight="1">
      <c r="O173" s="19"/>
      <c r="P173" s="19"/>
      <c r="Q173" s="19"/>
      <c r="R173" s="19"/>
    </row>
    <row r="174" ht="15.75" customHeight="1">
      <c r="O174" s="19"/>
      <c r="P174" s="19"/>
      <c r="Q174" s="19"/>
      <c r="R174" s="19"/>
    </row>
    <row r="175" ht="15.75" customHeight="1">
      <c r="O175" s="19"/>
      <c r="P175" s="19"/>
      <c r="Q175" s="19"/>
      <c r="R175" s="19"/>
    </row>
    <row r="176" ht="15.75" customHeight="1">
      <c r="O176" s="19"/>
      <c r="P176" s="19"/>
      <c r="Q176" s="19"/>
      <c r="R176" s="19"/>
    </row>
    <row r="177" ht="15.75" customHeight="1">
      <c r="O177" s="19"/>
      <c r="P177" s="19"/>
      <c r="Q177" s="19"/>
      <c r="R177" s="19"/>
    </row>
    <row r="178" ht="15.75" customHeight="1">
      <c r="O178" s="19"/>
      <c r="P178" s="19"/>
      <c r="Q178" s="19"/>
      <c r="R178" s="19"/>
    </row>
    <row r="179" ht="15.75" customHeight="1">
      <c r="O179" s="19"/>
      <c r="P179" s="19"/>
      <c r="Q179" s="19"/>
      <c r="R179" s="19"/>
    </row>
    <row r="180" ht="15.75" customHeight="1">
      <c r="O180" s="19"/>
      <c r="P180" s="19"/>
      <c r="Q180" s="19"/>
      <c r="R180" s="19"/>
    </row>
    <row r="181" ht="15.75" customHeight="1">
      <c r="O181" s="19"/>
      <c r="P181" s="19"/>
      <c r="Q181" s="19"/>
      <c r="R181" s="19"/>
    </row>
    <row r="182" ht="15.75" customHeight="1">
      <c r="O182" s="19"/>
      <c r="P182" s="19"/>
      <c r="Q182" s="19"/>
      <c r="R182" s="19"/>
    </row>
    <row r="183" ht="15.75" customHeight="1">
      <c r="O183" s="19"/>
      <c r="P183" s="19"/>
      <c r="Q183" s="19"/>
      <c r="R183" s="19"/>
    </row>
    <row r="184" ht="15.75" customHeight="1">
      <c r="O184" s="19"/>
      <c r="P184" s="19"/>
      <c r="Q184" s="19"/>
      <c r="R184" s="19"/>
    </row>
    <row r="185" ht="15.75" customHeight="1">
      <c r="O185" s="19"/>
      <c r="P185" s="19"/>
      <c r="Q185" s="19"/>
      <c r="R185" s="19"/>
    </row>
    <row r="186" ht="15.75" customHeight="1">
      <c r="O186" s="19"/>
      <c r="P186" s="19"/>
      <c r="Q186" s="19"/>
      <c r="R186" s="19"/>
    </row>
    <row r="187" ht="15.75" customHeight="1">
      <c r="O187" s="19"/>
      <c r="P187" s="19"/>
      <c r="Q187" s="19"/>
      <c r="R187" s="19"/>
    </row>
    <row r="188" ht="15.75" customHeight="1">
      <c r="O188" s="19"/>
      <c r="P188" s="19"/>
      <c r="Q188" s="19"/>
      <c r="R188" s="19"/>
    </row>
    <row r="189" ht="15.75" customHeight="1">
      <c r="O189" s="19"/>
      <c r="P189" s="19"/>
      <c r="Q189" s="19"/>
      <c r="R189" s="19"/>
    </row>
    <row r="190" ht="15.75" customHeight="1">
      <c r="O190" s="19"/>
      <c r="P190" s="19"/>
      <c r="Q190" s="19"/>
      <c r="R190" s="19"/>
    </row>
    <row r="191" ht="15.75" customHeight="1">
      <c r="O191" s="19"/>
      <c r="P191" s="19"/>
      <c r="Q191" s="19"/>
      <c r="R191" s="19"/>
    </row>
    <row r="192" ht="15.75" customHeight="1">
      <c r="O192" s="19"/>
      <c r="P192" s="19"/>
      <c r="Q192" s="19"/>
      <c r="R192" s="19"/>
    </row>
    <row r="193" ht="15.75" customHeight="1">
      <c r="O193" s="19"/>
      <c r="P193" s="19"/>
      <c r="Q193" s="19"/>
      <c r="R193" s="19"/>
    </row>
    <row r="194" ht="15.75" customHeight="1">
      <c r="O194" s="19"/>
      <c r="P194" s="19"/>
      <c r="Q194" s="19"/>
      <c r="R194" s="19"/>
    </row>
    <row r="195" ht="15.75" customHeight="1">
      <c r="O195" s="19"/>
      <c r="P195" s="19"/>
      <c r="Q195" s="19"/>
      <c r="R195" s="19"/>
    </row>
    <row r="196" ht="15.75" customHeight="1">
      <c r="O196" s="19"/>
      <c r="P196" s="19"/>
      <c r="Q196" s="19"/>
      <c r="R196" s="19"/>
    </row>
    <row r="197" ht="15.75" customHeight="1">
      <c r="O197" s="19"/>
      <c r="P197" s="19"/>
      <c r="Q197" s="19"/>
      <c r="R197" s="19"/>
    </row>
    <row r="198" ht="15.75" customHeight="1">
      <c r="O198" s="19"/>
      <c r="P198" s="19"/>
      <c r="Q198" s="19"/>
      <c r="R198" s="19"/>
    </row>
    <row r="199" ht="15.75" customHeight="1">
      <c r="O199" s="19"/>
      <c r="P199" s="19"/>
      <c r="Q199" s="19"/>
      <c r="R199" s="19"/>
    </row>
    <row r="200" ht="15.75" customHeight="1">
      <c r="O200" s="19"/>
      <c r="P200" s="19"/>
      <c r="Q200" s="19"/>
      <c r="R200" s="19"/>
    </row>
    <row r="201" ht="15.75" customHeight="1">
      <c r="O201" s="19"/>
      <c r="P201" s="19"/>
      <c r="Q201" s="19"/>
      <c r="R201" s="19"/>
    </row>
    <row r="202" ht="15.75" customHeight="1">
      <c r="O202" s="19"/>
      <c r="P202" s="19"/>
      <c r="Q202" s="19"/>
      <c r="R202" s="19"/>
    </row>
    <row r="203" ht="15.75" customHeight="1">
      <c r="O203" s="19"/>
      <c r="P203" s="19"/>
      <c r="Q203" s="19"/>
      <c r="R203" s="19"/>
    </row>
    <row r="204" ht="15.75" customHeight="1">
      <c r="O204" s="19"/>
      <c r="P204" s="19"/>
      <c r="Q204" s="19"/>
      <c r="R204" s="19"/>
    </row>
    <row r="205" ht="15.75" customHeight="1">
      <c r="O205" s="19"/>
      <c r="P205" s="19"/>
      <c r="Q205" s="19"/>
      <c r="R205" s="19"/>
    </row>
    <row r="206" ht="15.75" customHeight="1">
      <c r="O206" s="19"/>
      <c r="P206" s="19"/>
      <c r="Q206" s="19"/>
      <c r="R206" s="19"/>
    </row>
    <row r="207" ht="15.75" customHeight="1">
      <c r="O207" s="19"/>
      <c r="P207" s="19"/>
      <c r="Q207" s="19"/>
      <c r="R207" s="19"/>
    </row>
    <row r="208" ht="15.75" customHeight="1">
      <c r="O208" s="19"/>
      <c r="P208" s="19"/>
      <c r="Q208" s="19"/>
      <c r="R208" s="19"/>
    </row>
    <row r="209" ht="15.75" customHeight="1">
      <c r="O209" s="19"/>
      <c r="P209" s="19"/>
      <c r="Q209" s="19"/>
      <c r="R209" s="19"/>
    </row>
    <row r="210" ht="15.75" customHeight="1">
      <c r="O210" s="19"/>
      <c r="P210" s="19"/>
      <c r="Q210" s="19"/>
      <c r="R210" s="19"/>
    </row>
    <row r="211" ht="15.75" customHeight="1">
      <c r="O211" s="19"/>
      <c r="P211" s="19"/>
      <c r="Q211" s="19"/>
      <c r="R211" s="19"/>
    </row>
    <row r="212" ht="15.75" customHeight="1">
      <c r="O212" s="19"/>
      <c r="P212" s="19"/>
      <c r="Q212" s="19"/>
      <c r="R212" s="19"/>
    </row>
    <row r="213" ht="15.75" customHeight="1">
      <c r="O213" s="19"/>
      <c r="P213" s="19"/>
      <c r="Q213" s="19"/>
      <c r="R213" s="19"/>
    </row>
    <row r="214" ht="15.75" customHeight="1">
      <c r="O214" s="19"/>
      <c r="P214" s="19"/>
      <c r="Q214" s="19"/>
      <c r="R214" s="19"/>
    </row>
    <row r="215" ht="15.75" customHeight="1">
      <c r="O215" s="19"/>
      <c r="P215" s="19"/>
      <c r="Q215" s="19"/>
      <c r="R215" s="19"/>
    </row>
    <row r="216" ht="15.75" customHeight="1">
      <c r="O216" s="19"/>
      <c r="P216" s="19"/>
      <c r="Q216" s="19"/>
      <c r="R216" s="19"/>
    </row>
    <row r="217" ht="15.75" customHeight="1">
      <c r="O217" s="19"/>
      <c r="P217" s="19"/>
      <c r="Q217" s="19"/>
      <c r="R217" s="19"/>
    </row>
    <row r="218" ht="15.75" customHeight="1">
      <c r="O218" s="19"/>
      <c r="P218" s="19"/>
      <c r="Q218" s="19"/>
      <c r="R218" s="19"/>
    </row>
    <row r="219" ht="15.75" customHeight="1">
      <c r="O219" s="19"/>
      <c r="P219" s="19"/>
      <c r="Q219" s="19"/>
      <c r="R219" s="19"/>
    </row>
    <row r="220" ht="15.75" customHeight="1">
      <c r="O220" s="19"/>
      <c r="P220" s="19"/>
      <c r="Q220" s="19"/>
      <c r="R220" s="19"/>
    </row>
    <row r="221" ht="15.75" customHeight="1">
      <c r="O221" s="19"/>
      <c r="P221" s="19"/>
      <c r="Q221" s="19"/>
      <c r="R221" s="19"/>
    </row>
    <row r="222" ht="15.75" customHeight="1">
      <c r="O222" s="19"/>
      <c r="P222" s="19"/>
      <c r="Q222" s="19"/>
      <c r="R222" s="19"/>
    </row>
    <row r="223" ht="15.75" customHeight="1">
      <c r="O223" s="19"/>
      <c r="P223" s="19"/>
      <c r="Q223" s="19"/>
      <c r="R223" s="19"/>
    </row>
    <row r="224" ht="15.75" customHeight="1">
      <c r="O224" s="19"/>
      <c r="P224" s="19"/>
      <c r="Q224" s="19"/>
      <c r="R224" s="19"/>
    </row>
    <row r="225" ht="15.75" customHeight="1">
      <c r="O225" s="19"/>
      <c r="P225" s="19"/>
      <c r="Q225" s="19"/>
      <c r="R225" s="19"/>
    </row>
    <row r="226" ht="15.75" customHeight="1">
      <c r="O226" s="19"/>
      <c r="P226" s="19"/>
      <c r="Q226" s="19"/>
      <c r="R226" s="19"/>
    </row>
    <row r="227" ht="15.75" customHeight="1">
      <c r="O227" s="19"/>
      <c r="P227" s="19"/>
      <c r="Q227" s="19"/>
      <c r="R227" s="19"/>
    </row>
    <row r="228" ht="15.75" customHeight="1">
      <c r="O228" s="19"/>
      <c r="P228" s="19"/>
      <c r="Q228" s="19"/>
      <c r="R228" s="19"/>
    </row>
    <row r="229" ht="15.75" customHeight="1">
      <c r="O229" s="19"/>
      <c r="P229" s="19"/>
      <c r="Q229" s="19"/>
      <c r="R229" s="19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95DCAF4C-CF36-4EDB-BB68-18EC76E0EED7}" filter="1" showAutoFilter="1">
      <autoFilter ref="#REF!"/>
    </customSheetView>
  </customSheetView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8.14"/>
    <col customWidth="1" min="3" max="5" width="11.57"/>
    <col customWidth="1" min="9" max="11" width="14.86"/>
    <col customWidth="1" min="14" max="16" width="6.86"/>
    <col customWidth="1" min="17" max="19" width="7.86"/>
    <col customWidth="1" min="20" max="20" width="6.86"/>
    <col customWidth="1" min="21" max="21" width="24.29"/>
    <col customWidth="1" min="23" max="29" width="17.71"/>
  </cols>
  <sheetData>
    <row r="1">
      <c r="A1" s="16" t="s">
        <v>7</v>
      </c>
      <c r="B1" s="17">
        <v>16.02104</v>
      </c>
      <c r="C1" s="17">
        <v>15.04833</v>
      </c>
      <c r="D1" s="17">
        <v>15.15894</v>
      </c>
      <c r="E1" s="17">
        <v>14.51861</v>
      </c>
      <c r="F1" s="17">
        <v>14.45832</v>
      </c>
      <c r="G1" s="17">
        <v>13.79967</v>
      </c>
      <c r="H1" s="17">
        <v>14.03127</v>
      </c>
      <c r="I1" s="16" t="s">
        <v>65</v>
      </c>
      <c r="J1" s="16"/>
      <c r="L1" s="18"/>
      <c r="M1" s="16" t="s">
        <v>66</v>
      </c>
      <c r="N1" s="16">
        <v>2009.0</v>
      </c>
      <c r="O1" s="16">
        <v>2010.0</v>
      </c>
      <c r="P1" s="16">
        <v>2011.0</v>
      </c>
      <c r="Q1" s="16">
        <v>2012.0</v>
      </c>
      <c r="R1" s="16">
        <v>2013.0</v>
      </c>
      <c r="S1" s="16">
        <v>2014.0</v>
      </c>
      <c r="T1" s="16">
        <v>2015.0</v>
      </c>
      <c r="U1" s="17" t="s">
        <v>67</v>
      </c>
      <c r="V1" s="16" t="s">
        <v>7</v>
      </c>
      <c r="W1" s="20">
        <f>N2*Population!B2</f>
        <v>53346295785</v>
      </c>
      <c r="X1" s="20">
        <f>O2*Population!C2</f>
        <v>67869518744</v>
      </c>
      <c r="Y1" s="20">
        <f>P2*Population!D2</f>
        <v>84937671406</v>
      </c>
      <c r="Z1" s="20">
        <f>Q2*Population!E2</f>
        <v>87472054804</v>
      </c>
      <c r="AA1" s="20">
        <f>R2*Population!F2</f>
        <v>88440168530</v>
      </c>
      <c r="AB1" s="20">
        <f>S2*Population!G2</f>
        <v>84321885456</v>
      </c>
      <c r="AC1" s="20">
        <f>T2*Population!H2</f>
        <v>95285020916</v>
      </c>
      <c r="AE1" s="23">
        <v>2013.0</v>
      </c>
      <c r="AF1" s="6" t="s">
        <v>7</v>
      </c>
      <c r="AG1" s="7">
        <v>12976.636424541095</v>
      </c>
      <c r="AH1" s="20">
        <f t="shared" ref="AH1:AH20" si="1">R2</f>
        <v>2078.992112</v>
      </c>
      <c r="AI1" s="16"/>
    </row>
    <row r="2">
      <c r="A2" s="16" t="s">
        <v>8</v>
      </c>
      <c r="B2" s="17">
        <v>13.41502</v>
      </c>
      <c r="C2" s="17">
        <v>14.3276</v>
      </c>
      <c r="D2" s="17">
        <v>13.50202</v>
      </c>
      <c r="E2" s="17">
        <v>13.18191</v>
      </c>
      <c r="F2" s="17">
        <v>14.03629</v>
      </c>
      <c r="G2" s="17">
        <v>13.88297</v>
      </c>
      <c r="H2" s="17">
        <v>14.08223</v>
      </c>
      <c r="I2" s="24" t="s">
        <v>71</v>
      </c>
      <c r="J2" s="24"/>
      <c r="K2" s="24" t="s">
        <v>73</v>
      </c>
      <c r="L2" s="24"/>
      <c r="M2" s="16" t="s">
        <v>7</v>
      </c>
      <c r="N2" s="20">
        <f>(16.02104*'GDP per Capita'!B2)/100</f>
        <v>1307.526254</v>
      </c>
      <c r="O2" s="20">
        <f>(16.02104*'GDP per Capita'!C2)/100</f>
        <v>1646.363805</v>
      </c>
      <c r="P2" s="20">
        <f>(16.02104*'GDP per Capita'!D2)/100</f>
        <v>2038.983079</v>
      </c>
      <c r="Q2" s="20">
        <f>(16.02104*'GDP per Capita'!E2)/100</f>
        <v>2077.881966</v>
      </c>
      <c r="R2" s="20">
        <f>(16.02104*'GDP per Capita'!F2)/100</f>
        <v>2078.992112</v>
      </c>
      <c r="S2" s="20">
        <f>(16.02104*'GDP per Capita'!G2)/100</f>
        <v>1961.817434</v>
      </c>
      <c r="T2" s="20">
        <f>(16.02104*'GDP per Capita'!H2)/100</f>
        <v>2194.609071</v>
      </c>
      <c r="U2" s="17" t="s">
        <v>76</v>
      </c>
      <c r="V2" s="16" t="s">
        <v>8</v>
      </c>
      <c r="W2" s="20">
        <f>N3*Population!B3</f>
        <v>148426643161</v>
      </c>
      <c r="X2" s="20">
        <f>O3*Population!C3</f>
        <v>183322440079</v>
      </c>
      <c r="Y2" s="20">
        <f>P3*Population!D3</f>
        <v>223378282242</v>
      </c>
      <c r="Z2" s="20">
        <f>Q3*Population!E3</f>
        <v>247270495690</v>
      </c>
      <c r="AA2" s="20">
        <f>R3*Population!F3</f>
        <v>252122549269</v>
      </c>
      <c r="AB2" s="20">
        <f>S3*Population!G3</f>
        <v>234701102791</v>
      </c>
      <c r="AC2" s="20">
        <f>T3*Population!H3</f>
        <v>216129281472</v>
      </c>
      <c r="AD2" s="23"/>
      <c r="AE2" s="23" t="s">
        <v>75</v>
      </c>
      <c r="AF2" s="6" t="s">
        <v>8</v>
      </c>
      <c r="AG2" s="7">
        <v>67990.29003047975</v>
      </c>
      <c r="AH2" s="20">
        <f t="shared" si="1"/>
        <v>10892.75156</v>
      </c>
      <c r="AI2" s="20"/>
    </row>
    <row r="3">
      <c r="A3" s="16" t="s">
        <v>9</v>
      </c>
      <c r="B3" s="17">
        <v>14.72369</v>
      </c>
      <c r="C3" s="17">
        <v>14.56038</v>
      </c>
      <c r="D3" s="17">
        <v>15.26904</v>
      </c>
      <c r="E3" s="17">
        <v>15.7277</v>
      </c>
      <c r="F3" s="17">
        <v>15.59267</v>
      </c>
      <c r="G3" s="17">
        <v>15.71933</v>
      </c>
      <c r="H3" s="17">
        <v>16.24898</v>
      </c>
      <c r="I3" s="24">
        <v>2009.0</v>
      </c>
      <c r="J3" s="24"/>
      <c r="K3" s="24"/>
      <c r="L3" s="24"/>
      <c r="M3" s="16" t="s">
        <v>8</v>
      </c>
      <c r="N3" s="20">
        <f>(16.02104*'GDP per Capita'!B3)/100</f>
        <v>6842.554671</v>
      </c>
      <c r="O3" s="20">
        <f>(16.02104*'GDP per Capita'!C3)/100</f>
        <v>8320.829715</v>
      </c>
      <c r="P3" s="20">
        <f>(16.02104*'GDP per Capita'!D3)/100</f>
        <v>9999.017111</v>
      </c>
      <c r="Q3" s="20">
        <f>(16.02104*'GDP per Capita'!E3)/100</f>
        <v>10872.62911</v>
      </c>
      <c r="R3" s="20">
        <f>(16.02104*'GDP per Capita'!F3)/100</f>
        <v>10892.75156</v>
      </c>
      <c r="S3" s="20">
        <f>(16.02104*'GDP per Capita'!G3)/100</f>
        <v>9985.522668</v>
      </c>
      <c r="T3" s="20">
        <f>(16.02104*'GDP per Capita'!H3)/100</f>
        <v>9061.726502</v>
      </c>
      <c r="U3" s="26">
        <v>2009.0</v>
      </c>
      <c r="V3" s="16" t="s">
        <v>9</v>
      </c>
      <c r="W3" s="20">
        <f>N4*Population!B4</f>
        <v>267073905911</v>
      </c>
      <c r="X3" s="20">
        <f>O4*Population!C4</f>
        <v>353884209987</v>
      </c>
      <c r="Y3" s="20">
        <f>P4*Population!D4</f>
        <v>419142701323</v>
      </c>
      <c r="Z3" s="20">
        <f>Q4*Population!E4</f>
        <v>394948863604</v>
      </c>
      <c r="AA3" s="20">
        <f>R4*Population!F4</f>
        <v>396169385760</v>
      </c>
      <c r="AB3" s="20">
        <f>S4*Population!G4</f>
        <v>393475721084</v>
      </c>
      <c r="AC3" s="20">
        <f>T4*Population!H4</f>
        <v>288733485703</v>
      </c>
      <c r="AE3" s="23" t="s">
        <v>77</v>
      </c>
      <c r="AF3" s="6" t="s">
        <v>9</v>
      </c>
      <c r="AG3" s="7">
        <v>12216.904464339616</v>
      </c>
      <c r="AH3" s="20">
        <f t="shared" si="1"/>
        <v>1957.275151</v>
      </c>
      <c r="AI3" s="20"/>
    </row>
    <row r="4">
      <c r="A4" s="16" t="s">
        <v>10</v>
      </c>
      <c r="B4" s="17">
        <v>12.48364</v>
      </c>
      <c r="C4" s="17">
        <v>12.33596</v>
      </c>
      <c r="D4" s="17">
        <v>12.21914</v>
      </c>
      <c r="E4" s="27">
        <v>0.0</v>
      </c>
      <c r="F4" s="27">
        <v>0.0</v>
      </c>
      <c r="G4" s="27">
        <v>0.0</v>
      </c>
      <c r="H4" s="27">
        <v>0.0</v>
      </c>
      <c r="I4" s="24">
        <v>2010.0</v>
      </c>
      <c r="J4" s="24"/>
      <c r="K4" s="24"/>
      <c r="L4" s="24"/>
      <c r="M4" s="16" t="s">
        <v>9</v>
      </c>
      <c r="N4" s="20">
        <f>(16.02104*'GDP per Capita'!B4)/100</f>
        <v>1370.34065</v>
      </c>
      <c r="O4" s="20">
        <f>(16.02104*'GDP per Capita'!C4)/100</f>
        <v>1798.226215</v>
      </c>
      <c r="P4" s="20">
        <f>(16.02104*'GDP per Capita'!D4)/100</f>
        <v>2109.566099</v>
      </c>
      <c r="Q4" s="20">
        <f>(16.02104*'GDP per Capita'!E4)/100</f>
        <v>1969.220821</v>
      </c>
      <c r="R4" s="20">
        <f>(16.02104*'GDP per Capita'!F4)/100</f>
        <v>1957.275151</v>
      </c>
      <c r="S4" s="20">
        <f>(16.02104*'GDP per Capita'!G4)/100</f>
        <v>1926.789503</v>
      </c>
      <c r="T4" s="20">
        <f>(16.02104*'GDP per Capita'!H4)/100</f>
        <v>1401.876726</v>
      </c>
      <c r="U4" s="26">
        <v>2010.0</v>
      </c>
      <c r="V4" s="16" t="s">
        <v>10</v>
      </c>
      <c r="W4" s="20">
        <f>N5*Population!B5</f>
        <v>219672971390</v>
      </c>
      <c r="X4" s="20">
        <f>O5*Population!C5</f>
        <v>258493780564</v>
      </c>
      <c r="Y4" s="20">
        <f>P5*Population!D5</f>
        <v>286559996487</v>
      </c>
      <c r="Z4" s="20">
        <f t="shared" ref="Z4:AC4" si="2">Q5</f>
        <v>0</v>
      </c>
      <c r="AA4" s="20">
        <f t="shared" si="2"/>
        <v>0</v>
      </c>
      <c r="AB4" s="20">
        <f t="shared" si="2"/>
        <v>0</v>
      </c>
      <c r="AC4" s="20">
        <f t="shared" si="2"/>
        <v>0</v>
      </c>
      <c r="AE4" s="23" t="s">
        <v>78</v>
      </c>
      <c r="AF4" s="6" t="s">
        <v>10</v>
      </c>
      <c r="AG4" s="7">
        <v>52418.31506183466</v>
      </c>
      <c r="AH4" s="20">
        <f t="shared" si="1"/>
        <v>0</v>
      </c>
      <c r="AI4" s="20"/>
    </row>
    <row r="5">
      <c r="A5" s="16" t="s">
        <v>11</v>
      </c>
      <c r="B5" s="27">
        <v>0.0</v>
      </c>
      <c r="C5" s="27">
        <v>0.0</v>
      </c>
      <c r="D5" s="27">
        <v>0.0</v>
      </c>
      <c r="E5" s="27">
        <v>0.0</v>
      </c>
      <c r="F5" s="27">
        <v>0.0</v>
      </c>
      <c r="G5" s="27">
        <v>0.0</v>
      </c>
      <c r="H5" s="27">
        <v>0.0</v>
      </c>
      <c r="I5" s="24">
        <v>2011.0</v>
      </c>
      <c r="J5" s="24"/>
      <c r="K5" s="24"/>
      <c r="L5" s="24"/>
      <c r="M5" s="16" t="s">
        <v>10</v>
      </c>
      <c r="N5" s="20">
        <f>(16.02104*'GDP per Capita'!B5)/100</f>
        <v>6532.331433</v>
      </c>
      <c r="O5" s="20">
        <f>(16.02104*'GDP per Capita'!C5)/100</f>
        <v>7601.579113</v>
      </c>
      <c r="P5" s="20">
        <f>(16.02104*'GDP per Capita'!D5)/100</f>
        <v>8344.111819</v>
      </c>
      <c r="Q5" s="28">
        <v>0.0</v>
      </c>
      <c r="R5" s="28">
        <v>0.0</v>
      </c>
      <c r="S5" s="28">
        <v>0.0</v>
      </c>
      <c r="T5" s="28">
        <v>0.0</v>
      </c>
      <c r="U5" s="29">
        <v>2011.0</v>
      </c>
      <c r="V5" s="16" t="s">
        <v>11</v>
      </c>
      <c r="W5" s="20">
        <f t="shared" ref="W5:AC5" si="3">N6</f>
        <v>0</v>
      </c>
      <c r="X5" s="20">
        <f t="shared" si="3"/>
        <v>0</v>
      </c>
      <c r="Y5" s="20">
        <f t="shared" si="3"/>
        <v>0</v>
      </c>
      <c r="Z5" s="20">
        <f t="shared" si="3"/>
        <v>0</v>
      </c>
      <c r="AA5" s="20">
        <f t="shared" si="3"/>
        <v>0</v>
      </c>
      <c r="AB5" s="20">
        <f t="shared" si="3"/>
        <v>0</v>
      </c>
      <c r="AC5" s="20">
        <f t="shared" si="3"/>
        <v>0</v>
      </c>
      <c r="AF5" s="6" t="s">
        <v>11</v>
      </c>
      <c r="AG5" s="7">
        <v>7077.770765395579</v>
      </c>
      <c r="AH5" s="20">
        <f t="shared" si="1"/>
        <v>0</v>
      </c>
      <c r="AI5" s="20"/>
    </row>
    <row r="6">
      <c r="A6" s="16" t="s">
        <v>12</v>
      </c>
      <c r="B6" s="17">
        <v>11.41065</v>
      </c>
      <c r="C6" s="17">
        <v>11.06464</v>
      </c>
      <c r="D6" s="17">
        <v>11.10005</v>
      </c>
      <c r="E6" s="17">
        <v>11.18214</v>
      </c>
      <c r="F6" s="17">
        <v>11.51887</v>
      </c>
      <c r="G6" s="17">
        <v>11.62072</v>
      </c>
      <c r="H6" s="17">
        <v>11.8066</v>
      </c>
      <c r="I6" s="24">
        <v>2012.0</v>
      </c>
      <c r="J6" s="24"/>
      <c r="K6" s="24"/>
      <c r="L6" s="24"/>
      <c r="M6" s="16" t="s">
        <v>11</v>
      </c>
      <c r="N6" s="28">
        <v>0.0</v>
      </c>
      <c r="O6" s="28">
        <v>0.0</v>
      </c>
      <c r="P6" s="28">
        <v>0.0</v>
      </c>
      <c r="Q6" s="28">
        <v>0.0</v>
      </c>
      <c r="R6" s="28">
        <v>0.0</v>
      </c>
      <c r="S6" s="28">
        <v>0.0</v>
      </c>
      <c r="T6" s="28">
        <v>0.0</v>
      </c>
      <c r="U6" s="26">
        <v>2012.0</v>
      </c>
      <c r="V6" s="16" t="s">
        <v>12</v>
      </c>
      <c r="W6" s="20">
        <f>N7*Population!B7</f>
        <v>1951511127452</v>
      </c>
      <c r="X6" s="20">
        <f>O7*Population!C7</f>
        <v>1938316790614</v>
      </c>
      <c r="Y6" s="20">
        <f>P7*Population!D7</f>
        <v>2093803196963</v>
      </c>
      <c r="Z6" s="20">
        <f>Q7*Population!E7</f>
        <v>1973153341501</v>
      </c>
      <c r="AA6" s="20">
        <f>R7*Population!F7</f>
        <v>2057215427252</v>
      </c>
      <c r="AB6" s="20">
        <f>S7*Population!G7</f>
        <v>2126475859539</v>
      </c>
      <c r="AC6" s="20">
        <f>T7*Population!H7</f>
        <v>1873208810357</v>
      </c>
      <c r="AF6" s="6" t="s">
        <v>12</v>
      </c>
      <c r="AG6" s="7">
        <v>35586.56797298628</v>
      </c>
      <c r="AH6" s="20">
        <f t="shared" si="1"/>
        <v>4060.658718</v>
      </c>
      <c r="AI6" s="20"/>
    </row>
    <row r="7">
      <c r="A7" s="16" t="s">
        <v>13</v>
      </c>
      <c r="B7" s="17">
        <v>10.10988</v>
      </c>
      <c r="C7" s="17">
        <v>10.06913</v>
      </c>
      <c r="D7" s="17">
        <v>9.86394</v>
      </c>
      <c r="E7" s="17">
        <v>9.60978</v>
      </c>
      <c r="F7" s="17">
        <v>9.66188</v>
      </c>
      <c r="G7" s="17">
        <v>9.6625</v>
      </c>
      <c r="H7" s="17">
        <v>9.65663</v>
      </c>
      <c r="I7" s="24">
        <v>2013.0</v>
      </c>
      <c r="J7" s="24"/>
      <c r="K7" s="24"/>
      <c r="L7" s="24"/>
      <c r="M7" s="16" t="s">
        <v>12</v>
      </c>
      <c r="N7" s="20">
        <f>(11.41065*'GDP per Capita'!B7)/100</f>
        <v>3877.292819</v>
      </c>
      <c r="O7" s="20">
        <f>(11.41065*'GDP per Capita'!C7)/100</f>
        <v>3842.65585</v>
      </c>
      <c r="P7" s="20">
        <f>(11.41065*'GDP per Capita'!D7)/100</f>
        <v>4154.244726</v>
      </c>
      <c r="Q7" s="20">
        <f>(11.41065*'GDP per Capita'!E7)/100</f>
        <v>3906.325117</v>
      </c>
      <c r="R7" s="20">
        <f>(11.41065*'GDP per Capita'!F7)/100</f>
        <v>4060.658718</v>
      </c>
      <c r="S7" s="20">
        <f>(11.41065*'GDP per Capita'!G7)/100</f>
        <v>4184.379184</v>
      </c>
      <c r="T7" s="20">
        <f>(11.41065*'GDP per Capita'!H7)/100</f>
        <v>3674.993541</v>
      </c>
      <c r="U7" s="26">
        <v>2013.0</v>
      </c>
      <c r="V7" s="16" t="s">
        <v>13</v>
      </c>
      <c r="W7" s="20">
        <f>N8*Population!B8</f>
        <v>306971849046</v>
      </c>
      <c r="X7" s="20">
        <f>O8*Population!C8</f>
        <v>301538926495</v>
      </c>
      <c r="Y7" s="20">
        <f>P8*Population!D8</f>
        <v>326505271380</v>
      </c>
      <c r="Z7" s="20">
        <f>Q8*Population!E8</f>
        <v>306241903047</v>
      </c>
      <c r="AA7" s="20">
        <f>R8*Population!F8</f>
        <v>320762240508</v>
      </c>
      <c r="AB7" s="20">
        <f>S8*Population!G8</f>
        <v>325450652365</v>
      </c>
      <c r="AC7" s="20">
        <f>T8*Population!H8</f>
        <v>278215369314</v>
      </c>
      <c r="AF7" s="6" t="s">
        <v>13</v>
      </c>
      <c r="AG7" s="7">
        <v>42592.95151907008</v>
      </c>
      <c r="AH7" s="20">
        <f t="shared" si="1"/>
        <v>4860.132623</v>
      </c>
      <c r="AI7" s="20"/>
    </row>
    <row r="8">
      <c r="A8" s="16" t="s">
        <v>15</v>
      </c>
      <c r="B8" s="17">
        <v>10.25824</v>
      </c>
      <c r="C8" s="17">
        <v>10.39811</v>
      </c>
      <c r="D8" s="17">
        <v>10.75331</v>
      </c>
      <c r="E8" s="17">
        <v>11.1373</v>
      </c>
      <c r="F8" s="17">
        <v>11.04308</v>
      </c>
      <c r="G8" s="17">
        <v>11.13364</v>
      </c>
      <c r="H8" s="17">
        <v>10.97507</v>
      </c>
      <c r="I8" s="24">
        <v>2014.0</v>
      </c>
      <c r="J8" s="24"/>
      <c r="K8" s="24"/>
      <c r="L8" s="24"/>
      <c r="M8" s="16" t="s">
        <v>13</v>
      </c>
      <c r="N8" s="20">
        <f>(11.41065*'GDP per Capita'!B8)/100</f>
        <v>4744.025226</v>
      </c>
      <c r="O8" s="20">
        <f>(11.41065*'GDP per Capita'!C8)/100</f>
        <v>4637.098059</v>
      </c>
      <c r="P8" s="20">
        <f>(11.41065*'GDP per Capita'!D8)/100</f>
        <v>4996.807549</v>
      </c>
      <c r="Q8" s="20">
        <f>(11.41065*'GDP per Capita'!E8)/100</f>
        <v>4664.070776</v>
      </c>
      <c r="R8" s="20">
        <f>(11.41065*'GDP per Capita'!F8)/100</f>
        <v>4860.132623</v>
      </c>
      <c r="S8" s="20">
        <f>(11.41065*'GDP per Capita'!G8)/100</f>
        <v>4907.566814</v>
      </c>
      <c r="T8" s="20">
        <f>(11.41065*'GDP per Capita'!H8)/100</f>
        <v>4177.824099</v>
      </c>
      <c r="U8" s="29">
        <v>2014.0</v>
      </c>
      <c r="V8" s="16" t="s">
        <v>15</v>
      </c>
      <c r="W8" s="20">
        <f>N9*Population!B9</f>
        <v>390016587691</v>
      </c>
      <c r="X8" s="20">
        <f>O9*Population!C9</f>
        <v>389912700713</v>
      </c>
      <c r="Y8" s="20">
        <f>P9*Population!D9</f>
        <v>428777798914</v>
      </c>
      <c r="Z8" s="20">
        <f>Q9*Population!E9</f>
        <v>404391599929</v>
      </c>
      <c r="AA8" s="20">
        <f>R9*Population!F9</f>
        <v>428186182062</v>
      </c>
      <c r="AB8" s="20">
        <f>S9*Population!G9</f>
        <v>443943535476</v>
      </c>
      <c r="AC8" s="20">
        <f>T9*Population!H9</f>
        <v>385179168067</v>
      </c>
      <c r="AF8" s="6" t="s">
        <v>15</v>
      </c>
      <c r="AG8" s="7">
        <v>46530.91142757761</v>
      </c>
      <c r="AH8" s="20">
        <f t="shared" si="1"/>
        <v>5309.479445</v>
      </c>
      <c r="AI8" s="20"/>
    </row>
    <row r="9">
      <c r="A9" s="16" t="s">
        <v>16</v>
      </c>
      <c r="B9" s="17">
        <v>11.1912</v>
      </c>
      <c r="C9" s="17">
        <v>11.83368</v>
      </c>
      <c r="D9" s="17">
        <v>13.56491</v>
      </c>
      <c r="E9" s="17">
        <v>13.99212</v>
      </c>
      <c r="F9" s="17">
        <v>14.05018</v>
      </c>
      <c r="G9" s="27">
        <v>0.0</v>
      </c>
      <c r="H9" s="27">
        <v>0.0</v>
      </c>
      <c r="I9" s="24">
        <v>2015.0</v>
      </c>
      <c r="J9" s="24"/>
      <c r="K9" s="24"/>
      <c r="L9" s="24"/>
      <c r="M9" s="16" t="s">
        <v>15</v>
      </c>
      <c r="N9" s="20">
        <f>(11.41065*'GDP per Capita'!B9)/100</f>
        <v>4761.97316</v>
      </c>
      <c r="O9" s="20">
        <f>(11.41065*'GDP per Capita'!C9)/100</f>
        <v>4768.00365</v>
      </c>
      <c r="P9" s="20">
        <f>(11.41065*'GDP per Capita'!D9)/100</f>
        <v>5341.362687</v>
      </c>
      <c r="Q9" s="20">
        <f>(11.41065*'GDP per Capita'!E9)/100</f>
        <v>5028.131325</v>
      </c>
      <c r="R9" s="20">
        <f>(11.41065*'GDP per Capita'!F9)/100</f>
        <v>5309.479445</v>
      </c>
      <c r="S9" s="20">
        <f>(11.41065*'GDP per Capita'!G9)/100</f>
        <v>5481.968765</v>
      </c>
      <c r="T9" s="20">
        <f>(11.41065*'GDP per Capita'!H9)/100</f>
        <v>4715.328049</v>
      </c>
      <c r="U9" s="23">
        <v>2015.0</v>
      </c>
      <c r="V9" s="16" t="s">
        <v>16</v>
      </c>
      <c r="W9" s="20">
        <f>N10*Population!B10</f>
        <v>151070193371</v>
      </c>
      <c r="X9" s="20">
        <f>O10*Population!C10</f>
        <v>189030776054</v>
      </c>
      <c r="Y9" s="20">
        <f>P10*Population!D10</f>
        <v>208021846583</v>
      </c>
      <c r="Z9" s="20">
        <f>Q10*Population!E10</f>
        <v>208545359373</v>
      </c>
      <c r="AA9" s="20">
        <f>R10*Population!F10</f>
        <v>211864062745</v>
      </c>
      <c r="AB9" s="20">
        <f t="shared" ref="AB9:AC9" si="4">S10</f>
        <v>0</v>
      </c>
      <c r="AC9" s="20">
        <f t="shared" si="4"/>
        <v>0</v>
      </c>
      <c r="AF9" s="6" t="s">
        <v>16</v>
      </c>
      <c r="AG9" s="7">
        <v>1452.1953732318748</v>
      </c>
      <c r="AH9" s="20">
        <f t="shared" si="1"/>
        <v>165.7049314</v>
      </c>
      <c r="AI9" s="20"/>
    </row>
    <row r="10">
      <c r="A10" s="16" t="s">
        <v>17</v>
      </c>
      <c r="B10" s="17">
        <v>19.30844</v>
      </c>
      <c r="C10" s="17">
        <v>16.65418</v>
      </c>
      <c r="D10" s="17">
        <v>18.00613</v>
      </c>
      <c r="E10" s="17">
        <v>18.09042</v>
      </c>
      <c r="F10" s="17">
        <v>17.60393</v>
      </c>
      <c r="G10" s="17">
        <v>17.67152</v>
      </c>
      <c r="H10" s="17">
        <v>20.5033</v>
      </c>
      <c r="I10" s="24"/>
      <c r="J10" s="24"/>
      <c r="K10" s="24"/>
      <c r="L10" s="24"/>
      <c r="M10" s="16" t="s">
        <v>16</v>
      </c>
      <c r="N10" s="20">
        <f>(11.41065*'GDP per Capita'!B10)/100</f>
        <v>124.412344</v>
      </c>
      <c r="O10" s="20">
        <f>(11.41065*'GDP per Capita'!C10)/100</f>
        <v>153.561122</v>
      </c>
      <c r="P10" s="20">
        <f>(11.41065*'GDP per Capita'!D10)/100</f>
        <v>166.7862712</v>
      </c>
      <c r="Q10" s="20">
        <f>(11.41065*'GDP per Capita'!E10)/100</f>
        <v>165.1104406</v>
      </c>
      <c r="R10" s="20">
        <f>(11.41065*'GDP per Capita'!F10)/100</f>
        <v>165.7049314</v>
      </c>
      <c r="S10" s="28">
        <v>0.0</v>
      </c>
      <c r="T10" s="28">
        <v>0.0</v>
      </c>
      <c r="U10" s="23" t="s">
        <v>90</v>
      </c>
      <c r="V10" s="16" t="s">
        <v>17</v>
      </c>
      <c r="W10" s="20">
        <f>N11*Population!B11</f>
        <v>61569595039</v>
      </c>
      <c r="X10" s="20">
        <f>O11*Population!C11</f>
        <v>86161151809</v>
      </c>
      <c r="Y10" s="20">
        <f>P11*Population!D11</f>
        <v>101893579513</v>
      </c>
      <c r="Z10" s="20">
        <f>Q11*Population!E11</f>
        <v>104734922897</v>
      </c>
      <c r="AA10" s="20">
        <f>R11*Population!F11</f>
        <v>104124935406</v>
      </c>
      <c r="AB10" s="20">
        <f>S11*Population!G11</f>
        <v>101647753868</v>
      </c>
      <c r="AC10" s="20">
        <f>T11*Population!H11</f>
        <v>98229063773</v>
      </c>
      <c r="AF10" s="6" t="s">
        <v>17</v>
      </c>
      <c r="AG10" s="7">
        <v>3620.6639810952265</v>
      </c>
      <c r="AH10" s="20">
        <f t="shared" si="1"/>
        <v>413.1412946</v>
      </c>
      <c r="AI10" s="20"/>
    </row>
    <row r="11">
      <c r="A11" s="16" t="s">
        <v>18</v>
      </c>
      <c r="B11" s="17">
        <v>8.86717</v>
      </c>
      <c r="C11" s="17">
        <v>8.72395</v>
      </c>
      <c r="D11" s="17">
        <v>8.39238</v>
      </c>
      <c r="E11" s="27">
        <v>0.0</v>
      </c>
      <c r="F11" s="17">
        <v>8.1558</v>
      </c>
      <c r="G11" s="17">
        <v>8.00604</v>
      </c>
      <c r="H11" s="17">
        <v>8.11298</v>
      </c>
      <c r="I11" s="24"/>
      <c r="J11" s="24"/>
      <c r="K11" s="24"/>
      <c r="L11" s="24"/>
      <c r="M11" s="16" t="s">
        <v>17</v>
      </c>
      <c r="N11" s="20">
        <f>(11.41065*'GDP per Capita'!B11)/100</f>
        <v>257.2468959</v>
      </c>
      <c r="O11" s="20">
        <f>(11.41065*'GDP per Capita'!C11)/100</f>
        <v>355.268378</v>
      </c>
      <c r="P11" s="20">
        <f>(11.41065*'GDP per Capita'!D11)/100</f>
        <v>414.6946062</v>
      </c>
      <c r="Q11" s="20">
        <f>(11.41065*'GDP per Capita'!E11)/100</f>
        <v>420.8195227</v>
      </c>
      <c r="R11" s="20">
        <f>(11.41065*'GDP per Capita'!F11)/100</f>
        <v>413.1412946</v>
      </c>
      <c r="S11" s="20">
        <f>(11.41065*'GDP per Capita'!G11)/100</f>
        <v>398.4137861</v>
      </c>
      <c r="T11" s="20">
        <f>(11.41065*'GDP per Capita'!H11)/100</f>
        <v>380.493724</v>
      </c>
      <c r="V11" s="16" t="s">
        <v>18</v>
      </c>
      <c r="W11" s="20">
        <f>N12*Population!B12</f>
        <v>249340980465</v>
      </c>
      <c r="X11" s="20">
        <f>O12*Population!C12</f>
        <v>242482958547</v>
      </c>
      <c r="Y11" s="20">
        <f>P12*Population!D12</f>
        <v>259739759266</v>
      </c>
      <c r="Z11" s="20">
        <f>Q12</f>
        <v>0</v>
      </c>
      <c r="AA11" s="20">
        <f>R12*Population!F12</f>
        <v>243102907881</v>
      </c>
      <c r="AB11" s="20">
        <f>S12*Population!G12</f>
        <v>245526706530</v>
      </c>
      <c r="AC11" s="20">
        <f>T12*Population!H12</f>
        <v>209142208415</v>
      </c>
      <c r="AF11" s="6" t="s">
        <v>18</v>
      </c>
      <c r="AG11" s="7">
        <v>35370.27525837553</v>
      </c>
      <c r="AH11" s="20">
        <f t="shared" si="1"/>
        <v>4035.978314</v>
      </c>
      <c r="AI11" s="20"/>
    </row>
    <row r="12">
      <c r="A12" s="16" t="s">
        <v>19</v>
      </c>
      <c r="B12" s="27">
        <v>0.0</v>
      </c>
      <c r="C12" s="17">
        <v>9.21129</v>
      </c>
      <c r="D12" s="17">
        <v>9.44917</v>
      </c>
      <c r="E12" s="17">
        <v>9.36686</v>
      </c>
      <c r="F12" s="17">
        <v>9.30925</v>
      </c>
      <c r="G12" s="17">
        <v>9.09332</v>
      </c>
      <c r="H12" s="27">
        <v>0.0</v>
      </c>
      <c r="I12" s="24"/>
      <c r="J12" s="24"/>
      <c r="K12" s="24"/>
      <c r="L12" s="24"/>
      <c r="M12" s="16" t="s">
        <v>18</v>
      </c>
      <c r="N12" s="20">
        <f>(11.41065*'GDP per Capita'!B12)/100</f>
        <v>4219.298425</v>
      </c>
      <c r="O12" s="20">
        <f>(11.41065*'GDP per Capita'!C12)/100</f>
        <v>4090.646503</v>
      </c>
      <c r="P12" s="20">
        <f>(11.41065*'GDP per Capita'!D12)/100</f>
        <v>4374.236603</v>
      </c>
      <c r="Q12" s="28">
        <v>0.0</v>
      </c>
      <c r="R12" s="20">
        <f>(11.41065*'GDP per Capita'!F12)/100</f>
        <v>4035.978314</v>
      </c>
      <c r="S12" s="20">
        <f>(11.41065*'GDP per Capita'!G12)/100</f>
        <v>4038.989637</v>
      </c>
      <c r="T12" s="20">
        <f>(11.41065*'GDP per Capita'!H12)/100</f>
        <v>3443.770857</v>
      </c>
      <c r="V12" s="16" t="s">
        <v>19</v>
      </c>
      <c r="W12" s="20">
        <f t="shared" ref="W12:W13" si="5">N13</f>
        <v>0</v>
      </c>
      <c r="X12" s="20">
        <f>O13*Population!C13</f>
        <v>650418245530</v>
      </c>
      <c r="Y12" s="20">
        <f>P13*Population!D13</f>
        <v>702606163257</v>
      </c>
      <c r="Z12" s="20">
        <f>Q13*Population!E13</f>
        <v>707826938030</v>
      </c>
      <c r="AA12" s="20">
        <f>R13*Population!F13</f>
        <v>588300828281</v>
      </c>
      <c r="AB12" s="20">
        <f>S13*Population!G13</f>
        <v>553463712150</v>
      </c>
      <c r="AC12" s="20">
        <f>T13</f>
        <v>0</v>
      </c>
      <c r="AF12" s="6" t="s">
        <v>19</v>
      </c>
      <c r="AG12" s="7">
        <v>40454.44745789028</v>
      </c>
      <c r="AH12" s="20">
        <f t="shared" si="1"/>
        <v>4616.115409</v>
      </c>
      <c r="AI12" s="20"/>
    </row>
    <row r="13">
      <c r="A13" s="16" t="s">
        <v>58</v>
      </c>
      <c r="B13" s="27">
        <v>0.0</v>
      </c>
      <c r="C13" s="27">
        <v>0.0</v>
      </c>
      <c r="D13" s="27">
        <v>0.0</v>
      </c>
      <c r="E13" s="27">
        <v>0.0</v>
      </c>
      <c r="F13" s="27">
        <v>0.0</v>
      </c>
      <c r="G13" s="27">
        <v>0.0</v>
      </c>
      <c r="H13" s="27">
        <v>0.0</v>
      </c>
      <c r="I13" s="24"/>
      <c r="J13" s="24"/>
      <c r="K13" s="24"/>
      <c r="L13" s="24"/>
      <c r="M13" s="16" t="s">
        <v>19</v>
      </c>
      <c r="N13" s="28">
        <v>0.0</v>
      </c>
      <c r="O13" s="20">
        <f>(11.41065*'GDP per Capita'!C13)/100</f>
        <v>5078.615176</v>
      </c>
      <c r="P13" s="20">
        <f>(11.41065*'GDP per Capita'!D13)/100</f>
        <v>5496.28158</v>
      </c>
      <c r="Q13" s="20">
        <f>(11.41065*'GDP per Capita'!E13)/100</f>
        <v>5545.972608</v>
      </c>
      <c r="R13" s="20">
        <f>(11.41065*'GDP per Capita'!F13)/100</f>
        <v>4616.115409</v>
      </c>
      <c r="S13" s="20">
        <f>(11.41065*'GDP per Capita'!G13)/100</f>
        <v>4348.531633</v>
      </c>
      <c r="T13" s="28">
        <v>0.0</v>
      </c>
      <c r="V13" s="16" t="s">
        <v>58</v>
      </c>
      <c r="W13" s="20">
        <f t="shared" si="5"/>
        <v>0</v>
      </c>
      <c r="X13" s="20">
        <f t="shared" ref="X13:AC13" si="6">O14</f>
        <v>0</v>
      </c>
      <c r="Y13" s="20">
        <f t="shared" si="6"/>
        <v>0</v>
      </c>
      <c r="Z13" s="20">
        <f t="shared" si="6"/>
        <v>0</v>
      </c>
      <c r="AA13" s="20">
        <f t="shared" si="6"/>
        <v>0</v>
      </c>
      <c r="AB13" s="20">
        <f t="shared" si="6"/>
        <v>0</v>
      </c>
      <c r="AC13" s="20">
        <f t="shared" si="6"/>
        <v>0</v>
      </c>
      <c r="AF13" s="6" t="s">
        <v>58</v>
      </c>
      <c r="AG13" s="7">
        <v>25890.01866989056</v>
      </c>
      <c r="AH13" s="20">
        <f t="shared" si="1"/>
        <v>0</v>
      </c>
      <c r="AI13" s="20"/>
    </row>
    <row r="14">
      <c r="A14" s="16" t="s">
        <v>20</v>
      </c>
      <c r="B14" s="17">
        <v>18.4724</v>
      </c>
      <c r="C14" s="17">
        <v>19.42909</v>
      </c>
      <c r="D14" s="17">
        <v>19.00754</v>
      </c>
      <c r="E14" s="17">
        <v>18.08719</v>
      </c>
      <c r="F14" s="17">
        <v>16.90598</v>
      </c>
      <c r="G14" s="17">
        <v>18.80779</v>
      </c>
      <c r="H14" s="17">
        <v>19.01875</v>
      </c>
      <c r="I14" s="24"/>
      <c r="J14" s="24"/>
      <c r="K14" s="24"/>
      <c r="L14" s="24"/>
      <c r="M14" s="16" t="s">
        <v>58</v>
      </c>
      <c r="N14" s="28">
        <v>0.0</v>
      </c>
      <c r="O14" s="28">
        <v>0.0</v>
      </c>
      <c r="P14" s="28">
        <v>0.0</v>
      </c>
      <c r="Q14" s="28">
        <v>0.0</v>
      </c>
      <c r="R14" s="28">
        <v>0.0</v>
      </c>
      <c r="S14" s="28">
        <v>0.0</v>
      </c>
      <c r="T14" s="28">
        <v>0.0</v>
      </c>
      <c r="V14" s="16" t="s">
        <v>20</v>
      </c>
      <c r="W14" s="20">
        <f>N15*Population!B15</f>
        <v>166259977353</v>
      </c>
      <c r="X14" s="20">
        <f>O15*Population!C15</f>
        <v>195401286525</v>
      </c>
      <c r="Y14" s="20">
        <f>P15*Population!D15</f>
        <v>218064761232</v>
      </c>
      <c r="Z14" s="20">
        <f>Q15*Population!E15</f>
        <v>221870146761</v>
      </c>
      <c r="AA14" s="20">
        <f>R15*Population!F15</f>
        <v>235420224381</v>
      </c>
      <c r="AB14" s="20">
        <f>S15*Population!G15</f>
        <v>242831514319</v>
      </c>
      <c r="AC14" s="20">
        <f>T15*Population!H15</f>
        <v>216231378852</v>
      </c>
      <c r="AF14" s="6" t="s">
        <v>20</v>
      </c>
      <c r="AG14" s="7">
        <v>10400.563158043558</v>
      </c>
      <c r="AH14" s="20">
        <f t="shared" si="1"/>
        <v>1921.233629</v>
      </c>
      <c r="AI14" s="20"/>
    </row>
    <row r="15">
      <c r="A15" s="16" t="s">
        <v>59</v>
      </c>
      <c r="B15" s="27">
        <v>0.0</v>
      </c>
      <c r="C15" s="27">
        <v>0.0</v>
      </c>
      <c r="D15" s="27">
        <v>0.0</v>
      </c>
      <c r="E15" s="17">
        <v>11.14676</v>
      </c>
      <c r="F15" s="27">
        <v>0.0</v>
      </c>
      <c r="G15" s="27">
        <v>0.0</v>
      </c>
      <c r="H15" s="17">
        <v>10.86947</v>
      </c>
      <c r="I15" s="24"/>
      <c r="J15" s="24"/>
      <c r="K15" s="24"/>
      <c r="L15" s="24"/>
      <c r="M15" s="16" t="s">
        <v>20</v>
      </c>
      <c r="N15" s="20">
        <f>(18.4724*'GDP per Capita'!B15)/100</f>
        <v>1439.41517</v>
      </c>
      <c r="O15" s="20">
        <f>(18.4724*'GDP per Capita'!C15)/100</f>
        <v>1665.556174</v>
      </c>
      <c r="P15" s="20">
        <f>(18.4724*'GDP per Capita'!D15)/100</f>
        <v>1831.091864</v>
      </c>
      <c r="Q15" s="20">
        <f>(18.4724*'GDP per Capita'!E15)/100</f>
        <v>1836.243114</v>
      </c>
      <c r="R15" s="20">
        <f>(18.4724*'GDP per Capita'!F15)/100</f>
        <v>1921.233629</v>
      </c>
      <c r="S15" s="20">
        <f>(18.4724*'GDP per Capita'!G15)/100</f>
        <v>1954.825202</v>
      </c>
      <c r="T15" s="20">
        <f>(18.4724*'GDP per Capita'!H15)/100</f>
        <v>1717.608617</v>
      </c>
      <c r="V15" s="16" t="s">
        <v>59</v>
      </c>
      <c r="W15" s="20">
        <f t="shared" ref="W15:Y15" si="7">N16</f>
        <v>0</v>
      </c>
      <c r="X15" s="20">
        <f t="shared" si="7"/>
        <v>0</v>
      </c>
      <c r="Y15" s="20">
        <f t="shared" si="7"/>
        <v>0</v>
      </c>
      <c r="Z15" s="20">
        <f>Q16*Population!E16</f>
        <v>408287509809</v>
      </c>
      <c r="AA15" s="20">
        <f t="shared" ref="AA15:AB15" si="8">R16</f>
        <v>0</v>
      </c>
      <c r="AB15" s="20">
        <f t="shared" si="8"/>
        <v>0</v>
      </c>
      <c r="AC15" s="20">
        <f>T16*Population!H16</f>
        <v>248789638268</v>
      </c>
      <c r="AF15" s="6" t="s">
        <v>59</v>
      </c>
      <c r="AG15" s="7">
        <v>16007.0899934444</v>
      </c>
      <c r="AH15" s="20">
        <f t="shared" si="1"/>
        <v>0</v>
      </c>
      <c r="AI15" s="20"/>
    </row>
    <row r="16">
      <c r="A16" s="16" t="s">
        <v>25</v>
      </c>
      <c r="B16" s="27">
        <v>0.0</v>
      </c>
      <c r="C16" s="27">
        <v>0.0</v>
      </c>
      <c r="D16" s="27">
        <v>0.0</v>
      </c>
      <c r="E16" s="27">
        <v>0.0</v>
      </c>
      <c r="F16" s="27">
        <v>0.0</v>
      </c>
      <c r="G16" s="27">
        <v>0.0</v>
      </c>
      <c r="H16" s="27">
        <v>0.0</v>
      </c>
      <c r="I16" s="24"/>
      <c r="J16" s="24"/>
      <c r="K16" s="24"/>
      <c r="L16" s="24"/>
      <c r="M16" s="16" t="s">
        <v>59</v>
      </c>
      <c r="N16" s="28">
        <v>0.0</v>
      </c>
      <c r="O16" s="28">
        <v>0.0</v>
      </c>
      <c r="P16" s="28">
        <v>0.0</v>
      </c>
      <c r="Q16" s="20">
        <f>(18.4724*'GDP per Capita'!E16)/100</f>
        <v>2851.136392</v>
      </c>
      <c r="R16" s="28">
        <v>0.0</v>
      </c>
      <c r="S16" s="28">
        <v>0.0</v>
      </c>
      <c r="T16" s="20">
        <f>(18.4724*'GDP per Capita'!H16)/100</f>
        <v>1726.544361</v>
      </c>
      <c r="V16" s="16" t="s">
        <v>25</v>
      </c>
      <c r="W16" s="20">
        <f t="shared" ref="W16:AC16" si="9">N17</f>
        <v>0</v>
      </c>
      <c r="X16" s="20">
        <f t="shared" si="9"/>
        <v>0</v>
      </c>
      <c r="Y16" s="20">
        <f t="shared" si="9"/>
        <v>0</v>
      </c>
      <c r="Z16" s="20">
        <f t="shared" si="9"/>
        <v>0</v>
      </c>
      <c r="AA16" s="20">
        <f t="shared" si="9"/>
        <v>0</v>
      </c>
      <c r="AB16" s="20">
        <f t="shared" si="9"/>
        <v>0</v>
      </c>
      <c r="AC16" s="20">
        <f t="shared" si="9"/>
        <v>0</v>
      </c>
      <c r="AF16" s="6" t="s">
        <v>25</v>
      </c>
      <c r="AG16" s="7">
        <v>24934.386142316645</v>
      </c>
      <c r="AH16" s="20">
        <f t="shared" si="1"/>
        <v>0</v>
      </c>
      <c r="AI16" s="20"/>
    </row>
    <row r="17">
      <c r="A17" s="16" t="s">
        <v>27</v>
      </c>
      <c r="B17" s="17">
        <v>18.30626</v>
      </c>
      <c r="C17" s="17">
        <v>18.04437</v>
      </c>
      <c r="D17" s="17">
        <v>18.96147</v>
      </c>
      <c r="E17" s="17">
        <v>20.63561</v>
      </c>
      <c r="F17" s="17">
        <v>19.17124</v>
      </c>
      <c r="G17" s="17">
        <v>19.13845</v>
      </c>
      <c r="H17" s="17">
        <v>18.69935</v>
      </c>
      <c r="I17" s="24"/>
      <c r="J17" s="24"/>
      <c r="K17" s="24"/>
      <c r="L17" s="24"/>
      <c r="M17" s="16" t="s">
        <v>25</v>
      </c>
      <c r="N17" s="28">
        <v>0.0</v>
      </c>
      <c r="O17" s="28">
        <v>0.0</v>
      </c>
      <c r="P17" s="28">
        <v>0.0</v>
      </c>
      <c r="Q17" s="28">
        <v>0.0</v>
      </c>
      <c r="R17" s="28">
        <v>0.0</v>
      </c>
      <c r="S17" s="28">
        <v>0.0</v>
      </c>
      <c r="T17" s="28">
        <v>0.0</v>
      </c>
      <c r="V17" s="16" t="s">
        <v>27</v>
      </c>
      <c r="W17" s="20">
        <f>N18*Population!B18</f>
        <v>54174902531</v>
      </c>
      <c r="X17" s="20">
        <f>O18*Population!C18</f>
        <v>68712444914</v>
      </c>
      <c r="Y17" s="20">
        <f>P18*Population!D18</f>
        <v>76230721935</v>
      </c>
      <c r="Z17" s="20">
        <f>Q18*Population!E18</f>
        <v>72552811287</v>
      </c>
      <c r="AA17" s="20">
        <f>R18*Population!F18</f>
        <v>67118661705</v>
      </c>
      <c r="AB17" s="20">
        <f>S18*Population!G18</f>
        <v>64188375921</v>
      </c>
      <c r="AC17" s="20">
        <f>T18*Population!H18</f>
        <v>58129117813</v>
      </c>
      <c r="AF17" s="6" t="s">
        <v>27</v>
      </c>
      <c r="AG17" s="7">
        <v>6819.06230244075</v>
      </c>
      <c r="AH17" s="20">
        <f t="shared" si="1"/>
        <v>1248.315275</v>
      </c>
      <c r="AI17" s="20"/>
    </row>
    <row r="18">
      <c r="A18" s="16" t="s">
        <v>28</v>
      </c>
      <c r="B18" s="27">
        <v>0.0</v>
      </c>
      <c r="C18" s="27">
        <v>0.0</v>
      </c>
      <c r="D18" s="27">
        <v>0.0</v>
      </c>
      <c r="E18" s="17">
        <v>12.83047</v>
      </c>
      <c r="F18" s="17">
        <v>12.74773</v>
      </c>
      <c r="G18" s="17">
        <v>13.13256</v>
      </c>
      <c r="H18" s="17">
        <v>12.83896</v>
      </c>
      <c r="I18" s="24"/>
      <c r="J18" s="24"/>
      <c r="K18" s="24"/>
      <c r="L18" s="24"/>
      <c r="M18" s="16" t="s">
        <v>27</v>
      </c>
      <c r="N18" s="20">
        <f>(18.30626*'GDP per Capita'!B18)/100</f>
        <v>1062.861156</v>
      </c>
      <c r="O18" s="20">
        <f>(18.30626*'GDP per Capita'!C18)/100</f>
        <v>1332.032448</v>
      </c>
      <c r="P18" s="20">
        <f>(18.30626*'GDP per Capita'!D18)/100</f>
        <v>1458.58388</v>
      </c>
      <c r="Q18" s="20">
        <f>(18.30626*'GDP per Capita'!E18)/100</f>
        <v>1368.967125</v>
      </c>
      <c r="R18" s="20">
        <f>(18.30626*'GDP per Capita'!F18)/100</f>
        <v>1248.315275</v>
      </c>
      <c r="S18" s="20">
        <f>(18.30626*'GDP per Capita'!G18)/100</f>
        <v>1176.91384</v>
      </c>
      <c r="T18" s="20">
        <f>(18.30626*'GDP per Capita'!H18)/100</f>
        <v>1051.326278</v>
      </c>
      <c r="V18" s="16" t="s">
        <v>28</v>
      </c>
      <c r="W18" s="20">
        <f t="shared" ref="W18:Y18" si="10">N19</f>
        <v>0</v>
      </c>
      <c r="X18" s="20">
        <f t="shared" si="10"/>
        <v>0</v>
      </c>
      <c r="Y18" s="20">
        <f t="shared" si="10"/>
        <v>0</v>
      </c>
      <c r="Z18" s="20">
        <f>Q19*Population!E19</f>
        <v>159993450706</v>
      </c>
      <c r="AA18" s="20">
        <f>R19*Population!F19</f>
        <v>174015530536</v>
      </c>
      <c r="AB18" s="20">
        <f>S19*Population!G19</f>
        <v>171014512941</v>
      </c>
      <c r="AC18" s="20">
        <f>T19*Population!H19</f>
        <v>157396617758</v>
      </c>
      <c r="AF18" s="6" t="s">
        <v>28</v>
      </c>
      <c r="AG18" s="7">
        <v>12542.720926472348</v>
      </c>
      <c r="AH18" s="20">
        <f t="shared" si="1"/>
        <v>2296.103104</v>
      </c>
      <c r="AI18" s="20"/>
    </row>
    <row r="19">
      <c r="A19" s="16" t="s">
        <v>29</v>
      </c>
      <c r="B19" s="17">
        <v>12.61652</v>
      </c>
      <c r="C19" s="17">
        <v>13.02825</v>
      </c>
      <c r="D19" s="17">
        <v>12.69563</v>
      </c>
      <c r="E19" s="27">
        <v>0.0</v>
      </c>
      <c r="F19" s="17">
        <v>12.91344</v>
      </c>
      <c r="G19" s="17">
        <v>13.6662</v>
      </c>
      <c r="H19" s="17">
        <v>13.8196</v>
      </c>
      <c r="I19" s="24"/>
      <c r="J19" s="24"/>
      <c r="K19" s="24"/>
      <c r="L19" s="24"/>
      <c r="M19" s="16" t="s">
        <v>28</v>
      </c>
      <c r="N19" s="28">
        <v>0.0</v>
      </c>
      <c r="O19" s="28">
        <v>0.0</v>
      </c>
      <c r="P19" s="28">
        <v>0.0</v>
      </c>
      <c r="Q19" s="20">
        <f>(18.30626*'GDP per Capita'!E19)/100</f>
        <v>2145.550973</v>
      </c>
      <c r="R19" s="20">
        <f>(18.30626*'GDP per Capita'!F19)/100</f>
        <v>2296.103104</v>
      </c>
      <c r="S19" s="20">
        <f>(18.30626*'GDP per Capita'!G19)/100</f>
        <v>2220.084626</v>
      </c>
      <c r="T19" s="20">
        <f>(18.30626*'GDP per Capita'!H19)/100</f>
        <v>2010.906576</v>
      </c>
      <c r="V19" s="16" t="s">
        <v>29</v>
      </c>
      <c r="W19" s="20">
        <f>N20*Population!B20</f>
        <v>436206320227</v>
      </c>
      <c r="X19" s="20">
        <f>O20*Population!C20</f>
        <v>446887548690</v>
      </c>
      <c r="Y19" s="20">
        <f>P20*Population!D20</f>
        <v>479569167312</v>
      </c>
      <c r="Z19" s="20">
        <f>Q20</f>
        <v>0</v>
      </c>
      <c r="AA19" s="20">
        <f>R20*Population!F20</f>
        <v>501558331260</v>
      </c>
      <c r="AB19" s="20">
        <f>S20*Population!G20</f>
        <v>553366713103</v>
      </c>
      <c r="AC19" s="20">
        <f>T20*Population!H20</f>
        <v>528240003278</v>
      </c>
      <c r="AF19" s="6" t="s">
        <v>29</v>
      </c>
      <c r="AG19" s="7">
        <v>42724.0678844007</v>
      </c>
      <c r="AH19" s="20">
        <f t="shared" si="1"/>
        <v>7821.178949</v>
      </c>
      <c r="AI19" s="20"/>
    </row>
    <row r="20">
      <c r="A20" s="16" t="s">
        <v>30</v>
      </c>
      <c r="B20" s="27">
        <v>0.0</v>
      </c>
      <c r="C20" s="17">
        <v>13.05514</v>
      </c>
      <c r="D20" s="17">
        <v>12.93341</v>
      </c>
      <c r="E20" s="17">
        <v>13.3863</v>
      </c>
      <c r="F20" s="17">
        <v>13.27651</v>
      </c>
      <c r="G20" s="17">
        <v>13.45188</v>
      </c>
      <c r="H20" s="27">
        <v>0.0</v>
      </c>
      <c r="I20" s="24"/>
      <c r="J20" s="24"/>
      <c r="K20" s="24"/>
      <c r="L20" s="24"/>
      <c r="M20" s="16" t="s">
        <v>29</v>
      </c>
      <c r="N20" s="20">
        <f>(18.30626*'GDP per Capita'!B20)/100</f>
        <v>7004.374543</v>
      </c>
      <c r="O20" s="20">
        <f>(18.30626*'GDP per Capita'!C20)/100</f>
        <v>7119.857087</v>
      </c>
      <c r="P20" s="20">
        <f>(18.30626*'GDP per Capita'!D20)/100</f>
        <v>7581.052324</v>
      </c>
      <c r="Q20" s="28">
        <v>0.0</v>
      </c>
      <c r="R20" s="20">
        <f>(18.30626*'GDP per Capita'!F20)/100</f>
        <v>7821.178949</v>
      </c>
      <c r="S20" s="20">
        <f>(18.30626*'GDP per Capita'!G20)/100</f>
        <v>8564.303512</v>
      </c>
      <c r="T20" s="20">
        <f>(18.30626*'GDP per Capita'!H20)/100</f>
        <v>8110.690025</v>
      </c>
      <c r="V20" s="16" t="s">
        <v>30</v>
      </c>
      <c r="W20" s="20">
        <f t="shared" ref="W20:W21" si="11">N21</f>
        <v>0</v>
      </c>
      <c r="X20" s="20">
        <f>O21*Population!C21</f>
        <v>2739416845687</v>
      </c>
      <c r="Y20" s="20">
        <f>P21*Population!D21</f>
        <v>2840751880168</v>
      </c>
      <c r="Z20" s="20">
        <f>Q21*Population!E21</f>
        <v>2957422983963</v>
      </c>
      <c r="AA20" s="20">
        <f>R21*Population!F21</f>
        <v>3055592499964</v>
      </c>
      <c r="AB20" s="20">
        <f>S21*Population!G21</f>
        <v>3190343415323</v>
      </c>
      <c r="AC20" s="20">
        <f>T21</f>
        <v>0</v>
      </c>
      <c r="AF20" s="6" t="s">
        <v>30</v>
      </c>
      <c r="AG20" s="7">
        <v>52782.086508871005</v>
      </c>
      <c r="AH20" s="20">
        <f t="shared" si="1"/>
        <v>9662.42599</v>
      </c>
      <c r="AI20" s="20"/>
    </row>
    <row r="21" ht="15.75" customHeight="1">
      <c r="I21" s="24"/>
      <c r="J21" s="24"/>
      <c r="K21" s="24"/>
      <c r="L21" s="24"/>
      <c r="M21" s="16" t="s">
        <v>30</v>
      </c>
      <c r="N21" s="28">
        <v>0.0</v>
      </c>
      <c r="O21" s="20">
        <f>(18.30626*'GDP per Capita'!C21)/100</f>
        <v>8855.727772</v>
      </c>
      <c r="P21" s="20">
        <f>(18.30626*'GDP per Capita'!D21)/100</f>
        <v>9115.366662</v>
      </c>
      <c r="Q21" s="20">
        <f>(18.30626*'GDP per Capita'!E21)/100</f>
        <v>9418.746348</v>
      </c>
      <c r="R21" s="20">
        <f>(18.30626*'GDP per Capita'!F21)/100</f>
        <v>9662.42599</v>
      </c>
      <c r="S21" s="20">
        <f>(18.30626*'GDP per Capita'!G21)/100</f>
        <v>10012.9249</v>
      </c>
      <c r="T21" s="28">
        <v>0.0</v>
      </c>
      <c r="W21" s="17" t="str">
        <f t="shared" si="11"/>
        <v/>
      </c>
      <c r="AI21" s="20"/>
    </row>
    <row r="22" ht="15.75" customHeight="1">
      <c r="B22" s="36"/>
      <c r="C22" s="36"/>
      <c r="D22" s="36"/>
      <c r="E22" s="36"/>
      <c r="I22" s="24"/>
      <c r="J22" s="24"/>
      <c r="K22" s="24"/>
      <c r="L22" s="24"/>
      <c r="M22" s="24"/>
    </row>
    <row r="23" ht="15.75" customHeight="1">
      <c r="B23" s="36"/>
      <c r="C23" s="36"/>
      <c r="D23" s="36"/>
      <c r="E23" s="36"/>
    </row>
    <row r="24" ht="15.75" customHeight="1">
      <c r="B24" s="36"/>
      <c r="C24" s="36"/>
      <c r="D24" s="36"/>
      <c r="E24" s="36"/>
    </row>
    <row r="25" ht="15.75" customHeight="1">
      <c r="B25" s="36"/>
      <c r="C25" s="36"/>
      <c r="D25" s="36"/>
      <c r="E25" s="36"/>
    </row>
    <row r="26" ht="15.75" customHeight="1">
      <c r="B26" s="36"/>
      <c r="C26" s="36"/>
      <c r="D26" s="36"/>
      <c r="E26" s="36"/>
    </row>
    <row r="27" ht="15.75" customHeight="1">
      <c r="B27" s="36"/>
      <c r="C27" s="36"/>
      <c r="D27" s="36"/>
      <c r="E27" s="36"/>
    </row>
    <row r="28" ht="15.75" customHeight="1">
      <c r="B28" s="36"/>
      <c r="C28" s="36"/>
      <c r="D28" s="36"/>
      <c r="E28" s="36"/>
    </row>
    <row r="29" ht="15.75" customHeight="1">
      <c r="B29" s="36"/>
      <c r="C29" s="36"/>
      <c r="D29" s="36"/>
      <c r="E29" s="36"/>
    </row>
    <row r="30" ht="15.75" customHeight="1">
      <c r="B30" s="36"/>
      <c r="C30" s="36"/>
      <c r="D30" s="36"/>
      <c r="E30" s="36"/>
    </row>
    <row r="31" ht="15.75" customHeight="1">
      <c r="B31" s="36"/>
      <c r="C31" s="36"/>
      <c r="D31" s="36"/>
      <c r="E31" s="36"/>
    </row>
    <row r="32" ht="15.75" customHeight="1">
      <c r="B32" s="36"/>
      <c r="C32" s="36"/>
      <c r="D32" s="36"/>
      <c r="E32" s="36"/>
    </row>
    <row r="33" ht="15.75" customHeight="1">
      <c r="B33" s="36"/>
      <c r="C33" s="36"/>
      <c r="D33" s="36"/>
      <c r="E33" s="36"/>
    </row>
    <row r="34" ht="15.75" customHeight="1">
      <c r="B34" s="36"/>
      <c r="C34" s="36"/>
      <c r="D34" s="36"/>
      <c r="E34" s="36"/>
    </row>
    <row r="35" ht="15.75" customHeight="1">
      <c r="B35" s="36"/>
      <c r="C35" s="36"/>
      <c r="D35" s="36"/>
      <c r="E35" s="36"/>
    </row>
    <row r="36" ht="15.75" customHeight="1">
      <c r="B36" s="36"/>
      <c r="C36" s="36"/>
      <c r="D36" s="36"/>
      <c r="E36" s="36"/>
    </row>
    <row r="37" ht="15.75" customHeight="1">
      <c r="B37" s="36"/>
      <c r="C37" s="36"/>
      <c r="D37" s="36"/>
      <c r="E37" s="36"/>
    </row>
    <row r="38" ht="15.75" customHeight="1">
      <c r="B38" s="36"/>
      <c r="C38" s="36"/>
      <c r="D38" s="36"/>
      <c r="E38" s="36"/>
    </row>
    <row r="39" ht="15.75" customHeight="1">
      <c r="B39" s="36"/>
      <c r="C39" s="36"/>
      <c r="D39" s="36"/>
      <c r="E39" s="36"/>
    </row>
    <row r="40" ht="15.75" customHeight="1">
      <c r="B40" s="36"/>
      <c r="C40" s="36"/>
      <c r="D40" s="36"/>
      <c r="E40" s="36"/>
    </row>
    <row r="41" ht="15.75" customHeight="1">
      <c r="B41" s="36"/>
      <c r="C41" s="36"/>
      <c r="D41" s="36"/>
      <c r="E41" s="36"/>
    </row>
    <row r="42" ht="15.75" customHeight="1">
      <c r="B42" s="36"/>
      <c r="C42" s="36"/>
      <c r="D42" s="36"/>
      <c r="E42" s="36"/>
    </row>
    <row r="43" ht="15.75" customHeight="1">
      <c r="B43" s="36"/>
      <c r="C43" s="36"/>
      <c r="D43" s="36"/>
      <c r="E43" s="36"/>
    </row>
    <row r="44" ht="15.75" customHeight="1">
      <c r="B44" s="36"/>
      <c r="C44" s="36"/>
      <c r="D44" s="36"/>
      <c r="E44" s="36"/>
    </row>
    <row r="45" ht="15.75" customHeight="1">
      <c r="B45" s="36"/>
      <c r="C45" s="36"/>
      <c r="D45" s="36"/>
      <c r="E45" s="36"/>
    </row>
    <row r="46" ht="15.75" customHeight="1">
      <c r="B46" s="36"/>
      <c r="C46" s="36"/>
      <c r="D46" s="36"/>
      <c r="E46" s="36"/>
    </row>
    <row r="47" ht="15.75" customHeight="1">
      <c r="B47" s="36"/>
      <c r="C47" s="36"/>
      <c r="D47" s="36"/>
      <c r="E47" s="36"/>
    </row>
    <row r="48" ht="15.75" customHeight="1">
      <c r="B48" s="36"/>
      <c r="C48" s="36"/>
      <c r="D48" s="36"/>
      <c r="E48" s="36"/>
    </row>
    <row r="49" ht="15.75" customHeight="1">
      <c r="B49" s="36"/>
      <c r="C49" s="36"/>
      <c r="D49" s="36"/>
      <c r="E49" s="36"/>
    </row>
    <row r="50" ht="15.75" customHeight="1">
      <c r="B50" s="36"/>
      <c r="C50" s="36"/>
      <c r="D50" s="36"/>
      <c r="E50" s="36"/>
    </row>
    <row r="51" ht="15.75" customHeight="1">
      <c r="B51" s="36"/>
      <c r="C51" s="36"/>
      <c r="D51" s="36"/>
      <c r="E51" s="36"/>
    </row>
    <row r="52" ht="15.75" customHeight="1">
      <c r="B52" s="36"/>
      <c r="C52" s="36"/>
      <c r="D52" s="36"/>
      <c r="E52" s="36"/>
    </row>
    <row r="53" ht="15.75" customHeight="1">
      <c r="B53" s="36"/>
      <c r="C53" s="36"/>
      <c r="D53" s="36"/>
      <c r="E53" s="36"/>
    </row>
    <row r="54" ht="15.75" customHeight="1">
      <c r="B54" s="36"/>
      <c r="C54" s="36"/>
      <c r="D54" s="36"/>
      <c r="E54" s="36"/>
    </row>
    <row r="55" ht="15.75" customHeight="1">
      <c r="B55" s="36"/>
      <c r="C55" s="36"/>
      <c r="D55" s="36"/>
      <c r="E55" s="36"/>
    </row>
    <row r="56" ht="15.75" customHeight="1">
      <c r="B56" s="36"/>
      <c r="C56" s="36"/>
      <c r="D56" s="36"/>
      <c r="E56" s="36"/>
    </row>
    <row r="57" ht="15.75" customHeight="1">
      <c r="B57" s="36"/>
      <c r="C57" s="36"/>
      <c r="D57" s="36"/>
      <c r="E57" s="36"/>
    </row>
    <row r="58" ht="15.75" customHeight="1">
      <c r="B58" s="36"/>
      <c r="C58" s="36"/>
      <c r="D58" s="36"/>
      <c r="E58" s="36"/>
    </row>
    <row r="59" ht="15.75" customHeight="1">
      <c r="B59" s="36"/>
      <c r="C59" s="36"/>
      <c r="D59" s="36"/>
      <c r="E59" s="36"/>
    </row>
    <row r="60" ht="15.75" customHeight="1">
      <c r="B60" s="36"/>
      <c r="C60" s="36"/>
      <c r="D60" s="36"/>
      <c r="E60" s="36"/>
    </row>
    <row r="61" ht="15.75" customHeight="1">
      <c r="B61" s="36"/>
      <c r="C61" s="36"/>
      <c r="D61" s="36"/>
      <c r="E61" s="36"/>
    </row>
    <row r="62" ht="15.75" customHeight="1">
      <c r="B62" s="36"/>
      <c r="C62" s="36"/>
      <c r="D62" s="36"/>
      <c r="E62" s="36"/>
    </row>
    <row r="63" ht="15.75" customHeight="1">
      <c r="B63" s="36"/>
      <c r="C63" s="36"/>
      <c r="D63" s="36"/>
      <c r="E63" s="36"/>
    </row>
    <row r="64" ht="15.75" customHeight="1">
      <c r="B64" s="36"/>
      <c r="C64" s="36"/>
      <c r="D64" s="36"/>
      <c r="E64" s="36"/>
    </row>
    <row r="65" ht="15.75" customHeight="1">
      <c r="B65" s="36"/>
      <c r="C65" s="36"/>
      <c r="D65" s="36"/>
      <c r="E65" s="36"/>
    </row>
    <row r="66" ht="15.75" customHeight="1">
      <c r="B66" s="36"/>
      <c r="C66" s="36"/>
      <c r="D66" s="36"/>
      <c r="E66" s="36"/>
    </row>
    <row r="67" ht="15.75" customHeight="1">
      <c r="B67" s="36"/>
      <c r="C67" s="36"/>
      <c r="D67" s="36"/>
      <c r="E67" s="36"/>
    </row>
    <row r="68" ht="15.75" customHeight="1">
      <c r="B68" s="36"/>
      <c r="C68" s="36"/>
      <c r="D68" s="36"/>
      <c r="E68" s="36"/>
    </row>
    <row r="69" ht="15.75" customHeight="1">
      <c r="B69" s="36"/>
      <c r="C69" s="36"/>
      <c r="D69" s="36"/>
      <c r="E69" s="36"/>
    </row>
    <row r="70" ht="15.75" customHeight="1">
      <c r="B70" s="36"/>
      <c r="C70" s="36"/>
      <c r="D70" s="36"/>
      <c r="E70" s="36"/>
    </row>
    <row r="71" ht="15.75" customHeight="1">
      <c r="B71" s="36"/>
      <c r="C71" s="36"/>
      <c r="D71" s="36"/>
      <c r="E71" s="36"/>
    </row>
    <row r="72" ht="15.75" customHeight="1">
      <c r="B72" s="36"/>
      <c r="C72" s="36"/>
      <c r="D72" s="36"/>
      <c r="E72" s="36"/>
    </row>
    <row r="73" ht="15.75" customHeight="1">
      <c r="B73" s="36"/>
      <c r="C73" s="36"/>
      <c r="D73" s="36"/>
      <c r="E73" s="36"/>
    </row>
    <row r="74" ht="15.75" customHeight="1">
      <c r="B74" s="36"/>
      <c r="C74" s="36"/>
      <c r="D74" s="36"/>
      <c r="E74" s="36"/>
    </row>
    <row r="75" ht="15.75" customHeight="1">
      <c r="B75" s="36"/>
      <c r="C75" s="36"/>
      <c r="D75" s="36"/>
      <c r="E75" s="36"/>
    </row>
    <row r="76" ht="15.75" customHeight="1">
      <c r="B76" s="36"/>
      <c r="C76" s="36"/>
      <c r="D76" s="36"/>
      <c r="E76" s="36"/>
    </row>
    <row r="77" ht="15.75" customHeight="1">
      <c r="B77" s="36"/>
      <c r="C77" s="36"/>
      <c r="D77" s="36"/>
      <c r="E77" s="36"/>
    </row>
    <row r="78" ht="15.75" customHeight="1">
      <c r="B78" s="36"/>
      <c r="C78" s="36"/>
      <c r="D78" s="36"/>
      <c r="E78" s="36"/>
    </row>
    <row r="79" ht="15.75" customHeight="1">
      <c r="B79" s="36"/>
      <c r="C79" s="36"/>
      <c r="D79" s="36"/>
      <c r="E79" s="36"/>
    </row>
    <row r="80" ht="15.75" customHeight="1">
      <c r="B80" s="36"/>
      <c r="C80" s="36"/>
      <c r="D80" s="36"/>
      <c r="E80" s="36"/>
    </row>
    <row r="81" ht="15.75" customHeight="1">
      <c r="B81" s="36"/>
      <c r="C81" s="36"/>
      <c r="D81" s="36"/>
      <c r="E81" s="36"/>
    </row>
    <row r="82" ht="15.75" customHeight="1">
      <c r="B82" s="36"/>
      <c r="C82" s="36"/>
      <c r="D82" s="36"/>
      <c r="E82" s="36"/>
    </row>
    <row r="83" ht="15.75" customHeight="1">
      <c r="B83" s="36"/>
      <c r="C83" s="36"/>
      <c r="D83" s="36"/>
      <c r="E83" s="36"/>
    </row>
    <row r="84" ht="15.75" customHeight="1">
      <c r="B84" s="36"/>
      <c r="C84" s="36"/>
      <c r="D84" s="36"/>
      <c r="E84" s="36"/>
    </row>
    <row r="85" ht="15.75" customHeight="1">
      <c r="B85" s="36"/>
      <c r="C85" s="36"/>
      <c r="D85" s="36"/>
      <c r="E85" s="36"/>
    </row>
    <row r="86" ht="15.75" customHeight="1">
      <c r="B86" s="36"/>
      <c r="C86" s="36"/>
      <c r="D86" s="36"/>
      <c r="E86" s="36"/>
    </row>
    <row r="87" ht="15.75" customHeight="1">
      <c r="B87" s="36"/>
      <c r="C87" s="36"/>
      <c r="D87" s="36"/>
      <c r="E87" s="36"/>
    </row>
    <row r="88" ht="15.75" customHeight="1">
      <c r="B88" s="36"/>
      <c r="C88" s="36"/>
      <c r="D88" s="36"/>
      <c r="E88" s="36"/>
    </row>
    <row r="89" ht="15.75" customHeight="1">
      <c r="B89" s="36"/>
      <c r="C89" s="36"/>
      <c r="D89" s="36"/>
      <c r="E89" s="36"/>
    </row>
    <row r="90" ht="15.75" customHeight="1">
      <c r="B90" s="36"/>
      <c r="C90" s="36"/>
      <c r="D90" s="36"/>
      <c r="E90" s="36"/>
    </row>
    <row r="91" ht="15.75" customHeight="1">
      <c r="B91" s="36"/>
      <c r="C91" s="36"/>
      <c r="D91" s="36"/>
      <c r="E91" s="36"/>
    </row>
    <row r="92" ht="15.75" customHeight="1">
      <c r="B92" s="36"/>
      <c r="C92" s="36"/>
      <c r="D92" s="36"/>
      <c r="E92" s="36"/>
    </row>
    <row r="93" ht="15.75" customHeight="1">
      <c r="B93" s="36"/>
      <c r="C93" s="36"/>
      <c r="D93" s="36"/>
      <c r="E93" s="36"/>
    </row>
    <row r="94" ht="15.75" customHeight="1">
      <c r="B94" s="36"/>
      <c r="C94" s="36"/>
      <c r="D94" s="36"/>
      <c r="E94" s="36"/>
    </row>
    <row r="95" ht="15.75" customHeight="1">
      <c r="B95" s="36"/>
      <c r="C95" s="36"/>
      <c r="D95" s="36"/>
      <c r="E95" s="36"/>
    </row>
    <row r="96" ht="15.75" customHeight="1">
      <c r="B96" s="36"/>
      <c r="C96" s="36"/>
      <c r="D96" s="36"/>
      <c r="E96" s="36"/>
    </row>
    <row r="97" ht="15.75" customHeight="1">
      <c r="B97" s="36"/>
      <c r="C97" s="36"/>
      <c r="D97" s="36"/>
      <c r="E97" s="36"/>
    </row>
    <row r="98" ht="15.75" customHeight="1">
      <c r="B98" s="36"/>
      <c r="C98" s="36"/>
      <c r="D98" s="36"/>
      <c r="E98" s="36"/>
    </row>
    <row r="99" ht="15.75" customHeight="1">
      <c r="B99" s="36"/>
      <c r="C99" s="36"/>
      <c r="D99" s="36"/>
      <c r="E99" s="36"/>
    </row>
    <row r="100" ht="15.75" customHeight="1">
      <c r="B100" s="36"/>
      <c r="C100" s="36"/>
      <c r="D100" s="36"/>
      <c r="E100" s="36"/>
    </row>
    <row r="101" ht="15.75" customHeight="1">
      <c r="B101" s="36"/>
      <c r="C101" s="36"/>
      <c r="D101" s="36"/>
      <c r="E101" s="36"/>
    </row>
    <row r="102" ht="15.75" customHeight="1">
      <c r="B102" s="36"/>
      <c r="C102" s="36"/>
      <c r="D102" s="36"/>
      <c r="E102" s="36"/>
    </row>
    <row r="103" ht="15.75" customHeight="1">
      <c r="B103" s="36"/>
      <c r="C103" s="36"/>
      <c r="D103" s="36"/>
      <c r="E103" s="36"/>
    </row>
    <row r="104" ht="15.75" customHeight="1">
      <c r="B104" s="36"/>
      <c r="C104" s="36"/>
      <c r="D104" s="36"/>
      <c r="E104" s="36"/>
    </row>
    <row r="105" ht="15.75" customHeight="1">
      <c r="B105" s="36"/>
      <c r="C105" s="36"/>
      <c r="D105" s="36"/>
      <c r="E105" s="36"/>
    </row>
    <row r="106" ht="15.75" customHeight="1">
      <c r="B106" s="36"/>
      <c r="C106" s="36"/>
      <c r="D106" s="36"/>
      <c r="E106" s="36"/>
    </row>
    <row r="107" ht="15.75" customHeight="1">
      <c r="B107" s="36"/>
      <c r="C107" s="36"/>
      <c r="D107" s="36"/>
      <c r="E107" s="36"/>
    </row>
    <row r="108" ht="15.75" customHeight="1">
      <c r="B108" s="36"/>
      <c r="C108" s="36"/>
      <c r="D108" s="36"/>
      <c r="E108" s="36"/>
    </row>
    <row r="109" ht="15.75" customHeight="1">
      <c r="B109" s="36"/>
      <c r="C109" s="36"/>
      <c r="D109" s="36"/>
      <c r="E109" s="36"/>
    </row>
    <row r="110" ht="15.75" customHeight="1">
      <c r="B110" s="36"/>
      <c r="C110" s="36"/>
      <c r="D110" s="36"/>
      <c r="E110" s="36"/>
    </row>
    <row r="111" ht="15.75" customHeight="1">
      <c r="B111" s="36"/>
      <c r="C111" s="36"/>
      <c r="D111" s="36"/>
      <c r="E111" s="36"/>
    </row>
    <row r="112" ht="15.75" customHeight="1">
      <c r="B112" s="36"/>
      <c r="C112" s="36"/>
      <c r="D112" s="36"/>
      <c r="E112" s="36"/>
    </row>
    <row r="113" ht="15.75" customHeight="1">
      <c r="B113" s="36"/>
      <c r="C113" s="36"/>
      <c r="D113" s="36"/>
      <c r="E113" s="36"/>
    </row>
    <row r="114" ht="15.75" customHeight="1">
      <c r="B114" s="36"/>
      <c r="C114" s="36"/>
      <c r="D114" s="36"/>
      <c r="E114" s="36"/>
    </row>
    <row r="115" ht="15.75" customHeight="1">
      <c r="B115" s="36"/>
      <c r="C115" s="36"/>
      <c r="D115" s="36"/>
      <c r="E115" s="36"/>
    </row>
    <row r="116" ht="15.75" customHeight="1">
      <c r="B116" s="36"/>
      <c r="C116" s="36"/>
      <c r="D116" s="36"/>
      <c r="E116" s="36"/>
    </row>
    <row r="117" ht="15.75" customHeight="1">
      <c r="B117" s="36"/>
      <c r="C117" s="36"/>
      <c r="D117" s="36"/>
      <c r="E117" s="36"/>
    </row>
    <row r="118" ht="15.75" customHeight="1">
      <c r="B118" s="36"/>
      <c r="C118" s="36"/>
      <c r="D118" s="36"/>
      <c r="E118" s="36"/>
    </row>
    <row r="119" ht="15.75" customHeight="1">
      <c r="B119" s="36"/>
      <c r="C119" s="36"/>
      <c r="D119" s="36"/>
      <c r="E119" s="36"/>
    </row>
    <row r="120" ht="15.75" customHeight="1">
      <c r="B120" s="36"/>
      <c r="C120" s="36"/>
      <c r="D120" s="36"/>
      <c r="E120" s="36"/>
    </row>
    <row r="121" ht="15.75" customHeight="1">
      <c r="B121" s="36"/>
      <c r="C121" s="36"/>
      <c r="D121" s="36"/>
      <c r="E121" s="36"/>
    </row>
    <row r="122" ht="15.75" customHeight="1">
      <c r="B122" s="36"/>
      <c r="C122" s="36"/>
      <c r="D122" s="36"/>
      <c r="E122" s="36"/>
    </row>
    <row r="123" ht="15.75" customHeight="1">
      <c r="B123" s="36"/>
      <c r="C123" s="36"/>
      <c r="D123" s="36"/>
      <c r="E123" s="36"/>
    </row>
    <row r="124" ht="15.75" customHeight="1">
      <c r="B124" s="36"/>
      <c r="C124" s="36"/>
      <c r="D124" s="36"/>
      <c r="E124" s="36"/>
    </row>
    <row r="125" ht="15.75" customHeight="1">
      <c r="B125" s="36"/>
      <c r="C125" s="36"/>
      <c r="D125" s="36"/>
      <c r="E125" s="36"/>
    </row>
    <row r="126" ht="15.75" customHeight="1">
      <c r="B126" s="36"/>
      <c r="C126" s="36"/>
      <c r="D126" s="36"/>
      <c r="E126" s="36"/>
    </row>
    <row r="127" ht="15.75" customHeight="1">
      <c r="B127" s="36"/>
      <c r="C127" s="36"/>
      <c r="D127" s="36"/>
      <c r="E127" s="36"/>
    </row>
    <row r="128" ht="15.75" customHeight="1">
      <c r="B128" s="36"/>
      <c r="C128" s="36"/>
      <c r="D128" s="36"/>
      <c r="E128" s="36"/>
    </row>
    <row r="129" ht="15.75" customHeight="1">
      <c r="B129" s="36"/>
      <c r="C129" s="36"/>
      <c r="D129" s="36"/>
      <c r="E129" s="36"/>
    </row>
    <row r="130" ht="15.75" customHeight="1">
      <c r="B130" s="36"/>
      <c r="C130" s="36"/>
      <c r="D130" s="36"/>
      <c r="E130" s="36"/>
    </row>
    <row r="131" ht="15.75" customHeight="1">
      <c r="B131" s="36"/>
      <c r="C131" s="36"/>
      <c r="D131" s="36"/>
      <c r="E131" s="36"/>
    </row>
    <row r="132" ht="15.75" customHeight="1">
      <c r="B132" s="36"/>
      <c r="C132" s="36"/>
      <c r="D132" s="36"/>
      <c r="E132" s="36"/>
    </row>
    <row r="133" ht="15.75" customHeight="1">
      <c r="B133" s="36"/>
      <c r="C133" s="36"/>
      <c r="D133" s="36"/>
      <c r="E133" s="36"/>
    </row>
    <row r="134" ht="15.75" customHeight="1">
      <c r="B134" s="36"/>
      <c r="C134" s="36"/>
      <c r="D134" s="36"/>
      <c r="E134" s="36"/>
    </row>
    <row r="135" ht="15.75" customHeight="1">
      <c r="B135" s="36"/>
      <c r="C135" s="36"/>
      <c r="D135" s="36"/>
      <c r="E135" s="36"/>
    </row>
    <row r="136" ht="15.75" customHeight="1">
      <c r="B136" s="36"/>
      <c r="C136" s="36"/>
      <c r="D136" s="36"/>
      <c r="E136" s="36"/>
    </row>
    <row r="137" ht="15.75" customHeight="1">
      <c r="B137" s="36"/>
      <c r="C137" s="36"/>
      <c r="D137" s="36"/>
      <c r="E137" s="36"/>
    </row>
    <row r="138" ht="15.75" customHeight="1">
      <c r="B138" s="36"/>
      <c r="C138" s="36"/>
      <c r="D138" s="36"/>
      <c r="E138" s="36"/>
    </row>
    <row r="139" ht="15.75" customHeight="1">
      <c r="B139" s="36"/>
      <c r="C139" s="36"/>
      <c r="D139" s="36"/>
      <c r="E139" s="36"/>
    </row>
    <row r="140" ht="15.75" customHeight="1">
      <c r="B140" s="36"/>
      <c r="C140" s="36"/>
      <c r="D140" s="36"/>
      <c r="E140" s="36"/>
    </row>
    <row r="141" ht="15.75" customHeight="1">
      <c r="B141" s="36"/>
      <c r="C141" s="36"/>
      <c r="D141" s="36"/>
      <c r="E141" s="36"/>
    </row>
    <row r="142" ht="15.75" customHeight="1">
      <c r="B142" s="36"/>
      <c r="C142" s="36"/>
      <c r="D142" s="36"/>
      <c r="E142" s="36"/>
    </row>
    <row r="143" ht="15.75" customHeight="1">
      <c r="B143" s="36"/>
      <c r="C143" s="36"/>
      <c r="D143" s="36"/>
      <c r="E143" s="36"/>
    </row>
    <row r="144" ht="15.75" customHeight="1">
      <c r="B144" s="36"/>
      <c r="C144" s="36"/>
      <c r="D144" s="36"/>
      <c r="E144" s="36"/>
    </row>
    <row r="145" ht="15.75" customHeight="1">
      <c r="B145" s="36"/>
      <c r="C145" s="36"/>
      <c r="D145" s="36"/>
      <c r="E145" s="36"/>
    </row>
    <row r="146" ht="15.75" customHeight="1">
      <c r="B146" s="36"/>
      <c r="C146" s="36"/>
      <c r="D146" s="36"/>
      <c r="E146" s="36"/>
    </row>
    <row r="147" ht="15.75" customHeight="1">
      <c r="B147" s="36"/>
      <c r="C147" s="36"/>
      <c r="D147" s="36"/>
      <c r="E147" s="36"/>
    </row>
    <row r="148" ht="15.75" customHeight="1">
      <c r="B148" s="36"/>
      <c r="C148" s="36"/>
      <c r="D148" s="36"/>
      <c r="E148" s="36"/>
    </row>
    <row r="149" ht="15.75" customHeight="1">
      <c r="B149" s="36"/>
      <c r="C149" s="36"/>
      <c r="D149" s="36"/>
      <c r="E149" s="36"/>
    </row>
    <row r="150" ht="15.75" customHeight="1">
      <c r="B150" s="36"/>
      <c r="C150" s="36"/>
      <c r="D150" s="36"/>
      <c r="E150" s="36"/>
    </row>
    <row r="151" ht="15.75" customHeight="1">
      <c r="B151" s="36"/>
      <c r="C151" s="36"/>
      <c r="D151" s="36"/>
      <c r="E151" s="36"/>
    </row>
    <row r="152" ht="15.75" customHeight="1">
      <c r="B152" s="36"/>
      <c r="C152" s="36"/>
      <c r="D152" s="36"/>
      <c r="E152" s="36"/>
    </row>
    <row r="153" ht="15.75" customHeight="1">
      <c r="B153" s="36"/>
      <c r="C153" s="36"/>
      <c r="D153" s="36"/>
      <c r="E153" s="36"/>
    </row>
    <row r="154" ht="15.75" customHeight="1">
      <c r="B154" s="36"/>
      <c r="C154" s="36"/>
      <c r="D154" s="36"/>
      <c r="E154" s="36"/>
    </row>
    <row r="155" ht="15.75" customHeight="1">
      <c r="B155" s="36"/>
      <c r="C155" s="36"/>
      <c r="D155" s="36"/>
      <c r="E155" s="36"/>
    </row>
    <row r="156" ht="15.75" customHeight="1">
      <c r="B156" s="36"/>
      <c r="C156" s="36"/>
      <c r="D156" s="36"/>
      <c r="E156" s="36"/>
    </row>
    <row r="157" ht="15.75" customHeight="1">
      <c r="B157" s="36"/>
      <c r="C157" s="36"/>
      <c r="D157" s="36"/>
      <c r="E157" s="36"/>
    </row>
    <row r="158" ht="15.75" customHeight="1">
      <c r="B158" s="36"/>
      <c r="C158" s="36"/>
      <c r="D158" s="36"/>
      <c r="E158" s="36"/>
    </row>
    <row r="159" ht="15.75" customHeight="1">
      <c r="B159" s="36"/>
      <c r="C159" s="36"/>
      <c r="D159" s="36"/>
      <c r="E159" s="36"/>
    </row>
    <row r="160" ht="15.75" customHeight="1">
      <c r="B160" s="36"/>
      <c r="C160" s="36"/>
      <c r="D160" s="36"/>
      <c r="E160" s="36"/>
    </row>
    <row r="161" ht="15.75" customHeight="1">
      <c r="B161" s="36"/>
      <c r="C161" s="36"/>
      <c r="D161" s="36"/>
      <c r="E161" s="36"/>
    </row>
    <row r="162" ht="15.75" customHeight="1">
      <c r="B162" s="36"/>
      <c r="C162" s="36"/>
      <c r="D162" s="36"/>
      <c r="E162" s="36"/>
    </row>
    <row r="163" ht="15.75" customHeight="1">
      <c r="B163" s="36"/>
      <c r="C163" s="36"/>
      <c r="D163" s="36"/>
      <c r="E163" s="36"/>
    </row>
    <row r="164" ht="15.75" customHeight="1">
      <c r="B164" s="36"/>
      <c r="C164" s="36"/>
      <c r="D164" s="36"/>
      <c r="E164" s="36"/>
    </row>
    <row r="165" ht="15.75" customHeight="1">
      <c r="B165" s="36"/>
      <c r="C165" s="36"/>
      <c r="D165" s="36"/>
      <c r="E165" s="36"/>
    </row>
    <row r="166" ht="15.75" customHeight="1">
      <c r="B166" s="36"/>
      <c r="C166" s="36"/>
      <c r="D166" s="36"/>
      <c r="E166" s="36"/>
    </row>
    <row r="167" ht="15.75" customHeight="1">
      <c r="B167" s="36"/>
      <c r="C167" s="36"/>
      <c r="D167" s="36"/>
      <c r="E167" s="36"/>
    </row>
    <row r="168" ht="15.75" customHeight="1">
      <c r="B168" s="36"/>
      <c r="C168" s="36"/>
      <c r="D168" s="36"/>
      <c r="E168" s="36"/>
    </row>
    <row r="169" ht="15.75" customHeight="1">
      <c r="B169" s="36"/>
      <c r="C169" s="36"/>
      <c r="D169" s="36"/>
      <c r="E169" s="36"/>
    </row>
    <row r="170" ht="15.75" customHeight="1">
      <c r="B170" s="36"/>
      <c r="C170" s="36"/>
      <c r="D170" s="36"/>
      <c r="E170" s="36"/>
    </row>
    <row r="171" ht="15.75" customHeight="1">
      <c r="B171" s="36"/>
      <c r="C171" s="36"/>
      <c r="D171" s="36"/>
      <c r="E171" s="36"/>
    </row>
    <row r="172" ht="15.75" customHeight="1">
      <c r="B172" s="36"/>
      <c r="C172" s="36"/>
      <c r="D172" s="36"/>
      <c r="E172" s="36"/>
    </row>
    <row r="173" ht="15.75" customHeight="1">
      <c r="B173" s="36"/>
      <c r="C173" s="36"/>
      <c r="D173" s="36"/>
      <c r="E173" s="36"/>
    </row>
    <row r="174" ht="15.75" customHeight="1">
      <c r="B174" s="36"/>
      <c r="C174" s="36"/>
      <c r="D174" s="36"/>
      <c r="E174" s="36"/>
    </row>
    <row r="175" ht="15.75" customHeight="1">
      <c r="B175" s="36"/>
      <c r="C175" s="36"/>
      <c r="D175" s="36"/>
      <c r="E175" s="36"/>
    </row>
    <row r="176" ht="15.75" customHeight="1">
      <c r="B176" s="36"/>
      <c r="C176" s="36"/>
      <c r="D176" s="36"/>
      <c r="E176" s="36"/>
    </row>
    <row r="177" ht="15.75" customHeight="1">
      <c r="B177" s="36"/>
      <c r="C177" s="36"/>
      <c r="D177" s="36"/>
      <c r="E177" s="36"/>
    </row>
    <row r="178" ht="15.75" customHeight="1">
      <c r="B178" s="36"/>
      <c r="C178" s="36"/>
      <c r="D178" s="36"/>
      <c r="E178" s="36"/>
    </row>
    <row r="179" ht="15.75" customHeight="1">
      <c r="B179" s="36"/>
      <c r="C179" s="36"/>
      <c r="D179" s="36"/>
      <c r="E179" s="36"/>
    </row>
    <row r="180" ht="15.75" customHeight="1">
      <c r="B180" s="36"/>
      <c r="C180" s="36"/>
      <c r="D180" s="36"/>
      <c r="E180" s="36"/>
    </row>
    <row r="181" ht="15.75" customHeight="1">
      <c r="B181" s="36"/>
      <c r="C181" s="36"/>
      <c r="D181" s="36"/>
      <c r="E181" s="36"/>
    </row>
    <row r="182" ht="15.75" customHeight="1">
      <c r="B182" s="36"/>
      <c r="C182" s="36"/>
      <c r="D182" s="36"/>
      <c r="E182" s="36"/>
    </row>
    <row r="183" ht="15.75" customHeight="1">
      <c r="B183" s="36"/>
      <c r="C183" s="36"/>
      <c r="D183" s="36"/>
      <c r="E183" s="36"/>
    </row>
    <row r="184" ht="15.75" customHeight="1">
      <c r="B184" s="36"/>
      <c r="C184" s="36"/>
      <c r="D184" s="36"/>
      <c r="E184" s="36"/>
    </row>
    <row r="185" ht="15.75" customHeight="1">
      <c r="B185" s="36"/>
      <c r="C185" s="36"/>
      <c r="D185" s="36"/>
      <c r="E185" s="36"/>
    </row>
    <row r="186" ht="15.75" customHeight="1">
      <c r="B186" s="36"/>
      <c r="C186" s="36"/>
      <c r="D186" s="36"/>
      <c r="E186" s="36"/>
    </row>
    <row r="187" ht="15.75" customHeight="1">
      <c r="B187" s="36"/>
      <c r="C187" s="36"/>
      <c r="D187" s="36"/>
      <c r="E187" s="36"/>
    </row>
    <row r="188" ht="15.75" customHeight="1">
      <c r="B188" s="36"/>
      <c r="C188" s="36"/>
      <c r="D188" s="36"/>
      <c r="E188" s="36"/>
    </row>
    <row r="189" ht="15.75" customHeight="1">
      <c r="B189" s="36"/>
      <c r="C189" s="36"/>
      <c r="D189" s="36"/>
      <c r="E189" s="36"/>
    </row>
    <row r="190" ht="15.75" customHeight="1">
      <c r="B190" s="36"/>
      <c r="C190" s="36"/>
      <c r="D190" s="36"/>
      <c r="E190" s="36"/>
    </row>
    <row r="191" ht="15.75" customHeight="1">
      <c r="B191" s="36"/>
      <c r="C191" s="36"/>
      <c r="D191" s="36"/>
      <c r="E191" s="36"/>
    </row>
    <row r="192" ht="15.75" customHeight="1">
      <c r="B192" s="36"/>
      <c r="C192" s="36"/>
      <c r="D192" s="36"/>
      <c r="E192" s="36"/>
    </row>
    <row r="193" ht="15.75" customHeight="1">
      <c r="B193" s="36"/>
      <c r="C193" s="36"/>
      <c r="D193" s="36"/>
      <c r="E193" s="36"/>
    </row>
    <row r="194" ht="15.75" customHeight="1">
      <c r="B194" s="36"/>
      <c r="C194" s="36"/>
      <c r="D194" s="36"/>
      <c r="E194" s="36"/>
    </row>
    <row r="195" ht="15.75" customHeight="1">
      <c r="B195" s="36"/>
      <c r="C195" s="36"/>
      <c r="D195" s="36"/>
      <c r="E195" s="36"/>
    </row>
    <row r="196" ht="15.75" customHeight="1">
      <c r="B196" s="36"/>
      <c r="C196" s="36"/>
      <c r="D196" s="36"/>
      <c r="E196" s="36"/>
    </row>
    <row r="197" ht="15.75" customHeight="1">
      <c r="B197" s="36"/>
      <c r="C197" s="36"/>
      <c r="D197" s="36"/>
      <c r="E197" s="36"/>
    </row>
    <row r="198" ht="15.75" customHeight="1">
      <c r="B198" s="36"/>
      <c r="C198" s="36"/>
      <c r="D198" s="36"/>
      <c r="E198" s="36"/>
    </row>
    <row r="199" ht="15.75" customHeight="1">
      <c r="B199" s="36"/>
      <c r="C199" s="36"/>
      <c r="D199" s="36"/>
      <c r="E199" s="36"/>
    </row>
    <row r="200" ht="15.75" customHeight="1">
      <c r="B200" s="36"/>
      <c r="C200" s="36"/>
      <c r="D200" s="36"/>
      <c r="E200" s="36"/>
    </row>
    <row r="201" ht="15.75" customHeight="1">
      <c r="B201" s="36"/>
      <c r="C201" s="36"/>
      <c r="D201" s="36"/>
      <c r="E201" s="36"/>
    </row>
    <row r="202" ht="15.75" customHeight="1">
      <c r="B202" s="36"/>
      <c r="C202" s="36"/>
      <c r="D202" s="36"/>
      <c r="E202" s="36"/>
    </row>
    <row r="203" ht="15.75" customHeight="1">
      <c r="B203" s="36"/>
      <c r="C203" s="36"/>
      <c r="D203" s="36"/>
      <c r="E203" s="36"/>
    </row>
    <row r="204" ht="15.75" customHeight="1">
      <c r="B204" s="36"/>
      <c r="C204" s="36"/>
      <c r="D204" s="36"/>
      <c r="E204" s="36"/>
    </row>
    <row r="205" ht="15.75" customHeight="1">
      <c r="B205" s="36"/>
      <c r="C205" s="36"/>
      <c r="D205" s="36"/>
      <c r="E205" s="36"/>
    </row>
    <row r="206" ht="15.75" customHeight="1">
      <c r="B206" s="36"/>
      <c r="C206" s="36"/>
      <c r="D206" s="36"/>
      <c r="E206" s="36"/>
    </row>
    <row r="207" ht="15.75" customHeight="1">
      <c r="B207" s="36"/>
      <c r="C207" s="36"/>
      <c r="D207" s="36"/>
      <c r="E207" s="36"/>
    </row>
    <row r="208" ht="15.75" customHeight="1">
      <c r="B208" s="36"/>
      <c r="C208" s="36"/>
      <c r="D208" s="36"/>
      <c r="E208" s="36"/>
    </row>
    <row r="209" ht="15.75" customHeight="1">
      <c r="B209" s="36"/>
      <c r="C209" s="36"/>
      <c r="D209" s="36"/>
      <c r="E209" s="36"/>
    </row>
    <row r="210" ht="15.75" customHeight="1">
      <c r="B210" s="36"/>
      <c r="C210" s="36"/>
      <c r="D210" s="36"/>
      <c r="E210" s="36"/>
    </row>
    <row r="211" ht="15.75" customHeight="1">
      <c r="B211" s="36"/>
      <c r="C211" s="36"/>
      <c r="D211" s="36"/>
      <c r="E211" s="36"/>
    </row>
    <row r="212" ht="15.75" customHeight="1">
      <c r="B212" s="36"/>
      <c r="C212" s="36"/>
      <c r="D212" s="36"/>
      <c r="E212" s="36"/>
    </row>
    <row r="213" ht="15.75" customHeight="1">
      <c r="B213" s="36"/>
      <c r="C213" s="36"/>
      <c r="D213" s="36"/>
      <c r="E213" s="36"/>
    </row>
    <row r="214" ht="15.75" customHeight="1">
      <c r="B214" s="36"/>
      <c r="C214" s="36"/>
      <c r="D214" s="36"/>
      <c r="E214" s="36"/>
    </row>
    <row r="215" ht="15.75" customHeight="1">
      <c r="B215" s="36"/>
      <c r="C215" s="36"/>
      <c r="D215" s="36"/>
      <c r="E215" s="36"/>
    </row>
    <row r="216" ht="15.75" customHeight="1">
      <c r="B216" s="36"/>
      <c r="C216" s="36"/>
      <c r="D216" s="36"/>
      <c r="E216" s="36"/>
    </row>
    <row r="217" ht="15.75" customHeight="1">
      <c r="B217" s="36"/>
      <c r="C217" s="36"/>
      <c r="D217" s="36"/>
      <c r="E217" s="36"/>
    </row>
    <row r="218" ht="15.75" customHeight="1">
      <c r="B218" s="36"/>
      <c r="C218" s="36"/>
      <c r="D218" s="36"/>
      <c r="E218" s="36"/>
    </row>
    <row r="219" ht="15.75" customHeight="1">
      <c r="B219" s="36"/>
      <c r="C219" s="36"/>
      <c r="D219" s="36"/>
      <c r="E219" s="36"/>
    </row>
    <row r="220" ht="15.75" customHeight="1">
      <c r="B220" s="36"/>
      <c r="C220" s="36"/>
      <c r="D220" s="36"/>
      <c r="E220" s="36"/>
    </row>
    <row r="221" ht="15.75" customHeight="1">
      <c r="B221" s="36"/>
      <c r="C221" s="36"/>
      <c r="D221" s="36"/>
      <c r="E221" s="36"/>
    </row>
    <row r="222" ht="15.75" customHeight="1">
      <c r="B222" s="36"/>
      <c r="C222" s="36"/>
      <c r="D222" s="36"/>
      <c r="E222" s="36"/>
    </row>
    <row r="223" ht="15.75" customHeight="1">
      <c r="B223" s="36"/>
      <c r="C223" s="36"/>
      <c r="D223" s="36"/>
      <c r="E223" s="36"/>
    </row>
    <row r="224" ht="15.75" customHeight="1">
      <c r="B224" s="36"/>
      <c r="C224" s="36"/>
      <c r="D224" s="36"/>
      <c r="E224" s="36"/>
    </row>
    <row r="225" ht="15.75" customHeight="1">
      <c r="B225" s="36"/>
      <c r="C225" s="36"/>
      <c r="D225" s="36"/>
      <c r="E225" s="36"/>
    </row>
    <row r="226" ht="15.75" customHeight="1">
      <c r="B226" s="36"/>
      <c r="C226" s="36"/>
      <c r="D226" s="36"/>
      <c r="E226" s="36"/>
    </row>
    <row r="227" ht="15.75" customHeight="1">
      <c r="B227" s="36"/>
      <c r="C227" s="36"/>
      <c r="D227" s="36"/>
      <c r="E227" s="36"/>
    </row>
    <row r="228" ht="15.75" customHeight="1">
      <c r="B228" s="36"/>
      <c r="C228" s="36"/>
      <c r="D228" s="36"/>
      <c r="E228" s="36"/>
    </row>
    <row r="229" ht="15.75" customHeight="1">
      <c r="B229" s="36"/>
      <c r="C229" s="36"/>
      <c r="D229" s="36"/>
      <c r="E229" s="36"/>
    </row>
    <row r="230" ht="15.75" customHeight="1">
      <c r="B230" s="36"/>
      <c r="C230" s="36"/>
      <c r="D230" s="36"/>
      <c r="E230" s="36"/>
    </row>
    <row r="231" ht="15.75" customHeight="1">
      <c r="B231" s="36"/>
      <c r="C231" s="36"/>
      <c r="D231" s="36"/>
      <c r="E231" s="36"/>
    </row>
    <row r="232" ht="15.75" customHeight="1">
      <c r="B232" s="36"/>
      <c r="C232" s="36"/>
      <c r="D232" s="36"/>
      <c r="E232" s="36"/>
    </row>
    <row r="233" ht="15.75" customHeight="1">
      <c r="B233" s="36"/>
      <c r="C233" s="36"/>
      <c r="D233" s="36"/>
      <c r="E233" s="36"/>
    </row>
    <row r="234" ht="15.75" customHeight="1">
      <c r="B234" s="36"/>
      <c r="C234" s="36"/>
      <c r="D234" s="36"/>
      <c r="E234" s="36"/>
    </row>
    <row r="235" ht="15.75" customHeight="1">
      <c r="B235" s="36"/>
      <c r="C235" s="36"/>
      <c r="D235" s="36"/>
      <c r="E235" s="36"/>
    </row>
    <row r="236" ht="15.75" customHeight="1">
      <c r="B236" s="36"/>
      <c r="C236" s="36"/>
      <c r="D236" s="36"/>
      <c r="E236" s="36"/>
    </row>
    <row r="237" ht="15.75" customHeight="1">
      <c r="B237" s="36"/>
      <c r="C237" s="36"/>
      <c r="D237" s="36"/>
      <c r="E237" s="36"/>
    </row>
    <row r="238" ht="15.75" customHeight="1">
      <c r="B238" s="36"/>
      <c r="C238" s="36"/>
      <c r="D238" s="36"/>
      <c r="E238" s="36"/>
    </row>
    <row r="239" ht="15.75" customHeight="1">
      <c r="B239" s="36"/>
      <c r="C239" s="36"/>
      <c r="D239" s="36"/>
      <c r="E239" s="36"/>
    </row>
    <row r="240" ht="15.75" customHeight="1">
      <c r="B240" s="36"/>
      <c r="C240" s="36"/>
      <c r="D240" s="36"/>
      <c r="E240" s="36"/>
    </row>
    <row r="241" ht="15.75" customHeight="1">
      <c r="B241" s="36"/>
      <c r="C241" s="36"/>
      <c r="D241" s="36"/>
      <c r="E241" s="36"/>
    </row>
    <row r="242" ht="15.75" customHeight="1">
      <c r="B242" s="36"/>
      <c r="C242" s="36"/>
      <c r="D242" s="36"/>
      <c r="E242" s="36"/>
    </row>
    <row r="243" ht="15.75" customHeight="1">
      <c r="B243" s="36"/>
      <c r="C243" s="36"/>
      <c r="D243" s="36"/>
      <c r="E243" s="36"/>
    </row>
    <row r="244" ht="15.75" customHeight="1">
      <c r="B244" s="36"/>
      <c r="C244" s="36"/>
      <c r="D244" s="36"/>
      <c r="E244" s="36"/>
    </row>
    <row r="245" ht="15.75" customHeight="1">
      <c r="B245" s="36"/>
      <c r="C245" s="36"/>
      <c r="D245" s="36"/>
      <c r="E245" s="36"/>
    </row>
    <row r="246" ht="15.75" customHeight="1">
      <c r="B246" s="36"/>
      <c r="C246" s="36"/>
      <c r="D246" s="36"/>
      <c r="E246" s="36"/>
    </row>
    <row r="247" ht="15.75" customHeight="1">
      <c r="B247" s="36"/>
      <c r="C247" s="36"/>
      <c r="D247" s="36"/>
      <c r="E247" s="36"/>
    </row>
    <row r="248" ht="15.75" customHeight="1">
      <c r="B248" s="36"/>
      <c r="C248" s="36"/>
      <c r="D248" s="36"/>
      <c r="E248" s="36"/>
    </row>
    <row r="249" ht="15.75" customHeight="1">
      <c r="B249" s="36"/>
      <c r="C249" s="36"/>
      <c r="D249" s="36"/>
      <c r="E249" s="36"/>
    </row>
    <row r="250" ht="15.75" customHeight="1">
      <c r="B250" s="36"/>
      <c r="C250" s="36"/>
      <c r="D250" s="36"/>
      <c r="E250" s="36"/>
    </row>
    <row r="251" ht="15.75" customHeight="1">
      <c r="B251" s="36"/>
      <c r="C251" s="36"/>
      <c r="D251" s="36"/>
      <c r="E251" s="36"/>
    </row>
    <row r="252" ht="15.75" customHeight="1">
      <c r="B252" s="36"/>
      <c r="C252" s="36"/>
      <c r="D252" s="36"/>
      <c r="E252" s="36"/>
    </row>
    <row r="253" ht="15.75" customHeight="1">
      <c r="B253" s="36"/>
      <c r="C253" s="36"/>
      <c r="D253" s="36"/>
      <c r="E253" s="36"/>
    </row>
    <row r="254" ht="15.75" customHeight="1">
      <c r="B254" s="36"/>
      <c r="C254" s="36"/>
      <c r="D254" s="36"/>
      <c r="E254" s="36"/>
    </row>
    <row r="255" ht="15.75" customHeight="1">
      <c r="B255" s="36"/>
      <c r="C255" s="36"/>
      <c r="D255" s="36"/>
      <c r="E255" s="36"/>
    </row>
    <row r="256" ht="15.75" customHeight="1">
      <c r="B256" s="36"/>
      <c r="C256" s="36"/>
      <c r="D256" s="36"/>
      <c r="E256" s="36"/>
    </row>
    <row r="257" ht="15.75" customHeight="1">
      <c r="B257" s="36"/>
      <c r="C257" s="36"/>
      <c r="D257" s="36"/>
      <c r="E257" s="36"/>
    </row>
    <row r="258" ht="15.75" customHeight="1">
      <c r="B258" s="36"/>
      <c r="C258" s="36"/>
      <c r="D258" s="36"/>
      <c r="E258" s="36"/>
    </row>
    <row r="259" ht="15.75" customHeight="1">
      <c r="B259" s="36"/>
      <c r="C259" s="36"/>
      <c r="D259" s="36"/>
      <c r="E259" s="36"/>
    </row>
    <row r="260" ht="15.75" customHeight="1">
      <c r="B260" s="36"/>
      <c r="C260" s="36"/>
      <c r="D260" s="36"/>
      <c r="E260" s="36"/>
    </row>
    <row r="261" ht="15.75" customHeight="1">
      <c r="B261" s="36"/>
      <c r="C261" s="36"/>
      <c r="D261" s="36"/>
      <c r="E261" s="36"/>
    </row>
    <row r="262" ht="15.75" customHeight="1">
      <c r="B262" s="36"/>
      <c r="C262" s="36"/>
      <c r="D262" s="36"/>
      <c r="E262" s="36"/>
    </row>
    <row r="263" ht="15.75" customHeight="1">
      <c r="B263" s="36"/>
      <c r="C263" s="36"/>
      <c r="D263" s="36"/>
      <c r="E263" s="36"/>
    </row>
    <row r="264" ht="15.75" customHeight="1">
      <c r="B264" s="36"/>
      <c r="C264" s="36"/>
      <c r="D264" s="36"/>
      <c r="E264" s="36"/>
    </row>
    <row r="265" ht="15.75" customHeight="1">
      <c r="B265" s="36"/>
      <c r="C265" s="36"/>
      <c r="D265" s="36"/>
      <c r="E265" s="36"/>
    </row>
    <row r="266" ht="15.75" customHeight="1">
      <c r="B266" s="36"/>
      <c r="C266" s="36"/>
      <c r="D266" s="36"/>
      <c r="E266" s="36"/>
    </row>
    <row r="267" ht="15.75" customHeight="1">
      <c r="B267" s="36"/>
      <c r="C267" s="36"/>
      <c r="D267" s="36"/>
      <c r="E267" s="36"/>
    </row>
    <row r="268" ht="15.75" customHeight="1">
      <c r="B268" s="36"/>
      <c r="C268" s="36"/>
      <c r="D268" s="36"/>
      <c r="E268" s="36"/>
    </row>
    <row r="269" ht="15.75" customHeight="1">
      <c r="B269" s="36"/>
      <c r="C269" s="36"/>
      <c r="D269" s="36"/>
      <c r="E269" s="36"/>
    </row>
    <row r="270" ht="15.75" customHeight="1">
      <c r="B270" s="36"/>
      <c r="C270" s="36"/>
      <c r="D270" s="36"/>
      <c r="E270" s="36"/>
    </row>
    <row r="271" ht="15.75" customHeight="1">
      <c r="B271" s="36"/>
      <c r="C271" s="36"/>
      <c r="D271" s="36"/>
      <c r="E271" s="36"/>
    </row>
    <row r="272" ht="15.75" customHeight="1">
      <c r="B272" s="36"/>
      <c r="C272" s="36"/>
      <c r="D272" s="36"/>
      <c r="E272" s="36"/>
    </row>
    <row r="273" ht="15.75" customHeight="1">
      <c r="B273" s="36"/>
      <c r="C273" s="36"/>
      <c r="D273" s="36"/>
      <c r="E273" s="36"/>
    </row>
    <row r="274" ht="15.75" customHeight="1">
      <c r="B274" s="36"/>
      <c r="C274" s="36"/>
      <c r="D274" s="36"/>
      <c r="E274" s="36"/>
    </row>
    <row r="275" ht="15.75" customHeight="1">
      <c r="B275" s="36"/>
      <c r="C275" s="36"/>
      <c r="D275" s="36"/>
      <c r="E275" s="36"/>
    </row>
    <row r="276" ht="15.75" customHeight="1">
      <c r="B276" s="36"/>
      <c r="C276" s="36"/>
      <c r="D276" s="36"/>
      <c r="E276" s="36"/>
    </row>
    <row r="277" ht="15.75" customHeight="1">
      <c r="B277" s="36"/>
      <c r="C277" s="36"/>
      <c r="D277" s="36"/>
      <c r="E277" s="36"/>
    </row>
    <row r="278" ht="15.75" customHeight="1">
      <c r="B278" s="36"/>
      <c r="C278" s="36"/>
      <c r="D278" s="36"/>
      <c r="E278" s="36"/>
    </row>
    <row r="279" ht="15.75" customHeight="1">
      <c r="B279" s="36"/>
      <c r="C279" s="36"/>
      <c r="D279" s="36"/>
      <c r="E279" s="36"/>
    </row>
    <row r="280" ht="15.75" customHeight="1">
      <c r="B280" s="36"/>
      <c r="C280" s="36"/>
      <c r="D280" s="36"/>
      <c r="E280" s="36"/>
    </row>
    <row r="281" ht="15.75" customHeight="1">
      <c r="B281" s="36"/>
      <c r="C281" s="36"/>
      <c r="D281" s="36"/>
      <c r="E281" s="36"/>
    </row>
    <row r="282" ht="15.75" customHeight="1">
      <c r="B282" s="36"/>
      <c r="C282" s="36"/>
      <c r="D282" s="36"/>
      <c r="E282" s="36"/>
    </row>
    <row r="283" ht="15.75" customHeight="1">
      <c r="B283" s="36"/>
      <c r="C283" s="36"/>
      <c r="D283" s="36"/>
      <c r="E283" s="36"/>
    </row>
    <row r="284" ht="15.75" customHeight="1">
      <c r="B284" s="36"/>
      <c r="C284" s="36"/>
      <c r="D284" s="36"/>
      <c r="E284" s="36"/>
    </row>
    <row r="285" ht="15.75" customHeight="1">
      <c r="B285" s="36"/>
      <c r="C285" s="36"/>
      <c r="D285" s="36"/>
      <c r="E285" s="36"/>
    </row>
    <row r="286" ht="15.75" customHeight="1">
      <c r="B286" s="36"/>
      <c r="C286" s="36"/>
      <c r="D286" s="36"/>
      <c r="E286" s="36"/>
    </row>
    <row r="287" ht="15.75" customHeight="1">
      <c r="B287" s="36"/>
      <c r="C287" s="36"/>
      <c r="D287" s="36"/>
      <c r="E287" s="36"/>
    </row>
    <row r="288" ht="15.75" customHeight="1">
      <c r="B288" s="36"/>
      <c r="C288" s="36"/>
      <c r="D288" s="36"/>
      <c r="E288" s="36"/>
    </row>
    <row r="289" ht="15.75" customHeight="1">
      <c r="B289" s="36"/>
      <c r="C289" s="36"/>
      <c r="D289" s="36"/>
      <c r="E289" s="36"/>
    </row>
    <row r="290" ht="15.75" customHeight="1">
      <c r="B290" s="36"/>
      <c r="C290" s="36"/>
      <c r="D290" s="36"/>
      <c r="E290" s="36"/>
    </row>
    <row r="291" ht="15.75" customHeight="1">
      <c r="B291" s="36"/>
      <c r="C291" s="36"/>
      <c r="D291" s="36"/>
      <c r="E291" s="36"/>
    </row>
    <row r="292" ht="15.75" customHeight="1">
      <c r="B292" s="36"/>
      <c r="C292" s="36"/>
      <c r="D292" s="36"/>
      <c r="E292" s="36"/>
    </row>
    <row r="293" ht="15.75" customHeight="1">
      <c r="B293" s="36"/>
      <c r="C293" s="36"/>
      <c r="D293" s="36"/>
      <c r="E293" s="36"/>
    </row>
    <row r="294" ht="15.75" customHeight="1">
      <c r="B294" s="36"/>
      <c r="C294" s="36"/>
      <c r="D294" s="36"/>
      <c r="E294" s="36"/>
    </row>
    <row r="295" ht="15.75" customHeight="1">
      <c r="B295" s="36"/>
      <c r="C295" s="36"/>
      <c r="D295" s="36"/>
      <c r="E295" s="36"/>
    </row>
    <row r="296" ht="15.75" customHeight="1">
      <c r="B296" s="36"/>
      <c r="C296" s="36"/>
      <c r="D296" s="36"/>
      <c r="E296" s="36"/>
    </row>
    <row r="297" ht="15.75" customHeight="1">
      <c r="B297" s="36"/>
      <c r="C297" s="36"/>
      <c r="D297" s="36"/>
      <c r="E297" s="36"/>
    </row>
    <row r="298" ht="15.75" customHeight="1">
      <c r="B298" s="36"/>
      <c r="C298" s="36"/>
      <c r="D298" s="36"/>
      <c r="E298" s="36"/>
    </row>
    <row r="299" ht="15.75" customHeight="1">
      <c r="B299" s="36"/>
      <c r="C299" s="36"/>
      <c r="D299" s="36"/>
      <c r="E299" s="36"/>
    </row>
    <row r="300" ht="15.75" customHeight="1">
      <c r="B300" s="36"/>
      <c r="C300" s="36"/>
      <c r="D300" s="36"/>
      <c r="E300" s="36"/>
    </row>
    <row r="301" ht="15.75" customHeight="1">
      <c r="B301" s="36"/>
      <c r="C301" s="36"/>
      <c r="D301" s="36"/>
      <c r="E301" s="36"/>
    </row>
    <row r="302" ht="15.75" customHeight="1">
      <c r="B302" s="36"/>
      <c r="C302" s="36"/>
      <c r="D302" s="36"/>
      <c r="E302" s="36"/>
    </row>
    <row r="303" ht="15.75" customHeight="1">
      <c r="B303" s="36"/>
      <c r="C303" s="36"/>
      <c r="D303" s="36"/>
      <c r="E303" s="36"/>
    </row>
    <row r="304" ht="15.75" customHeight="1">
      <c r="B304" s="36"/>
      <c r="C304" s="36"/>
      <c r="D304" s="36"/>
      <c r="E304" s="36"/>
    </row>
    <row r="305" ht="15.75" customHeight="1">
      <c r="B305" s="36"/>
      <c r="C305" s="36"/>
      <c r="D305" s="36"/>
      <c r="E305" s="36"/>
    </row>
    <row r="306" ht="15.75" customHeight="1">
      <c r="B306" s="36"/>
      <c r="C306" s="36"/>
      <c r="D306" s="36"/>
      <c r="E306" s="36"/>
    </row>
    <row r="307" ht="15.75" customHeight="1">
      <c r="B307" s="36"/>
      <c r="C307" s="36"/>
      <c r="D307" s="36"/>
      <c r="E307" s="36"/>
    </row>
    <row r="308" ht="15.75" customHeight="1">
      <c r="B308" s="36"/>
      <c r="C308" s="36"/>
      <c r="D308" s="36"/>
      <c r="E308" s="36"/>
    </row>
    <row r="309" ht="15.75" customHeight="1">
      <c r="B309" s="36"/>
      <c r="C309" s="36"/>
      <c r="D309" s="36"/>
      <c r="E309" s="36"/>
    </row>
    <row r="310" ht="15.75" customHeight="1">
      <c r="B310" s="36"/>
      <c r="C310" s="36"/>
      <c r="D310" s="36"/>
      <c r="E310" s="36"/>
    </row>
    <row r="311" ht="15.75" customHeight="1">
      <c r="B311" s="36"/>
      <c r="C311" s="36"/>
      <c r="D311" s="36"/>
      <c r="E311" s="36"/>
    </row>
    <row r="312" ht="15.75" customHeight="1">
      <c r="B312" s="36"/>
      <c r="C312" s="36"/>
      <c r="D312" s="36"/>
      <c r="E312" s="36"/>
    </row>
    <row r="313" ht="15.75" customHeight="1">
      <c r="B313" s="36"/>
      <c r="C313" s="36"/>
      <c r="D313" s="36"/>
      <c r="E313" s="36"/>
    </row>
    <row r="314" ht="15.75" customHeight="1">
      <c r="B314" s="36"/>
      <c r="C314" s="36"/>
      <c r="D314" s="36"/>
      <c r="E314" s="36"/>
    </row>
    <row r="315" ht="15.75" customHeight="1">
      <c r="B315" s="36"/>
      <c r="C315" s="36"/>
      <c r="D315" s="36"/>
      <c r="E315" s="36"/>
    </row>
    <row r="316" ht="15.75" customHeight="1">
      <c r="B316" s="36"/>
      <c r="C316" s="36"/>
      <c r="D316" s="36"/>
      <c r="E316" s="36"/>
    </row>
    <row r="317" ht="15.75" customHeight="1">
      <c r="B317" s="36"/>
      <c r="C317" s="36"/>
      <c r="D317" s="36"/>
      <c r="E317" s="36"/>
    </row>
    <row r="318" ht="15.75" customHeight="1">
      <c r="B318" s="36"/>
      <c r="C318" s="36"/>
      <c r="D318" s="36"/>
      <c r="E318" s="36"/>
    </row>
    <row r="319" ht="15.75" customHeight="1">
      <c r="B319" s="36"/>
      <c r="C319" s="36"/>
      <c r="D319" s="36"/>
      <c r="E319" s="36"/>
    </row>
    <row r="320" ht="15.75" customHeight="1">
      <c r="B320" s="36"/>
      <c r="C320" s="36"/>
      <c r="D320" s="36"/>
      <c r="E320" s="36"/>
    </row>
    <row r="321" ht="15.75" customHeight="1">
      <c r="B321" s="36"/>
      <c r="C321" s="36"/>
      <c r="D321" s="36"/>
      <c r="E321" s="36"/>
    </row>
    <row r="322" ht="15.75" customHeight="1">
      <c r="B322" s="36"/>
      <c r="C322" s="36"/>
      <c r="D322" s="36"/>
      <c r="E322" s="36"/>
    </row>
    <row r="323" ht="15.75" customHeight="1">
      <c r="B323" s="36"/>
      <c r="C323" s="36"/>
      <c r="D323" s="36"/>
      <c r="E323" s="36"/>
    </row>
    <row r="324" ht="15.75" customHeight="1">
      <c r="B324" s="36"/>
      <c r="C324" s="36"/>
      <c r="D324" s="36"/>
      <c r="E324" s="36"/>
    </row>
    <row r="325" ht="15.75" customHeight="1">
      <c r="B325" s="36"/>
      <c r="C325" s="36"/>
      <c r="D325" s="36"/>
      <c r="E325" s="36"/>
    </row>
    <row r="326" ht="15.75" customHeight="1">
      <c r="B326" s="36"/>
      <c r="C326" s="36"/>
      <c r="D326" s="36"/>
      <c r="E326" s="36"/>
    </row>
    <row r="327" ht="15.75" customHeight="1">
      <c r="B327" s="36"/>
      <c r="C327" s="36"/>
      <c r="D327" s="36"/>
      <c r="E327" s="36"/>
    </row>
    <row r="328" ht="15.75" customHeight="1">
      <c r="B328" s="36"/>
      <c r="C328" s="36"/>
      <c r="D328" s="36"/>
      <c r="E328" s="36"/>
    </row>
    <row r="329" ht="15.75" customHeight="1">
      <c r="B329" s="36"/>
      <c r="C329" s="36"/>
      <c r="D329" s="36"/>
      <c r="E329" s="36"/>
    </row>
    <row r="330" ht="15.75" customHeight="1">
      <c r="B330" s="36"/>
      <c r="C330" s="36"/>
      <c r="D330" s="36"/>
      <c r="E330" s="36"/>
    </row>
    <row r="331" ht="15.75" customHeight="1">
      <c r="B331" s="36"/>
      <c r="C331" s="36"/>
      <c r="D331" s="36"/>
      <c r="E331" s="36"/>
    </row>
    <row r="332" ht="15.75" customHeight="1">
      <c r="B332" s="36"/>
      <c r="C332" s="36"/>
      <c r="D332" s="36"/>
      <c r="E332" s="36"/>
    </row>
    <row r="333" ht="15.75" customHeight="1">
      <c r="B333" s="36"/>
      <c r="C333" s="36"/>
      <c r="D333" s="36"/>
      <c r="E333" s="36"/>
    </row>
    <row r="334" ht="15.75" customHeight="1">
      <c r="B334" s="36"/>
      <c r="C334" s="36"/>
      <c r="D334" s="36"/>
      <c r="E334" s="36"/>
    </row>
    <row r="335" ht="15.75" customHeight="1">
      <c r="B335" s="36"/>
      <c r="C335" s="36"/>
      <c r="D335" s="36"/>
      <c r="E335" s="36"/>
    </row>
    <row r="336" ht="15.75" customHeight="1">
      <c r="B336" s="36"/>
      <c r="C336" s="36"/>
      <c r="D336" s="36"/>
      <c r="E336" s="36"/>
    </row>
    <row r="337" ht="15.75" customHeight="1">
      <c r="B337" s="36"/>
      <c r="C337" s="36"/>
      <c r="D337" s="36"/>
      <c r="E337" s="36"/>
    </row>
    <row r="338" ht="15.75" customHeight="1">
      <c r="B338" s="36"/>
      <c r="C338" s="36"/>
      <c r="D338" s="36"/>
      <c r="E338" s="36"/>
    </row>
    <row r="339" ht="15.75" customHeight="1">
      <c r="B339" s="36"/>
      <c r="C339" s="36"/>
      <c r="D339" s="36"/>
      <c r="E339" s="36"/>
    </row>
    <row r="340" ht="15.75" customHeight="1">
      <c r="B340" s="36"/>
      <c r="C340" s="36"/>
      <c r="D340" s="36"/>
      <c r="E340" s="36"/>
    </row>
    <row r="341" ht="15.75" customHeight="1">
      <c r="B341" s="36"/>
      <c r="C341" s="36"/>
      <c r="D341" s="36"/>
      <c r="E341" s="36"/>
    </row>
    <row r="342" ht="15.75" customHeight="1">
      <c r="B342" s="36"/>
      <c r="C342" s="36"/>
      <c r="D342" s="36"/>
      <c r="E342" s="36"/>
    </row>
    <row r="343" ht="15.75" customHeight="1">
      <c r="B343" s="36"/>
      <c r="C343" s="36"/>
      <c r="D343" s="36"/>
      <c r="E343" s="36"/>
    </row>
    <row r="344" ht="15.75" customHeight="1">
      <c r="B344" s="36"/>
      <c r="C344" s="36"/>
      <c r="D344" s="36"/>
      <c r="E344" s="36"/>
    </row>
    <row r="345" ht="15.75" customHeight="1">
      <c r="B345" s="36"/>
      <c r="C345" s="36"/>
      <c r="D345" s="36"/>
      <c r="E345" s="36"/>
    </row>
    <row r="346" ht="15.75" customHeight="1">
      <c r="B346" s="36"/>
      <c r="C346" s="36"/>
      <c r="D346" s="36"/>
      <c r="E346" s="36"/>
    </row>
    <row r="347" ht="15.75" customHeight="1">
      <c r="B347" s="36"/>
      <c r="C347" s="36"/>
      <c r="D347" s="36"/>
      <c r="E347" s="36"/>
    </row>
    <row r="348" ht="15.75" customHeight="1">
      <c r="B348" s="36"/>
      <c r="C348" s="36"/>
      <c r="D348" s="36"/>
      <c r="E348" s="36"/>
    </row>
    <row r="349" ht="15.75" customHeight="1">
      <c r="B349" s="36"/>
      <c r="C349" s="36"/>
      <c r="D349" s="36"/>
      <c r="E349" s="36"/>
    </row>
    <row r="350" ht="15.75" customHeight="1">
      <c r="B350" s="36"/>
      <c r="C350" s="36"/>
      <c r="D350" s="36"/>
      <c r="E350" s="36"/>
    </row>
    <row r="351" ht="15.75" customHeight="1">
      <c r="B351" s="36"/>
      <c r="C351" s="36"/>
      <c r="D351" s="36"/>
      <c r="E351" s="36"/>
    </row>
    <row r="352" ht="15.75" customHeight="1">
      <c r="B352" s="36"/>
      <c r="C352" s="36"/>
      <c r="D352" s="36"/>
      <c r="E352" s="36"/>
    </row>
    <row r="353" ht="15.75" customHeight="1">
      <c r="B353" s="36"/>
      <c r="C353" s="36"/>
      <c r="D353" s="36"/>
      <c r="E353" s="36"/>
    </row>
    <row r="354" ht="15.75" customHeight="1">
      <c r="B354" s="36"/>
      <c r="C354" s="36"/>
      <c r="D354" s="36"/>
      <c r="E354" s="36"/>
    </row>
    <row r="355" ht="15.75" customHeight="1">
      <c r="B355" s="36"/>
      <c r="C355" s="36"/>
      <c r="D355" s="36"/>
      <c r="E355" s="36"/>
    </row>
    <row r="356" ht="15.75" customHeight="1">
      <c r="B356" s="36"/>
      <c r="C356" s="36"/>
      <c r="D356" s="36"/>
      <c r="E356" s="36"/>
    </row>
    <row r="357" ht="15.75" customHeight="1">
      <c r="B357" s="36"/>
      <c r="C357" s="36"/>
      <c r="D357" s="36"/>
      <c r="E357" s="36"/>
    </row>
    <row r="358" ht="15.75" customHeight="1">
      <c r="B358" s="36"/>
      <c r="C358" s="36"/>
      <c r="D358" s="36"/>
      <c r="E358" s="36"/>
    </row>
    <row r="359" ht="15.75" customHeight="1">
      <c r="B359" s="36"/>
      <c r="C359" s="36"/>
      <c r="D359" s="36"/>
      <c r="E359" s="36"/>
    </row>
    <row r="360" ht="15.75" customHeight="1">
      <c r="B360" s="36"/>
      <c r="C360" s="36"/>
      <c r="D360" s="36"/>
      <c r="E360" s="36"/>
    </row>
    <row r="361" ht="15.75" customHeight="1">
      <c r="B361" s="36"/>
      <c r="C361" s="36"/>
      <c r="D361" s="36"/>
      <c r="E361" s="36"/>
    </row>
    <row r="362" ht="15.75" customHeight="1">
      <c r="B362" s="36"/>
      <c r="C362" s="36"/>
      <c r="D362" s="36"/>
      <c r="E362" s="36"/>
    </row>
    <row r="363" ht="15.75" customHeight="1">
      <c r="B363" s="36"/>
      <c r="C363" s="36"/>
      <c r="D363" s="36"/>
      <c r="E363" s="36"/>
    </row>
    <row r="364" ht="15.75" customHeight="1">
      <c r="B364" s="36"/>
      <c r="C364" s="36"/>
      <c r="D364" s="36"/>
      <c r="E364" s="36"/>
    </row>
    <row r="365" ht="15.75" customHeight="1">
      <c r="B365" s="36"/>
      <c r="C365" s="36"/>
      <c r="D365" s="36"/>
      <c r="E365" s="36"/>
    </row>
    <row r="366" ht="15.75" customHeight="1">
      <c r="B366" s="36"/>
      <c r="C366" s="36"/>
      <c r="D366" s="36"/>
      <c r="E366" s="36"/>
    </row>
    <row r="367" ht="15.75" customHeight="1">
      <c r="B367" s="36"/>
      <c r="C367" s="36"/>
      <c r="D367" s="36"/>
      <c r="E367" s="36"/>
    </row>
    <row r="368" ht="15.75" customHeight="1">
      <c r="B368" s="36"/>
      <c r="C368" s="36"/>
      <c r="D368" s="36"/>
      <c r="E368" s="36"/>
    </row>
    <row r="369" ht="15.75" customHeight="1">
      <c r="B369" s="36"/>
      <c r="C369" s="36"/>
      <c r="D369" s="36"/>
      <c r="E369" s="36"/>
    </row>
    <row r="370" ht="15.75" customHeight="1">
      <c r="B370" s="36"/>
      <c r="C370" s="36"/>
      <c r="D370" s="36"/>
      <c r="E370" s="36"/>
    </row>
    <row r="371" ht="15.75" customHeight="1">
      <c r="B371" s="36"/>
      <c r="C371" s="36"/>
      <c r="D371" s="36"/>
      <c r="E371" s="36"/>
    </row>
    <row r="372" ht="15.75" customHeight="1">
      <c r="B372" s="36"/>
      <c r="C372" s="36"/>
      <c r="D372" s="36"/>
      <c r="E372" s="36"/>
    </row>
    <row r="373" ht="15.75" customHeight="1">
      <c r="B373" s="36"/>
      <c r="C373" s="36"/>
      <c r="D373" s="36"/>
      <c r="E373" s="36"/>
    </row>
    <row r="374" ht="15.75" customHeight="1">
      <c r="B374" s="36"/>
      <c r="C374" s="36"/>
      <c r="D374" s="36"/>
      <c r="E374" s="36"/>
    </row>
    <row r="375" ht="15.75" customHeight="1">
      <c r="B375" s="36"/>
      <c r="C375" s="36"/>
      <c r="D375" s="36"/>
      <c r="E375" s="36"/>
    </row>
    <row r="376" ht="15.75" customHeight="1">
      <c r="B376" s="36"/>
      <c r="C376" s="36"/>
      <c r="D376" s="36"/>
      <c r="E376" s="36"/>
    </row>
    <row r="377" ht="15.75" customHeight="1">
      <c r="B377" s="36"/>
      <c r="C377" s="36"/>
      <c r="D377" s="36"/>
      <c r="E377" s="36"/>
    </row>
    <row r="378" ht="15.75" customHeight="1">
      <c r="B378" s="36"/>
      <c r="C378" s="36"/>
      <c r="D378" s="36"/>
      <c r="E378" s="36"/>
    </row>
    <row r="379" ht="15.75" customHeight="1">
      <c r="B379" s="36"/>
      <c r="C379" s="36"/>
      <c r="D379" s="36"/>
      <c r="E379" s="36"/>
    </row>
    <row r="380" ht="15.75" customHeight="1">
      <c r="B380" s="36"/>
      <c r="C380" s="36"/>
      <c r="D380" s="36"/>
      <c r="E380" s="36"/>
    </row>
    <row r="381" ht="15.75" customHeight="1">
      <c r="B381" s="36"/>
      <c r="C381" s="36"/>
      <c r="D381" s="36"/>
      <c r="E381" s="36"/>
    </row>
    <row r="382" ht="15.75" customHeight="1">
      <c r="B382" s="36"/>
      <c r="C382" s="36"/>
      <c r="D382" s="36"/>
      <c r="E382" s="36"/>
    </row>
    <row r="383" ht="15.75" customHeight="1">
      <c r="B383" s="36"/>
      <c r="C383" s="36"/>
      <c r="D383" s="36"/>
      <c r="E383" s="36"/>
    </row>
    <row r="384" ht="15.75" customHeight="1">
      <c r="B384" s="36"/>
      <c r="C384" s="36"/>
      <c r="D384" s="36"/>
      <c r="E384" s="36"/>
    </row>
    <row r="385" ht="15.75" customHeight="1">
      <c r="B385" s="36"/>
      <c r="C385" s="36"/>
      <c r="D385" s="36"/>
      <c r="E385" s="36"/>
    </row>
    <row r="386" ht="15.75" customHeight="1">
      <c r="B386" s="36"/>
      <c r="C386" s="36"/>
      <c r="D386" s="36"/>
      <c r="E386" s="36"/>
    </row>
    <row r="387" ht="15.75" customHeight="1">
      <c r="B387" s="36"/>
      <c r="C387" s="36"/>
      <c r="D387" s="36"/>
      <c r="E387" s="36"/>
    </row>
    <row r="388" ht="15.75" customHeight="1">
      <c r="B388" s="36"/>
      <c r="C388" s="36"/>
      <c r="D388" s="36"/>
      <c r="E388" s="36"/>
    </row>
    <row r="389" ht="15.75" customHeight="1">
      <c r="B389" s="36"/>
      <c r="C389" s="36"/>
      <c r="D389" s="36"/>
      <c r="E389" s="36"/>
    </row>
    <row r="390" ht="15.75" customHeight="1">
      <c r="B390" s="36"/>
      <c r="C390" s="36"/>
      <c r="D390" s="36"/>
      <c r="E390" s="36"/>
    </row>
    <row r="391" ht="15.75" customHeight="1">
      <c r="B391" s="36"/>
      <c r="C391" s="36"/>
      <c r="D391" s="36"/>
      <c r="E391" s="36"/>
    </row>
    <row r="392" ht="15.75" customHeight="1">
      <c r="B392" s="36"/>
      <c r="C392" s="36"/>
      <c r="D392" s="36"/>
      <c r="E392" s="36"/>
    </row>
    <row r="393" ht="15.75" customHeight="1">
      <c r="B393" s="36"/>
      <c r="C393" s="36"/>
      <c r="D393" s="36"/>
      <c r="E393" s="36"/>
    </row>
    <row r="394" ht="15.75" customHeight="1">
      <c r="B394" s="36"/>
      <c r="C394" s="36"/>
      <c r="D394" s="36"/>
      <c r="E394" s="36"/>
    </row>
    <row r="395" ht="15.75" customHeight="1">
      <c r="B395" s="36"/>
      <c r="C395" s="36"/>
      <c r="D395" s="36"/>
      <c r="E395" s="36"/>
    </row>
    <row r="396" ht="15.75" customHeight="1">
      <c r="B396" s="36"/>
      <c r="C396" s="36"/>
      <c r="D396" s="36"/>
      <c r="E396" s="36"/>
    </row>
    <row r="397" ht="15.75" customHeight="1">
      <c r="B397" s="36"/>
      <c r="C397" s="36"/>
      <c r="D397" s="36"/>
      <c r="E397" s="36"/>
    </row>
    <row r="398" ht="15.75" customHeight="1">
      <c r="B398" s="36"/>
      <c r="C398" s="36"/>
      <c r="D398" s="36"/>
      <c r="E398" s="36"/>
    </row>
    <row r="399" ht="15.75" customHeight="1">
      <c r="B399" s="36"/>
      <c r="C399" s="36"/>
      <c r="D399" s="36"/>
      <c r="E399" s="36"/>
    </row>
    <row r="400" ht="15.75" customHeight="1">
      <c r="B400" s="36"/>
      <c r="C400" s="36"/>
      <c r="D400" s="36"/>
      <c r="E400" s="36"/>
    </row>
    <row r="401" ht="15.75" customHeight="1">
      <c r="B401" s="36"/>
      <c r="C401" s="36"/>
      <c r="D401" s="36"/>
      <c r="E401" s="36"/>
    </row>
    <row r="402" ht="15.75" customHeight="1">
      <c r="B402" s="36"/>
      <c r="C402" s="36"/>
      <c r="D402" s="36"/>
      <c r="E402" s="36"/>
    </row>
    <row r="403" ht="15.75" customHeight="1">
      <c r="B403" s="36"/>
      <c r="C403" s="36"/>
      <c r="D403" s="36"/>
      <c r="E403" s="36"/>
    </row>
    <row r="404" ht="15.75" customHeight="1">
      <c r="B404" s="36"/>
      <c r="C404" s="36"/>
      <c r="D404" s="36"/>
      <c r="E404" s="36"/>
    </row>
    <row r="405" ht="15.75" customHeight="1">
      <c r="B405" s="36"/>
      <c r="C405" s="36"/>
      <c r="D405" s="36"/>
      <c r="E405" s="36"/>
    </row>
    <row r="406" ht="15.75" customHeight="1">
      <c r="B406" s="36"/>
      <c r="C406" s="36"/>
      <c r="D406" s="36"/>
      <c r="E406" s="36"/>
    </row>
    <row r="407" ht="15.75" customHeight="1">
      <c r="B407" s="36"/>
      <c r="C407" s="36"/>
      <c r="D407" s="36"/>
      <c r="E407" s="36"/>
    </row>
    <row r="408" ht="15.75" customHeight="1">
      <c r="B408" s="36"/>
      <c r="C408" s="36"/>
      <c r="D408" s="36"/>
      <c r="E408" s="36"/>
    </row>
    <row r="409" ht="15.75" customHeight="1">
      <c r="B409" s="36"/>
      <c r="C409" s="36"/>
      <c r="D409" s="36"/>
      <c r="E409" s="36"/>
    </row>
    <row r="410" ht="15.75" customHeight="1">
      <c r="B410" s="36"/>
      <c r="C410" s="36"/>
      <c r="D410" s="36"/>
      <c r="E410" s="36"/>
    </row>
    <row r="411" ht="15.75" customHeight="1">
      <c r="B411" s="36"/>
      <c r="C411" s="36"/>
      <c r="D411" s="36"/>
      <c r="E411" s="36"/>
    </row>
    <row r="412" ht="15.75" customHeight="1">
      <c r="B412" s="36"/>
      <c r="C412" s="36"/>
      <c r="D412" s="36"/>
      <c r="E412" s="36"/>
    </row>
    <row r="413" ht="15.75" customHeight="1">
      <c r="B413" s="36"/>
      <c r="C413" s="36"/>
      <c r="D413" s="36"/>
      <c r="E413" s="36"/>
    </row>
    <row r="414" ht="15.75" customHeight="1">
      <c r="B414" s="36"/>
      <c r="C414" s="36"/>
      <c r="D414" s="36"/>
      <c r="E414" s="36"/>
    </row>
    <row r="415" ht="15.75" customHeight="1">
      <c r="B415" s="36"/>
      <c r="C415" s="36"/>
      <c r="D415" s="36"/>
      <c r="E415" s="36"/>
    </row>
    <row r="416" ht="15.75" customHeight="1">
      <c r="B416" s="36"/>
      <c r="C416" s="36"/>
      <c r="D416" s="36"/>
      <c r="E416" s="36"/>
    </row>
    <row r="417" ht="15.75" customHeight="1">
      <c r="B417" s="36"/>
      <c r="C417" s="36"/>
      <c r="D417" s="36"/>
      <c r="E417" s="36"/>
    </row>
    <row r="418" ht="15.75" customHeight="1">
      <c r="B418" s="36"/>
      <c r="C418" s="36"/>
      <c r="D418" s="36"/>
      <c r="E418" s="36"/>
    </row>
    <row r="419" ht="15.75" customHeight="1">
      <c r="B419" s="36"/>
      <c r="C419" s="36"/>
      <c r="D419" s="36"/>
      <c r="E419" s="36"/>
    </row>
    <row r="420" ht="15.75" customHeight="1">
      <c r="B420" s="36"/>
      <c r="C420" s="36"/>
      <c r="D420" s="36"/>
      <c r="E420" s="36"/>
    </row>
    <row r="421" ht="15.75" customHeight="1">
      <c r="B421" s="36"/>
      <c r="C421" s="36"/>
      <c r="D421" s="36"/>
      <c r="E421" s="36"/>
    </row>
    <row r="422" ht="15.75" customHeight="1">
      <c r="B422" s="36"/>
      <c r="C422" s="36"/>
      <c r="D422" s="36"/>
      <c r="E422" s="36"/>
    </row>
    <row r="423" ht="15.75" customHeight="1">
      <c r="B423" s="36"/>
      <c r="C423" s="36"/>
      <c r="D423" s="36"/>
      <c r="E423" s="36"/>
    </row>
    <row r="424" ht="15.75" customHeight="1">
      <c r="B424" s="36"/>
      <c r="C424" s="36"/>
      <c r="D424" s="36"/>
      <c r="E424" s="36"/>
    </row>
    <row r="425" ht="15.75" customHeight="1">
      <c r="B425" s="36"/>
      <c r="C425" s="36"/>
      <c r="D425" s="36"/>
      <c r="E425" s="36"/>
    </row>
    <row r="426" ht="15.75" customHeight="1">
      <c r="B426" s="36"/>
      <c r="C426" s="36"/>
      <c r="D426" s="36"/>
      <c r="E426" s="36"/>
    </row>
    <row r="427" ht="15.75" customHeight="1">
      <c r="B427" s="36"/>
      <c r="C427" s="36"/>
      <c r="D427" s="36"/>
      <c r="E427" s="36"/>
    </row>
    <row r="428" ht="15.75" customHeight="1">
      <c r="B428" s="36"/>
      <c r="C428" s="36"/>
      <c r="D428" s="36"/>
      <c r="E428" s="36"/>
    </row>
    <row r="429" ht="15.75" customHeight="1">
      <c r="B429" s="36"/>
      <c r="C429" s="36"/>
      <c r="D429" s="36"/>
      <c r="E429" s="36"/>
    </row>
    <row r="430" ht="15.75" customHeight="1">
      <c r="B430" s="36"/>
      <c r="C430" s="36"/>
      <c r="D430" s="36"/>
      <c r="E430" s="36"/>
    </row>
    <row r="431" ht="15.75" customHeight="1">
      <c r="B431" s="36"/>
      <c r="C431" s="36"/>
      <c r="D431" s="36"/>
      <c r="E431" s="36"/>
    </row>
    <row r="432" ht="15.75" customHeight="1">
      <c r="B432" s="36"/>
      <c r="C432" s="36"/>
      <c r="D432" s="36"/>
      <c r="E432" s="36"/>
    </row>
    <row r="433" ht="15.75" customHeight="1">
      <c r="B433" s="36"/>
      <c r="C433" s="36"/>
      <c r="D433" s="36"/>
      <c r="E433" s="36"/>
    </row>
    <row r="434" ht="15.75" customHeight="1">
      <c r="B434" s="36"/>
      <c r="C434" s="36"/>
      <c r="D434" s="36"/>
      <c r="E434" s="36"/>
    </row>
    <row r="435" ht="15.75" customHeight="1">
      <c r="B435" s="36"/>
      <c r="C435" s="36"/>
      <c r="D435" s="36"/>
      <c r="E435" s="36"/>
    </row>
    <row r="436" ht="15.75" customHeight="1">
      <c r="B436" s="36"/>
      <c r="C436" s="36"/>
      <c r="D436" s="36"/>
      <c r="E436" s="36"/>
    </row>
    <row r="437" ht="15.75" customHeight="1">
      <c r="B437" s="36"/>
      <c r="C437" s="36"/>
      <c r="D437" s="36"/>
      <c r="E437" s="36"/>
    </row>
    <row r="438" ht="15.75" customHeight="1">
      <c r="B438" s="36"/>
      <c r="C438" s="36"/>
      <c r="D438" s="36"/>
      <c r="E438" s="36"/>
    </row>
    <row r="439" ht="15.75" customHeight="1">
      <c r="B439" s="36"/>
      <c r="C439" s="36"/>
      <c r="D439" s="36"/>
      <c r="E439" s="36"/>
    </row>
    <row r="440" ht="15.75" customHeight="1">
      <c r="B440" s="36"/>
      <c r="C440" s="36"/>
      <c r="D440" s="36"/>
      <c r="E440" s="36"/>
    </row>
    <row r="441" ht="15.75" customHeight="1">
      <c r="B441" s="36"/>
      <c r="C441" s="36"/>
      <c r="D441" s="36"/>
      <c r="E441" s="36"/>
    </row>
    <row r="442" ht="15.75" customHeight="1">
      <c r="B442" s="36"/>
      <c r="C442" s="36"/>
      <c r="D442" s="36"/>
      <c r="E442" s="36"/>
    </row>
    <row r="443" ht="15.75" customHeight="1">
      <c r="B443" s="36"/>
      <c r="C443" s="36"/>
      <c r="D443" s="36"/>
      <c r="E443" s="36"/>
    </row>
    <row r="444" ht="15.75" customHeight="1">
      <c r="B444" s="36"/>
      <c r="C444" s="36"/>
      <c r="D444" s="36"/>
      <c r="E444" s="36"/>
    </row>
    <row r="445" ht="15.75" customHeight="1">
      <c r="B445" s="36"/>
      <c r="C445" s="36"/>
      <c r="D445" s="36"/>
      <c r="E445" s="36"/>
    </row>
    <row r="446" ht="15.75" customHeight="1">
      <c r="B446" s="36"/>
      <c r="C446" s="36"/>
      <c r="D446" s="36"/>
      <c r="E446" s="36"/>
    </row>
    <row r="447" ht="15.75" customHeight="1">
      <c r="B447" s="36"/>
      <c r="C447" s="36"/>
      <c r="D447" s="36"/>
      <c r="E447" s="36"/>
    </row>
    <row r="448" ht="15.75" customHeight="1">
      <c r="B448" s="36"/>
      <c r="C448" s="36"/>
      <c r="D448" s="36"/>
      <c r="E448" s="36"/>
    </row>
    <row r="449" ht="15.75" customHeight="1">
      <c r="B449" s="36"/>
      <c r="C449" s="36"/>
      <c r="D449" s="36"/>
      <c r="E449" s="36"/>
    </row>
    <row r="450" ht="15.75" customHeight="1">
      <c r="B450" s="36"/>
      <c r="C450" s="36"/>
      <c r="D450" s="36"/>
      <c r="E450" s="36"/>
    </row>
    <row r="451" ht="15.75" customHeight="1">
      <c r="B451" s="36"/>
      <c r="C451" s="36"/>
      <c r="D451" s="36"/>
      <c r="E451" s="36"/>
    </row>
    <row r="452" ht="15.75" customHeight="1">
      <c r="B452" s="36"/>
      <c r="C452" s="36"/>
      <c r="D452" s="36"/>
      <c r="E452" s="36"/>
    </row>
    <row r="453" ht="15.75" customHeight="1">
      <c r="B453" s="36"/>
      <c r="C453" s="36"/>
      <c r="D453" s="36"/>
      <c r="E453" s="36"/>
    </row>
    <row r="454" ht="15.75" customHeight="1">
      <c r="B454" s="36"/>
      <c r="C454" s="36"/>
      <c r="D454" s="36"/>
      <c r="E454" s="36"/>
    </row>
    <row r="455" ht="15.75" customHeight="1">
      <c r="B455" s="36"/>
      <c r="C455" s="36"/>
      <c r="D455" s="36"/>
      <c r="E455" s="36"/>
    </row>
    <row r="456" ht="15.75" customHeight="1">
      <c r="B456" s="36"/>
      <c r="C456" s="36"/>
      <c r="D456" s="36"/>
      <c r="E456" s="36"/>
    </row>
    <row r="457" ht="15.75" customHeight="1">
      <c r="B457" s="36"/>
      <c r="C457" s="36"/>
      <c r="D457" s="36"/>
      <c r="E457" s="36"/>
    </row>
    <row r="458" ht="15.75" customHeight="1">
      <c r="B458" s="36"/>
      <c r="C458" s="36"/>
      <c r="D458" s="36"/>
      <c r="E458" s="36"/>
    </row>
    <row r="459" ht="15.75" customHeight="1">
      <c r="B459" s="36"/>
      <c r="C459" s="36"/>
      <c r="D459" s="36"/>
      <c r="E459" s="36"/>
    </row>
    <row r="460" ht="15.75" customHeight="1">
      <c r="B460" s="36"/>
      <c r="C460" s="36"/>
      <c r="D460" s="36"/>
      <c r="E460" s="36"/>
    </row>
    <row r="461" ht="15.75" customHeight="1">
      <c r="B461" s="36"/>
      <c r="C461" s="36"/>
      <c r="D461" s="36"/>
      <c r="E461" s="36"/>
    </row>
    <row r="462" ht="15.75" customHeight="1">
      <c r="B462" s="36"/>
      <c r="C462" s="36"/>
      <c r="D462" s="36"/>
      <c r="E462" s="36"/>
    </row>
    <row r="463" ht="15.75" customHeight="1">
      <c r="B463" s="36"/>
      <c r="C463" s="36"/>
      <c r="D463" s="36"/>
      <c r="E463" s="36"/>
    </row>
    <row r="464" ht="15.75" customHeight="1">
      <c r="B464" s="36"/>
      <c r="C464" s="36"/>
      <c r="D464" s="36"/>
      <c r="E464" s="36"/>
    </row>
    <row r="465" ht="15.75" customHeight="1">
      <c r="B465" s="36"/>
      <c r="C465" s="36"/>
      <c r="D465" s="36"/>
      <c r="E465" s="36"/>
    </row>
    <row r="466" ht="15.75" customHeight="1">
      <c r="B466" s="36"/>
      <c r="C466" s="36"/>
      <c r="D466" s="36"/>
      <c r="E466" s="36"/>
    </row>
    <row r="467" ht="15.75" customHeight="1">
      <c r="B467" s="36"/>
      <c r="C467" s="36"/>
      <c r="D467" s="36"/>
      <c r="E467" s="36"/>
    </row>
    <row r="468" ht="15.75" customHeight="1">
      <c r="B468" s="36"/>
      <c r="C468" s="36"/>
      <c r="D468" s="36"/>
      <c r="E468" s="36"/>
    </row>
    <row r="469" ht="15.75" customHeight="1">
      <c r="B469" s="36"/>
      <c r="C469" s="36"/>
      <c r="D469" s="36"/>
      <c r="E469" s="36"/>
    </row>
    <row r="470" ht="15.75" customHeight="1">
      <c r="B470" s="36"/>
      <c r="C470" s="36"/>
      <c r="D470" s="36"/>
      <c r="E470" s="36"/>
    </row>
    <row r="471" ht="15.75" customHeight="1">
      <c r="B471" s="36"/>
      <c r="C471" s="36"/>
      <c r="D471" s="36"/>
      <c r="E471" s="36"/>
    </row>
    <row r="472" ht="15.75" customHeight="1">
      <c r="B472" s="36"/>
      <c r="C472" s="36"/>
      <c r="D472" s="36"/>
      <c r="E472" s="36"/>
    </row>
    <row r="473" ht="15.75" customHeight="1">
      <c r="B473" s="36"/>
      <c r="C473" s="36"/>
      <c r="D473" s="36"/>
      <c r="E473" s="36"/>
    </row>
    <row r="474" ht="15.75" customHeight="1">
      <c r="B474" s="36"/>
      <c r="C474" s="36"/>
      <c r="D474" s="36"/>
      <c r="E474" s="36"/>
    </row>
    <row r="475" ht="15.75" customHeight="1">
      <c r="B475" s="36"/>
      <c r="C475" s="36"/>
      <c r="D475" s="36"/>
      <c r="E475" s="36"/>
    </row>
    <row r="476" ht="15.75" customHeight="1">
      <c r="B476" s="36"/>
      <c r="C476" s="36"/>
      <c r="D476" s="36"/>
      <c r="E476" s="36"/>
    </row>
    <row r="477" ht="15.75" customHeight="1">
      <c r="B477" s="36"/>
      <c r="C477" s="36"/>
      <c r="D477" s="36"/>
      <c r="E477" s="36"/>
    </row>
    <row r="478" ht="15.75" customHeight="1">
      <c r="B478" s="36"/>
      <c r="C478" s="36"/>
      <c r="D478" s="36"/>
      <c r="E478" s="36"/>
    </row>
    <row r="479" ht="15.75" customHeight="1">
      <c r="B479" s="36"/>
      <c r="C479" s="36"/>
      <c r="D479" s="36"/>
      <c r="E479" s="36"/>
    </row>
    <row r="480" ht="15.75" customHeight="1">
      <c r="B480" s="36"/>
      <c r="C480" s="36"/>
      <c r="D480" s="36"/>
      <c r="E480" s="36"/>
    </row>
    <row r="481" ht="15.75" customHeight="1">
      <c r="B481" s="36"/>
      <c r="C481" s="36"/>
      <c r="D481" s="36"/>
      <c r="E481" s="36"/>
    </row>
    <row r="482" ht="15.75" customHeight="1">
      <c r="B482" s="36"/>
      <c r="C482" s="36"/>
      <c r="D482" s="36"/>
      <c r="E482" s="36"/>
    </row>
    <row r="483" ht="15.75" customHeight="1">
      <c r="B483" s="36"/>
      <c r="C483" s="36"/>
      <c r="D483" s="36"/>
      <c r="E483" s="36"/>
    </row>
    <row r="484" ht="15.75" customHeight="1">
      <c r="B484" s="36"/>
      <c r="C484" s="36"/>
      <c r="D484" s="36"/>
      <c r="E484" s="36"/>
    </row>
    <row r="485" ht="15.75" customHeight="1">
      <c r="B485" s="36"/>
      <c r="C485" s="36"/>
      <c r="D485" s="36"/>
      <c r="E485" s="36"/>
    </row>
    <row r="486" ht="15.75" customHeight="1">
      <c r="B486" s="36"/>
      <c r="C486" s="36"/>
      <c r="D486" s="36"/>
      <c r="E486" s="36"/>
    </row>
    <row r="487" ht="15.75" customHeight="1">
      <c r="B487" s="36"/>
      <c r="C487" s="36"/>
      <c r="D487" s="36"/>
      <c r="E487" s="36"/>
    </row>
    <row r="488" ht="15.75" customHeight="1">
      <c r="B488" s="36"/>
      <c r="C488" s="36"/>
      <c r="D488" s="36"/>
      <c r="E488" s="36"/>
    </row>
    <row r="489" ht="15.75" customHeight="1">
      <c r="B489" s="36"/>
      <c r="C489" s="36"/>
      <c r="D489" s="36"/>
      <c r="E489" s="36"/>
    </row>
    <row r="490" ht="15.75" customHeight="1">
      <c r="B490" s="36"/>
      <c r="C490" s="36"/>
      <c r="D490" s="36"/>
      <c r="E490" s="36"/>
    </row>
    <row r="491" ht="15.75" customHeight="1">
      <c r="B491" s="36"/>
      <c r="C491" s="36"/>
      <c r="D491" s="36"/>
      <c r="E491" s="36"/>
    </row>
    <row r="492" ht="15.75" customHeight="1">
      <c r="B492" s="36"/>
      <c r="C492" s="36"/>
      <c r="D492" s="36"/>
      <c r="E492" s="36"/>
    </row>
    <row r="493" ht="15.75" customHeight="1">
      <c r="B493" s="36"/>
      <c r="C493" s="36"/>
      <c r="D493" s="36"/>
      <c r="E493" s="36"/>
    </row>
    <row r="494" ht="15.75" customHeight="1">
      <c r="B494" s="36"/>
      <c r="C494" s="36"/>
      <c r="D494" s="36"/>
      <c r="E494" s="36"/>
    </row>
    <row r="495" ht="15.75" customHeight="1">
      <c r="B495" s="36"/>
      <c r="C495" s="36"/>
      <c r="D495" s="36"/>
      <c r="E495" s="36"/>
    </row>
    <row r="496" ht="15.75" customHeight="1">
      <c r="B496" s="36"/>
      <c r="C496" s="36"/>
      <c r="D496" s="36"/>
      <c r="E496" s="36"/>
    </row>
    <row r="497" ht="15.75" customHeight="1">
      <c r="B497" s="36"/>
      <c r="C497" s="36"/>
      <c r="D497" s="36"/>
      <c r="E497" s="36"/>
    </row>
    <row r="498" ht="15.75" customHeight="1">
      <c r="B498" s="36"/>
      <c r="C498" s="36"/>
      <c r="D498" s="36"/>
      <c r="E498" s="36"/>
    </row>
    <row r="499" ht="15.75" customHeight="1">
      <c r="B499" s="36"/>
      <c r="C499" s="36"/>
      <c r="D499" s="36"/>
      <c r="E499" s="36"/>
    </row>
    <row r="500" ht="15.75" customHeight="1">
      <c r="B500" s="36"/>
      <c r="C500" s="36"/>
      <c r="D500" s="36"/>
      <c r="E500" s="36"/>
    </row>
    <row r="501" ht="15.75" customHeight="1">
      <c r="B501" s="36"/>
      <c r="C501" s="36"/>
      <c r="D501" s="36"/>
      <c r="E501" s="36"/>
    </row>
    <row r="502" ht="15.75" customHeight="1">
      <c r="B502" s="36"/>
      <c r="C502" s="36"/>
      <c r="D502" s="36"/>
      <c r="E502" s="36"/>
    </row>
    <row r="503" ht="15.75" customHeight="1">
      <c r="B503" s="36"/>
      <c r="C503" s="36"/>
      <c r="D503" s="36"/>
      <c r="E503" s="36"/>
    </row>
    <row r="504" ht="15.75" customHeight="1">
      <c r="B504" s="36"/>
      <c r="C504" s="36"/>
      <c r="D504" s="36"/>
      <c r="E504" s="36"/>
    </row>
    <row r="505" ht="15.75" customHeight="1">
      <c r="B505" s="36"/>
      <c r="C505" s="36"/>
      <c r="D505" s="36"/>
      <c r="E505" s="36"/>
    </row>
    <row r="506" ht="15.75" customHeight="1">
      <c r="B506" s="36"/>
      <c r="C506" s="36"/>
      <c r="D506" s="36"/>
      <c r="E506" s="36"/>
    </row>
    <row r="507" ht="15.75" customHeight="1">
      <c r="B507" s="36"/>
      <c r="C507" s="36"/>
      <c r="D507" s="36"/>
      <c r="E507" s="36"/>
    </row>
    <row r="508" ht="15.75" customHeight="1">
      <c r="B508" s="36"/>
      <c r="C508" s="36"/>
      <c r="D508" s="36"/>
      <c r="E508" s="36"/>
    </row>
    <row r="509" ht="15.75" customHeight="1">
      <c r="B509" s="36"/>
      <c r="C509" s="36"/>
      <c r="D509" s="36"/>
      <c r="E509" s="36"/>
    </row>
    <row r="510" ht="15.75" customHeight="1">
      <c r="B510" s="36"/>
      <c r="C510" s="36"/>
      <c r="D510" s="36"/>
      <c r="E510" s="36"/>
    </row>
    <row r="511" ht="15.75" customHeight="1">
      <c r="B511" s="36"/>
      <c r="C511" s="36"/>
      <c r="D511" s="36"/>
      <c r="E511" s="36"/>
    </row>
    <row r="512" ht="15.75" customHeight="1">
      <c r="B512" s="36"/>
      <c r="C512" s="36"/>
      <c r="D512" s="36"/>
      <c r="E512" s="36"/>
    </row>
    <row r="513" ht="15.75" customHeight="1">
      <c r="B513" s="36"/>
      <c r="C513" s="36"/>
      <c r="D513" s="36"/>
      <c r="E513" s="36"/>
    </row>
    <row r="514" ht="15.75" customHeight="1">
      <c r="B514" s="36"/>
      <c r="C514" s="36"/>
      <c r="D514" s="36"/>
      <c r="E514" s="36"/>
    </row>
    <row r="515" ht="15.75" customHeight="1">
      <c r="B515" s="36"/>
      <c r="C515" s="36"/>
      <c r="D515" s="36"/>
      <c r="E515" s="36"/>
    </row>
    <row r="516" ht="15.75" customHeight="1">
      <c r="B516" s="36"/>
      <c r="C516" s="36"/>
      <c r="D516" s="36"/>
      <c r="E516" s="36"/>
    </row>
    <row r="517" ht="15.75" customHeight="1">
      <c r="B517" s="36"/>
      <c r="C517" s="36"/>
      <c r="D517" s="36"/>
      <c r="E517" s="36"/>
    </row>
    <row r="518" ht="15.75" customHeight="1">
      <c r="B518" s="36"/>
      <c r="C518" s="36"/>
      <c r="D518" s="36"/>
      <c r="E518" s="36"/>
    </row>
    <row r="519" ht="15.75" customHeight="1">
      <c r="B519" s="36"/>
      <c r="C519" s="36"/>
      <c r="D519" s="36"/>
      <c r="E519" s="36"/>
    </row>
    <row r="520" ht="15.75" customHeight="1">
      <c r="B520" s="36"/>
      <c r="C520" s="36"/>
      <c r="D520" s="36"/>
      <c r="E520" s="36"/>
    </row>
    <row r="521" ht="15.75" customHeight="1">
      <c r="B521" s="36"/>
      <c r="C521" s="36"/>
      <c r="D521" s="36"/>
      <c r="E521" s="36"/>
    </row>
    <row r="522" ht="15.75" customHeight="1">
      <c r="B522" s="36"/>
      <c r="C522" s="36"/>
      <c r="D522" s="36"/>
      <c r="E522" s="36"/>
    </row>
    <row r="523" ht="15.75" customHeight="1">
      <c r="B523" s="36"/>
      <c r="C523" s="36"/>
      <c r="D523" s="36"/>
      <c r="E523" s="36"/>
    </row>
    <row r="524" ht="15.75" customHeight="1">
      <c r="B524" s="36"/>
      <c r="C524" s="36"/>
      <c r="D524" s="36"/>
      <c r="E524" s="36"/>
    </row>
    <row r="525" ht="15.75" customHeight="1">
      <c r="B525" s="36"/>
      <c r="C525" s="36"/>
      <c r="D525" s="36"/>
      <c r="E525" s="36"/>
    </row>
    <row r="526" ht="15.75" customHeight="1">
      <c r="B526" s="36"/>
      <c r="C526" s="36"/>
      <c r="D526" s="36"/>
      <c r="E526" s="36"/>
    </row>
    <row r="527" ht="15.75" customHeight="1">
      <c r="B527" s="36"/>
      <c r="C527" s="36"/>
      <c r="D527" s="36"/>
      <c r="E527" s="36"/>
    </row>
    <row r="528" ht="15.75" customHeight="1">
      <c r="B528" s="36"/>
      <c r="C528" s="36"/>
      <c r="D528" s="36"/>
      <c r="E528" s="36"/>
    </row>
    <row r="529" ht="15.75" customHeight="1">
      <c r="B529" s="36"/>
      <c r="C529" s="36"/>
      <c r="D529" s="36"/>
      <c r="E529" s="36"/>
    </row>
    <row r="530" ht="15.75" customHeight="1">
      <c r="B530" s="36"/>
      <c r="C530" s="36"/>
      <c r="D530" s="36"/>
      <c r="E530" s="36"/>
    </row>
    <row r="531" ht="15.75" customHeight="1">
      <c r="B531" s="36"/>
      <c r="C531" s="36"/>
      <c r="D531" s="36"/>
      <c r="E531" s="36"/>
    </row>
    <row r="532" ht="15.75" customHeight="1">
      <c r="B532" s="36"/>
      <c r="C532" s="36"/>
      <c r="D532" s="36"/>
      <c r="E532" s="36"/>
    </row>
    <row r="533" ht="15.75" customHeight="1">
      <c r="B533" s="36"/>
      <c r="C533" s="36"/>
      <c r="D533" s="36"/>
      <c r="E533" s="36"/>
    </row>
    <row r="534" ht="15.75" customHeight="1">
      <c r="B534" s="36"/>
      <c r="C534" s="36"/>
      <c r="D534" s="36"/>
      <c r="E534" s="36"/>
    </row>
    <row r="535" ht="15.75" customHeight="1">
      <c r="B535" s="36"/>
      <c r="C535" s="36"/>
      <c r="D535" s="36"/>
      <c r="E535" s="36"/>
    </row>
    <row r="536" ht="15.75" customHeight="1">
      <c r="B536" s="36"/>
      <c r="C536" s="36"/>
      <c r="D536" s="36"/>
      <c r="E536" s="36"/>
    </row>
    <row r="537" ht="15.75" customHeight="1">
      <c r="B537" s="36"/>
      <c r="C537" s="36"/>
      <c r="D537" s="36"/>
      <c r="E537" s="36"/>
    </row>
    <row r="538" ht="15.75" customHeight="1">
      <c r="B538" s="36"/>
      <c r="C538" s="36"/>
      <c r="D538" s="36"/>
      <c r="E538" s="36"/>
    </row>
    <row r="539" ht="15.75" customHeight="1">
      <c r="B539" s="36"/>
      <c r="C539" s="36"/>
      <c r="D539" s="36"/>
      <c r="E539" s="36"/>
    </row>
    <row r="540" ht="15.75" customHeight="1">
      <c r="B540" s="36"/>
      <c r="C540" s="36"/>
      <c r="D540" s="36"/>
      <c r="E540" s="36"/>
    </row>
    <row r="541" ht="15.75" customHeight="1">
      <c r="B541" s="36"/>
      <c r="C541" s="36"/>
      <c r="D541" s="36"/>
      <c r="E541" s="36"/>
    </row>
    <row r="542" ht="15.75" customHeight="1">
      <c r="B542" s="36"/>
      <c r="C542" s="36"/>
      <c r="D542" s="36"/>
      <c r="E542" s="36"/>
    </row>
    <row r="543" ht="15.75" customHeight="1">
      <c r="B543" s="36"/>
      <c r="C543" s="36"/>
      <c r="D543" s="36"/>
      <c r="E543" s="36"/>
    </row>
    <row r="544" ht="15.75" customHeight="1">
      <c r="B544" s="36"/>
      <c r="C544" s="36"/>
      <c r="D544" s="36"/>
      <c r="E544" s="36"/>
    </row>
    <row r="545" ht="15.75" customHeight="1">
      <c r="B545" s="36"/>
      <c r="C545" s="36"/>
      <c r="D545" s="36"/>
      <c r="E545" s="36"/>
    </row>
    <row r="546" ht="15.75" customHeight="1">
      <c r="B546" s="36"/>
      <c r="C546" s="36"/>
      <c r="D546" s="36"/>
      <c r="E546" s="36"/>
    </row>
    <row r="547" ht="15.75" customHeight="1">
      <c r="B547" s="36"/>
      <c r="C547" s="36"/>
      <c r="D547" s="36"/>
      <c r="E547" s="36"/>
    </row>
    <row r="548" ht="15.75" customHeight="1">
      <c r="B548" s="36"/>
      <c r="C548" s="36"/>
      <c r="D548" s="36"/>
      <c r="E548" s="36"/>
    </row>
    <row r="549" ht="15.75" customHeight="1">
      <c r="B549" s="36"/>
      <c r="C549" s="36"/>
      <c r="D549" s="36"/>
      <c r="E549" s="36"/>
    </row>
    <row r="550" ht="15.75" customHeight="1">
      <c r="B550" s="36"/>
      <c r="C550" s="36"/>
      <c r="D550" s="36"/>
      <c r="E550" s="36"/>
    </row>
    <row r="551" ht="15.75" customHeight="1">
      <c r="B551" s="36"/>
      <c r="C551" s="36"/>
      <c r="D551" s="36"/>
      <c r="E551" s="36"/>
    </row>
    <row r="552" ht="15.75" customHeight="1">
      <c r="B552" s="36"/>
      <c r="C552" s="36"/>
      <c r="D552" s="36"/>
      <c r="E552" s="36"/>
    </row>
    <row r="553" ht="15.75" customHeight="1">
      <c r="B553" s="36"/>
      <c r="C553" s="36"/>
      <c r="D553" s="36"/>
      <c r="E553" s="36"/>
    </row>
    <row r="554" ht="15.75" customHeight="1">
      <c r="B554" s="36"/>
      <c r="C554" s="36"/>
      <c r="D554" s="36"/>
      <c r="E554" s="36"/>
    </row>
    <row r="555" ht="15.75" customHeight="1">
      <c r="B555" s="36"/>
      <c r="C555" s="36"/>
      <c r="D555" s="36"/>
      <c r="E555" s="36"/>
    </row>
    <row r="556" ht="15.75" customHeight="1">
      <c r="B556" s="36"/>
      <c r="C556" s="36"/>
      <c r="D556" s="36"/>
      <c r="E556" s="36"/>
    </row>
    <row r="557" ht="15.75" customHeight="1">
      <c r="B557" s="36"/>
      <c r="C557" s="36"/>
      <c r="D557" s="36"/>
      <c r="E557" s="36"/>
    </row>
    <row r="558" ht="15.75" customHeight="1">
      <c r="B558" s="36"/>
      <c r="C558" s="36"/>
      <c r="D558" s="36"/>
      <c r="E558" s="36"/>
    </row>
    <row r="559" ht="15.75" customHeight="1">
      <c r="B559" s="36"/>
      <c r="C559" s="36"/>
      <c r="D559" s="36"/>
      <c r="E559" s="36"/>
    </row>
    <row r="560" ht="15.75" customHeight="1">
      <c r="B560" s="36"/>
      <c r="C560" s="36"/>
      <c r="D560" s="36"/>
      <c r="E560" s="36"/>
    </row>
    <row r="561" ht="15.75" customHeight="1">
      <c r="B561" s="36"/>
      <c r="C561" s="36"/>
      <c r="D561" s="36"/>
      <c r="E561" s="36"/>
    </row>
    <row r="562" ht="15.75" customHeight="1">
      <c r="B562" s="36"/>
      <c r="C562" s="36"/>
      <c r="D562" s="36"/>
      <c r="E562" s="36"/>
    </row>
    <row r="563" ht="15.75" customHeight="1">
      <c r="B563" s="36"/>
      <c r="C563" s="36"/>
      <c r="D563" s="36"/>
      <c r="E563" s="36"/>
    </row>
    <row r="564" ht="15.75" customHeight="1">
      <c r="B564" s="36"/>
      <c r="C564" s="36"/>
      <c r="D564" s="36"/>
      <c r="E564" s="36"/>
    </row>
    <row r="565" ht="15.75" customHeight="1">
      <c r="B565" s="36"/>
      <c r="C565" s="36"/>
      <c r="D565" s="36"/>
      <c r="E565" s="36"/>
    </row>
    <row r="566" ht="15.75" customHeight="1">
      <c r="B566" s="36"/>
      <c r="C566" s="36"/>
      <c r="D566" s="36"/>
      <c r="E566" s="36"/>
    </row>
    <row r="567" ht="15.75" customHeight="1">
      <c r="B567" s="36"/>
      <c r="C567" s="36"/>
      <c r="D567" s="36"/>
      <c r="E567" s="36"/>
    </row>
    <row r="568" ht="15.75" customHeight="1">
      <c r="B568" s="36"/>
      <c r="C568" s="36"/>
      <c r="D568" s="36"/>
      <c r="E568" s="36"/>
    </row>
    <row r="569" ht="15.75" customHeight="1">
      <c r="B569" s="36"/>
      <c r="C569" s="36"/>
      <c r="D569" s="36"/>
      <c r="E569" s="36"/>
    </row>
    <row r="570" ht="15.75" customHeight="1">
      <c r="B570" s="36"/>
      <c r="C570" s="36"/>
      <c r="D570" s="36"/>
      <c r="E570" s="36"/>
    </row>
    <row r="571" ht="15.75" customHeight="1">
      <c r="B571" s="36"/>
      <c r="C571" s="36"/>
      <c r="D571" s="36"/>
      <c r="E571" s="36"/>
    </row>
    <row r="572" ht="15.75" customHeight="1">
      <c r="B572" s="36"/>
      <c r="C572" s="36"/>
      <c r="D572" s="36"/>
      <c r="E572" s="36"/>
    </row>
    <row r="573" ht="15.75" customHeight="1">
      <c r="B573" s="36"/>
      <c r="C573" s="36"/>
      <c r="D573" s="36"/>
      <c r="E573" s="36"/>
    </row>
    <row r="574" ht="15.75" customHeight="1">
      <c r="B574" s="36"/>
      <c r="C574" s="36"/>
      <c r="D574" s="36"/>
      <c r="E574" s="36"/>
    </row>
    <row r="575" ht="15.75" customHeight="1">
      <c r="B575" s="36"/>
      <c r="C575" s="36"/>
      <c r="D575" s="36"/>
      <c r="E575" s="36"/>
    </row>
    <row r="576" ht="15.75" customHeight="1">
      <c r="B576" s="36"/>
      <c r="C576" s="36"/>
      <c r="D576" s="36"/>
      <c r="E576" s="36"/>
    </row>
    <row r="577" ht="15.75" customHeight="1">
      <c r="B577" s="36"/>
      <c r="C577" s="36"/>
      <c r="D577" s="36"/>
      <c r="E577" s="36"/>
    </row>
    <row r="578" ht="15.75" customHeight="1">
      <c r="B578" s="36"/>
      <c r="C578" s="36"/>
      <c r="D578" s="36"/>
      <c r="E578" s="36"/>
    </row>
    <row r="579" ht="15.75" customHeight="1">
      <c r="B579" s="36"/>
      <c r="C579" s="36"/>
      <c r="D579" s="36"/>
      <c r="E579" s="36"/>
    </row>
    <row r="580" ht="15.75" customHeight="1">
      <c r="B580" s="36"/>
      <c r="C580" s="36"/>
      <c r="D580" s="36"/>
      <c r="E580" s="36"/>
    </row>
    <row r="581" ht="15.75" customHeight="1">
      <c r="B581" s="36"/>
      <c r="C581" s="36"/>
      <c r="D581" s="36"/>
      <c r="E581" s="36"/>
    </row>
    <row r="582" ht="15.75" customHeight="1">
      <c r="B582" s="36"/>
      <c r="C582" s="36"/>
      <c r="D582" s="36"/>
      <c r="E582" s="36"/>
    </row>
    <row r="583" ht="15.75" customHeight="1">
      <c r="B583" s="36"/>
      <c r="C583" s="36"/>
      <c r="D583" s="36"/>
      <c r="E583" s="36"/>
    </row>
    <row r="584" ht="15.75" customHeight="1">
      <c r="B584" s="36"/>
      <c r="C584" s="36"/>
      <c r="D584" s="36"/>
      <c r="E584" s="36"/>
    </row>
    <row r="585" ht="15.75" customHeight="1">
      <c r="B585" s="36"/>
      <c r="C585" s="36"/>
      <c r="D585" s="36"/>
      <c r="E585" s="36"/>
    </row>
    <row r="586" ht="15.75" customHeight="1">
      <c r="B586" s="36"/>
      <c r="C586" s="36"/>
      <c r="D586" s="36"/>
      <c r="E586" s="36"/>
    </row>
    <row r="587" ht="15.75" customHeight="1">
      <c r="B587" s="36"/>
      <c r="C587" s="36"/>
      <c r="D587" s="36"/>
      <c r="E587" s="36"/>
    </row>
    <row r="588" ht="15.75" customHeight="1">
      <c r="B588" s="36"/>
      <c r="C588" s="36"/>
      <c r="D588" s="36"/>
      <c r="E588" s="36"/>
    </row>
    <row r="589" ht="15.75" customHeight="1">
      <c r="B589" s="36"/>
      <c r="C589" s="36"/>
      <c r="D589" s="36"/>
      <c r="E589" s="36"/>
    </row>
    <row r="590" ht="15.75" customHeight="1">
      <c r="B590" s="36"/>
      <c r="C590" s="36"/>
      <c r="D590" s="36"/>
      <c r="E590" s="36"/>
    </row>
    <row r="591" ht="15.75" customHeight="1">
      <c r="B591" s="36"/>
      <c r="C591" s="36"/>
      <c r="D591" s="36"/>
      <c r="E591" s="36"/>
    </row>
    <row r="592" ht="15.75" customHeight="1">
      <c r="B592" s="36"/>
      <c r="C592" s="36"/>
      <c r="D592" s="36"/>
      <c r="E592" s="36"/>
    </row>
    <row r="593" ht="15.75" customHeight="1">
      <c r="B593" s="36"/>
      <c r="C593" s="36"/>
      <c r="D593" s="36"/>
      <c r="E593" s="36"/>
    </row>
    <row r="594" ht="15.75" customHeight="1">
      <c r="B594" s="36"/>
      <c r="C594" s="36"/>
      <c r="D594" s="36"/>
      <c r="E594" s="36"/>
    </row>
    <row r="595" ht="15.75" customHeight="1">
      <c r="B595" s="36"/>
      <c r="C595" s="36"/>
      <c r="D595" s="36"/>
      <c r="E595" s="36"/>
    </row>
    <row r="596" ht="15.75" customHeight="1">
      <c r="B596" s="36"/>
      <c r="C596" s="36"/>
      <c r="D596" s="36"/>
      <c r="E596" s="36"/>
    </row>
    <row r="597" ht="15.75" customHeight="1">
      <c r="B597" s="36"/>
      <c r="C597" s="36"/>
      <c r="D597" s="36"/>
      <c r="E597" s="36"/>
    </row>
    <row r="598" ht="15.75" customHeight="1">
      <c r="B598" s="36"/>
      <c r="C598" s="36"/>
      <c r="D598" s="36"/>
      <c r="E598" s="36"/>
    </row>
    <row r="599" ht="15.75" customHeight="1">
      <c r="B599" s="36"/>
      <c r="C599" s="36"/>
      <c r="D599" s="36"/>
      <c r="E599" s="36"/>
    </row>
    <row r="600" ht="15.75" customHeight="1">
      <c r="B600" s="36"/>
      <c r="C600" s="36"/>
      <c r="D600" s="36"/>
      <c r="E600" s="36"/>
    </row>
    <row r="601" ht="15.75" customHeight="1">
      <c r="B601" s="36"/>
      <c r="C601" s="36"/>
      <c r="D601" s="36"/>
      <c r="E601" s="36"/>
    </row>
    <row r="602" ht="15.75" customHeight="1">
      <c r="B602" s="36"/>
      <c r="C602" s="36"/>
      <c r="D602" s="36"/>
      <c r="E602" s="36"/>
    </row>
    <row r="603" ht="15.75" customHeight="1">
      <c r="B603" s="36"/>
      <c r="C603" s="36"/>
      <c r="D603" s="36"/>
      <c r="E603" s="36"/>
    </row>
    <row r="604" ht="15.75" customHeight="1">
      <c r="B604" s="36"/>
      <c r="C604" s="36"/>
      <c r="D604" s="36"/>
      <c r="E604" s="36"/>
    </row>
    <row r="605" ht="15.75" customHeight="1">
      <c r="B605" s="36"/>
      <c r="C605" s="36"/>
      <c r="D605" s="36"/>
      <c r="E605" s="36"/>
    </row>
    <row r="606" ht="15.75" customHeight="1">
      <c r="B606" s="36"/>
      <c r="C606" s="36"/>
      <c r="D606" s="36"/>
      <c r="E606" s="36"/>
    </row>
    <row r="607" ht="15.75" customHeight="1">
      <c r="B607" s="36"/>
      <c r="C607" s="36"/>
      <c r="D607" s="36"/>
      <c r="E607" s="36"/>
    </row>
    <row r="608" ht="15.75" customHeight="1">
      <c r="B608" s="36"/>
      <c r="C608" s="36"/>
      <c r="D608" s="36"/>
      <c r="E608" s="36"/>
    </row>
    <row r="609" ht="15.75" customHeight="1">
      <c r="B609" s="36"/>
      <c r="C609" s="36"/>
      <c r="D609" s="36"/>
      <c r="E609" s="36"/>
    </row>
    <row r="610" ht="15.75" customHeight="1">
      <c r="B610" s="36"/>
      <c r="C610" s="36"/>
      <c r="D610" s="36"/>
      <c r="E610" s="36"/>
    </row>
    <row r="611" ht="15.75" customHeight="1">
      <c r="B611" s="36"/>
      <c r="C611" s="36"/>
      <c r="D611" s="36"/>
      <c r="E611" s="36"/>
    </row>
    <row r="612" ht="15.75" customHeight="1">
      <c r="B612" s="36"/>
      <c r="C612" s="36"/>
      <c r="D612" s="36"/>
      <c r="E612" s="36"/>
    </row>
    <row r="613" ht="15.75" customHeight="1">
      <c r="B613" s="36"/>
      <c r="C613" s="36"/>
      <c r="D613" s="36"/>
      <c r="E613" s="36"/>
    </row>
    <row r="614" ht="15.75" customHeight="1">
      <c r="B614" s="36"/>
      <c r="C614" s="36"/>
      <c r="D614" s="36"/>
      <c r="E614" s="36"/>
    </row>
    <row r="615" ht="15.75" customHeight="1">
      <c r="B615" s="36"/>
      <c r="C615" s="36"/>
      <c r="D615" s="36"/>
      <c r="E615" s="36"/>
    </row>
    <row r="616" ht="15.75" customHeight="1">
      <c r="B616" s="36"/>
      <c r="C616" s="36"/>
      <c r="D616" s="36"/>
      <c r="E616" s="36"/>
    </row>
    <row r="617" ht="15.75" customHeight="1">
      <c r="B617" s="36"/>
      <c r="C617" s="36"/>
      <c r="D617" s="36"/>
      <c r="E617" s="36"/>
    </row>
    <row r="618" ht="15.75" customHeight="1">
      <c r="B618" s="36"/>
      <c r="C618" s="36"/>
      <c r="D618" s="36"/>
      <c r="E618" s="36"/>
    </row>
    <row r="619" ht="15.75" customHeight="1">
      <c r="B619" s="36"/>
      <c r="C619" s="36"/>
      <c r="D619" s="36"/>
      <c r="E619" s="36"/>
    </row>
    <row r="620" ht="15.75" customHeight="1">
      <c r="B620" s="36"/>
      <c r="C620" s="36"/>
      <c r="D620" s="36"/>
      <c r="E620" s="36"/>
    </row>
    <row r="621" ht="15.75" customHeight="1">
      <c r="B621" s="36"/>
      <c r="C621" s="36"/>
      <c r="D621" s="36"/>
      <c r="E621" s="36"/>
    </row>
    <row r="622" ht="15.75" customHeight="1">
      <c r="B622" s="36"/>
      <c r="C622" s="36"/>
      <c r="D622" s="36"/>
      <c r="E622" s="36"/>
    </row>
    <row r="623" ht="15.75" customHeight="1">
      <c r="B623" s="36"/>
      <c r="C623" s="36"/>
      <c r="D623" s="36"/>
      <c r="E623" s="36"/>
    </row>
    <row r="624" ht="15.75" customHeight="1">
      <c r="B624" s="36"/>
      <c r="C624" s="36"/>
      <c r="D624" s="36"/>
      <c r="E624" s="36"/>
    </row>
    <row r="625" ht="15.75" customHeight="1">
      <c r="B625" s="36"/>
      <c r="C625" s="36"/>
      <c r="D625" s="36"/>
      <c r="E625" s="36"/>
    </row>
    <row r="626" ht="15.75" customHeight="1">
      <c r="B626" s="36"/>
      <c r="C626" s="36"/>
      <c r="D626" s="36"/>
      <c r="E626" s="36"/>
    </row>
    <row r="627" ht="15.75" customHeight="1">
      <c r="B627" s="36"/>
      <c r="C627" s="36"/>
      <c r="D627" s="36"/>
      <c r="E627" s="36"/>
    </row>
    <row r="628" ht="15.75" customHeight="1">
      <c r="B628" s="36"/>
      <c r="C628" s="36"/>
      <c r="D628" s="36"/>
      <c r="E628" s="36"/>
    </row>
    <row r="629" ht="15.75" customHeight="1">
      <c r="B629" s="36"/>
      <c r="C629" s="36"/>
      <c r="D629" s="36"/>
      <c r="E629" s="36"/>
    </row>
    <row r="630" ht="15.75" customHeight="1">
      <c r="B630" s="36"/>
      <c r="C630" s="36"/>
      <c r="D630" s="36"/>
      <c r="E630" s="36"/>
    </row>
    <row r="631" ht="15.75" customHeight="1">
      <c r="B631" s="36"/>
      <c r="C631" s="36"/>
      <c r="D631" s="36"/>
      <c r="E631" s="36"/>
    </row>
    <row r="632" ht="15.75" customHeight="1">
      <c r="B632" s="36"/>
      <c r="C632" s="36"/>
      <c r="D632" s="36"/>
      <c r="E632" s="36"/>
    </row>
    <row r="633" ht="15.75" customHeight="1">
      <c r="B633" s="36"/>
      <c r="C633" s="36"/>
      <c r="D633" s="36"/>
      <c r="E633" s="36"/>
    </row>
    <row r="634" ht="15.75" customHeight="1">
      <c r="B634" s="36"/>
      <c r="C634" s="36"/>
      <c r="D634" s="36"/>
      <c r="E634" s="36"/>
    </row>
    <row r="635" ht="15.75" customHeight="1">
      <c r="B635" s="36"/>
      <c r="C635" s="36"/>
      <c r="D635" s="36"/>
      <c r="E635" s="36"/>
    </row>
    <row r="636" ht="15.75" customHeight="1">
      <c r="B636" s="36"/>
      <c r="C636" s="36"/>
      <c r="D636" s="36"/>
      <c r="E636" s="36"/>
    </row>
    <row r="637" ht="15.75" customHeight="1">
      <c r="B637" s="36"/>
      <c r="C637" s="36"/>
      <c r="D637" s="36"/>
      <c r="E637" s="36"/>
    </row>
    <row r="638" ht="15.75" customHeight="1">
      <c r="B638" s="36"/>
      <c r="C638" s="36"/>
      <c r="D638" s="36"/>
      <c r="E638" s="36"/>
    </row>
    <row r="639" ht="15.75" customHeight="1">
      <c r="B639" s="36"/>
      <c r="C639" s="36"/>
      <c r="D639" s="36"/>
      <c r="E639" s="36"/>
    </row>
    <row r="640" ht="15.75" customHeight="1">
      <c r="B640" s="36"/>
      <c r="C640" s="36"/>
      <c r="D640" s="36"/>
      <c r="E640" s="36"/>
    </row>
    <row r="641" ht="15.75" customHeight="1">
      <c r="B641" s="36"/>
      <c r="C641" s="36"/>
      <c r="D641" s="36"/>
      <c r="E641" s="36"/>
    </row>
    <row r="642" ht="15.75" customHeight="1">
      <c r="B642" s="36"/>
      <c r="C642" s="36"/>
      <c r="D642" s="36"/>
      <c r="E642" s="36"/>
    </row>
    <row r="643" ht="15.75" customHeight="1">
      <c r="B643" s="36"/>
      <c r="C643" s="36"/>
      <c r="D643" s="36"/>
      <c r="E643" s="36"/>
    </row>
    <row r="644" ht="15.75" customHeight="1">
      <c r="B644" s="36"/>
      <c r="C644" s="36"/>
      <c r="D644" s="36"/>
      <c r="E644" s="36"/>
    </row>
    <row r="645" ht="15.75" customHeight="1">
      <c r="B645" s="36"/>
      <c r="C645" s="36"/>
      <c r="D645" s="36"/>
      <c r="E645" s="36"/>
    </row>
    <row r="646" ht="15.75" customHeight="1">
      <c r="B646" s="36"/>
      <c r="C646" s="36"/>
      <c r="D646" s="36"/>
      <c r="E646" s="36"/>
    </row>
    <row r="647" ht="15.75" customHeight="1">
      <c r="B647" s="36"/>
      <c r="C647" s="36"/>
      <c r="D647" s="36"/>
      <c r="E647" s="36"/>
    </row>
    <row r="648" ht="15.75" customHeight="1">
      <c r="B648" s="36"/>
      <c r="C648" s="36"/>
      <c r="D648" s="36"/>
      <c r="E648" s="36"/>
    </row>
    <row r="649" ht="15.75" customHeight="1">
      <c r="B649" s="36"/>
      <c r="C649" s="36"/>
      <c r="D649" s="36"/>
      <c r="E649" s="36"/>
    </row>
    <row r="650" ht="15.75" customHeight="1">
      <c r="B650" s="36"/>
      <c r="C650" s="36"/>
      <c r="D650" s="36"/>
      <c r="E650" s="36"/>
    </row>
    <row r="651" ht="15.75" customHeight="1">
      <c r="B651" s="36"/>
      <c r="C651" s="36"/>
      <c r="D651" s="36"/>
      <c r="E651" s="36"/>
    </row>
    <row r="652" ht="15.75" customHeight="1">
      <c r="B652" s="36"/>
      <c r="C652" s="36"/>
      <c r="D652" s="36"/>
      <c r="E652" s="36"/>
    </row>
    <row r="653" ht="15.75" customHeight="1">
      <c r="B653" s="36"/>
      <c r="C653" s="36"/>
      <c r="D653" s="36"/>
      <c r="E653" s="36"/>
    </row>
    <row r="654" ht="15.75" customHeight="1">
      <c r="B654" s="36"/>
      <c r="C654" s="36"/>
      <c r="D654" s="36"/>
      <c r="E654" s="36"/>
    </row>
    <row r="655" ht="15.75" customHeight="1">
      <c r="B655" s="36"/>
      <c r="C655" s="36"/>
      <c r="D655" s="36"/>
      <c r="E655" s="36"/>
    </row>
    <row r="656" ht="15.75" customHeight="1">
      <c r="B656" s="36"/>
      <c r="C656" s="36"/>
      <c r="D656" s="36"/>
      <c r="E656" s="36"/>
    </row>
    <row r="657" ht="15.75" customHeight="1">
      <c r="B657" s="36"/>
      <c r="C657" s="36"/>
      <c r="D657" s="36"/>
      <c r="E657" s="36"/>
    </row>
    <row r="658" ht="15.75" customHeight="1">
      <c r="B658" s="36"/>
      <c r="C658" s="36"/>
      <c r="D658" s="36"/>
      <c r="E658" s="36"/>
    </row>
    <row r="659" ht="15.75" customHeight="1">
      <c r="B659" s="36"/>
      <c r="C659" s="36"/>
      <c r="D659" s="36"/>
      <c r="E659" s="36"/>
    </row>
    <row r="660" ht="15.75" customHeight="1">
      <c r="B660" s="36"/>
      <c r="C660" s="36"/>
      <c r="D660" s="36"/>
      <c r="E660" s="36"/>
    </row>
    <row r="661" ht="15.75" customHeight="1">
      <c r="B661" s="36"/>
      <c r="C661" s="36"/>
      <c r="D661" s="36"/>
      <c r="E661" s="36"/>
    </row>
    <row r="662" ht="15.75" customHeight="1">
      <c r="B662" s="36"/>
      <c r="C662" s="36"/>
      <c r="D662" s="36"/>
      <c r="E662" s="36"/>
    </row>
    <row r="663" ht="15.75" customHeight="1">
      <c r="B663" s="36"/>
      <c r="C663" s="36"/>
      <c r="D663" s="36"/>
      <c r="E663" s="36"/>
    </row>
    <row r="664" ht="15.75" customHeight="1">
      <c r="B664" s="36"/>
      <c r="C664" s="36"/>
      <c r="D664" s="36"/>
      <c r="E664" s="36"/>
    </row>
    <row r="665" ht="15.75" customHeight="1">
      <c r="B665" s="36"/>
      <c r="C665" s="36"/>
      <c r="D665" s="36"/>
      <c r="E665" s="36"/>
    </row>
    <row r="666" ht="15.75" customHeight="1">
      <c r="B666" s="36"/>
      <c r="C666" s="36"/>
      <c r="D666" s="36"/>
      <c r="E666" s="36"/>
    </row>
    <row r="667" ht="15.75" customHeight="1">
      <c r="B667" s="36"/>
      <c r="C667" s="36"/>
      <c r="D667" s="36"/>
      <c r="E667" s="36"/>
    </row>
    <row r="668" ht="15.75" customHeight="1">
      <c r="B668" s="36"/>
      <c r="C668" s="36"/>
      <c r="D668" s="36"/>
      <c r="E668" s="36"/>
    </row>
    <row r="669" ht="15.75" customHeight="1">
      <c r="B669" s="36"/>
      <c r="C669" s="36"/>
      <c r="D669" s="36"/>
      <c r="E669" s="36"/>
    </row>
    <row r="670" ht="15.75" customHeight="1">
      <c r="B670" s="36"/>
      <c r="C670" s="36"/>
      <c r="D670" s="36"/>
      <c r="E670" s="36"/>
    </row>
    <row r="671" ht="15.75" customHeight="1">
      <c r="B671" s="36"/>
      <c r="C671" s="36"/>
      <c r="D671" s="36"/>
      <c r="E671" s="36"/>
    </row>
    <row r="672" ht="15.75" customHeight="1">
      <c r="B672" s="36"/>
      <c r="C672" s="36"/>
      <c r="D672" s="36"/>
      <c r="E672" s="36"/>
    </row>
    <row r="673" ht="15.75" customHeight="1">
      <c r="B673" s="36"/>
      <c r="C673" s="36"/>
      <c r="D673" s="36"/>
      <c r="E673" s="36"/>
    </row>
    <row r="674" ht="15.75" customHeight="1">
      <c r="B674" s="36"/>
      <c r="C674" s="36"/>
      <c r="D674" s="36"/>
      <c r="E674" s="36"/>
    </row>
    <row r="675" ht="15.75" customHeight="1">
      <c r="B675" s="36"/>
      <c r="C675" s="36"/>
      <c r="D675" s="36"/>
      <c r="E675" s="36"/>
    </row>
    <row r="676" ht="15.75" customHeight="1">
      <c r="B676" s="36"/>
      <c r="C676" s="36"/>
      <c r="D676" s="36"/>
      <c r="E676" s="36"/>
    </row>
    <row r="677" ht="15.75" customHeight="1">
      <c r="B677" s="36"/>
      <c r="C677" s="36"/>
      <c r="D677" s="36"/>
      <c r="E677" s="36"/>
    </row>
    <row r="678" ht="15.75" customHeight="1">
      <c r="B678" s="36"/>
      <c r="C678" s="36"/>
      <c r="D678" s="36"/>
      <c r="E678" s="36"/>
    </row>
    <row r="679" ht="15.75" customHeight="1">
      <c r="B679" s="36"/>
      <c r="C679" s="36"/>
      <c r="D679" s="36"/>
      <c r="E679" s="36"/>
    </row>
    <row r="680" ht="15.75" customHeight="1">
      <c r="B680" s="36"/>
      <c r="C680" s="36"/>
      <c r="D680" s="36"/>
      <c r="E680" s="36"/>
    </row>
    <row r="681" ht="15.75" customHeight="1">
      <c r="B681" s="36"/>
      <c r="C681" s="36"/>
      <c r="D681" s="36"/>
      <c r="E681" s="36"/>
    </row>
    <row r="682" ht="15.75" customHeight="1">
      <c r="B682" s="36"/>
      <c r="C682" s="36"/>
      <c r="D682" s="36"/>
      <c r="E682" s="36"/>
    </row>
    <row r="683" ht="15.75" customHeight="1">
      <c r="B683" s="36"/>
      <c r="C683" s="36"/>
      <c r="D683" s="36"/>
      <c r="E683" s="36"/>
    </row>
    <row r="684" ht="15.75" customHeight="1">
      <c r="B684" s="36"/>
      <c r="C684" s="36"/>
      <c r="D684" s="36"/>
      <c r="E684" s="36"/>
    </row>
    <row r="685" ht="15.75" customHeight="1">
      <c r="B685" s="36"/>
      <c r="C685" s="36"/>
      <c r="D685" s="36"/>
      <c r="E685" s="36"/>
    </row>
    <row r="686" ht="15.75" customHeight="1">
      <c r="B686" s="36"/>
      <c r="C686" s="36"/>
      <c r="D686" s="36"/>
      <c r="E686" s="36"/>
    </row>
    <row r="687" ht="15.75" customHeight="1">
      <c r="B687" s="36"/>
      <c r="C687" s="36"/>
      <c r="D687" s="36"/>
      <c r="E687" s="36"/>
    </row>
    <row r="688" ht="15.75" customHeight="1">
      <c r="B688" s="36"/>
      <c r="C688" s="36"/>
      <c r="D688" s="36"/>
      <c r="E688" s="36"/>
    </row>
    <row r="689" ht="15.75" customHeight="1">
      <c r="B689" s="36"/>
      <c r="C689" s="36"/>
      <c r="D689" s="36"/>
      <c r="E689" s="36"/>
    </row>
    <row r="690" ht="15.75" customHeight="1">
      <c r="B690" s="36"/>
      <c r="C690" s="36"/>
      <c r="D690" s="36"/>
      <c r="E690" s="36"/>
    </row>
    <row r="691" ht="15.75" customHeight="1">
      <c r="B691" s="36"/>
      <c r="C691" s="36"/>
      <c r="D691" s="36"/>
      <c r="E691" s="36"/>
    </row>
    <row r="692" ht="15.75" customHeight="1">
      <c r="B692" s="36"/>
      <c r="C692" s="36"/>
      <c r="D692" s="36"/>
      <c r="E692" s="36"/>
    </row>
    <row r="693" ht="15.75" customHeight="1">
      <c r="B693" s="36"/>
      <c r="C693" s="36"/>
      <c r="D693" s="36"/>
      <c r="E693" s="36"/>
    </row>
    <row r="694" ht="15.75" customHeight="1">
      <c r="B694" s="36"/>
      <c r="C694" s="36"/>
      <c r="D694" s="36"/>
      <c r="E694" s="36"/>
    </row>
    <row r="695" ht="15.75" customHeight="1">
      <c r="B695" s="36"/>
      <c r="C695" s="36"/>
      <c r="D695" s="36"/>
      <c r="E695" s="36"/>
    </row>
    <row r="696" ht="15.75" customHeight="1">
      <c r="B696" s="36"/>
      <c r="C696" s="36"/>
      <c r="D696" s="36"/>
      <c r="E696" s="36"/>
    </row>
    <row r="697" ht="15.75" customHeight="1">
      <c r="B697" s="36"/>
      <c r="C697" s="36"/>
      <c r="D697" s="36"/>
      <c r="E697" s="36"/>
    </row>
    <row r="698" ht="15.75" customHeight="1">
      <c r="B698" s="36"/>
      <c r="C698" s="36"/>
      <c r="D698" s="36"/>
      <c r="E698" s="36"/>
    </row>
    <row r="699" ht="15.75" customHeight="1">
      <c r="B699" s="36"/>
      <c r="C699" s="36"/>
      <c r="D699" s="36"/>
      <c r="E699" s="36"/>
    </row>
    <row r="700" ht="15.75" customHeight="1">
      <c r="B700" s="36"/>
      <c r="C700" s="36"/>
      <c r="D700" s="36"/>
      <c r="E700" s="36"/>
    </row>
    <row r="701" ht="15.75" customHeight="1">
      <c r="B701" s="36"/>
      <c r="C701" s="36"/>
      <c r="D701" s="36"/>
      <c r="E701" s="36"/>
    </row>
    <row r="702" ht="15.75" customHeight="1">
      <c r="B702" s="36"/>
      <c r="C702" s="36"/>
      <c r="D702" s="36"/>
      <c r="E702" s="36"/>
    </row>
    <row r="703" ht="15.75" customHeight="1">
      <c r="B703" s="36"/>
      <c r="C703" s="36"/>
      <c r="D703" s="36"/>
      <c r="E703" s="36"/>
    </row>
    <row r="704" ht="15.75" customHeight="1">
      <c r="B704" s="36"/>
      <c r="C704" s="36"/>
      <c r="D704" s="36"/>
      <c r="E704" s="36"/>
    </row>
    <row r="705" ht="15.75" customHeight="1">
      <c r="B705" s="36"/>
      <c r="C705" s="36"/>
      <c r="D705" s="36"/>
      <c r="E705" s="36"/>
    </row>
    <row r="706" ht="15.75" customHeight="1">
      <c r="B706" s="36"/>
      <c r="C706" s="36"/>
      <c r="D706" s="36"/>
      <c r="E706" s="36"/>
    </row>
    <row r="707" ht="15.75" customHeight="1">
      <c r="B707" s="36"/>
      <c r="C707" s="36"/>
      <c r="D707" s="36"/>
      <c r="E707" s="36"/>
    </row>
    <row r="708" ht="15.75" customHeight="1">
      <c r="B708" s="36"/>
      <c r="C708" s="36"/>
      <c r="D708" s="36"/>
      <c r="E708" s="36"/>
    </row>
    <row r="709" ht="15.75" customHeight="1">
      <c r="B709" s="36"/>
      <c r="C709" s="36"/>
      <c r="D709" s="36"/>
      <c r="E709" s="36"/>
    </row>
    <row r="710" ht="15.75" customHeight="1">
      <c r="B710" s="36"/>
      <c r="C710" s="36"/>
      <c r="D710" s="36"/>
      <c r="E710" s="36"/>
    </row>
    <row r="711" ht="15.75" customHeight="1">
      <c r="B711" s="36"/>
      <c r="C711" s="36"/>
      <c r="D711" s="36"/>
      <c r="E711" s="36"/>
    </row>
    <row r="712" ht="15.75" customHeight="1">
      <c r="B712" s="36"/>
      <c r="C712" s="36"/>
      <c r="D712" s="36"/>
      <c r="E712" s="36"/>
    </row>
    <row r="713" ht="15.75" customHeight="1">
      <c r="B713" s="36"/>
      <c r="C713" s="36"/>
      <c r="D713" s="36"/>
      <c r="E713" s="36"/>
    </row>
    <row r="714" ht="15.75" customHeight="1">
      <c r="B714" s="36"/>
      <c r="C714" s="36"/>
      <c r="D714" s="36"/>
      <c r="E714" s="36"/>
    </row>
    <row r="715" ht="15.75" customHeight="1">
      <c r="B715" s="36"/>
      <c r="C715" s="36"/>
      <c r="D715" s="36"/>
      <c r="E715" s="36"/>
    </row>
    <row r="716" ht="15.75" customHeight="1">
      <c r="B716" s="36"/>
      <c r="C716" s="36"/>
      <c r="D716" s="36"/>
      <c r="E716" s="36"/>
    </row>
    <row r="717" ht="15.75" customHeight="1">
      <c r="B717" s="36"/>
      <c r="C717" s="36"/>
      <c r="D717" s="36"/>
      <c r="E717" s="36"/>
    </row>
    <row r="718" ht="15.75" customHeight="1">
      <c r="B718" s="36"/>
      <c r="C718" s="36"/>
      <c r="D718" s="36"/>
      <c r="E718" s="36"/>
    </row>
    <row r="719" ht="15.75" customHeight="1">
      <c r="B719" s="36"/>
      <c r="C719" s="36"/>
      <c r="D719" s="36"/>
      <c r="E719" s="36"/>
    </row>
    <row r="720" ht="15.75" customHeight="1">
      <c r="B720" s="36"/>
      <c r="C720" s="36"/>
      <c r="D720" s="36"/>
      <c r="E720" s="36"/>
    </row>
    <row r="721" ht="15.75" customHeight="1">
      <c r="B721" s="36"/>
      <c r="C721" s="36"/>
      <c r="D721" s="36"/>
      <c r="E721" s="36"/>
    </row>
    <row r="722" ht="15.75" customHeight="1">
      <c r="B722" s="36"/>
      <c r="C722" s="36"/>
      <c r="D722" s="36"/>
      <c r="E722" s="36"/>
    </row>
    <row r="723" ht="15.75" customHeight="1">
      <c r="B723" s="36"/>
      <c r="C723" s="36"/>
      <c r="D723" s="36"/>
      <c r="E723" s="36"/>
    </row>
    <row r="724" ht="15.75" customHeight="1">
      <c r="B724" s="36"/>
      <c r="C724" s="36"/>
      <c r="D724" s="36"/>
      <c r="E724" s="36"/>
    </row>
    <row r="725" ht="15.75" customHeight="1">
      <c r="B725" s="36"/>
      <c r="C725" s="36"/>
      <c r="D725" s="36"/>
      <c r="E725" s="36"/>
    </row>
    <row r="726" ht="15.75" customHeight="1">
      <c r="B726" s="36"/>
      <c r="C726" s="36"/>
      <c r="D726" s="36"/>
      <c r="E726" s="36"/>
    </row>
    <row r="727" ht="15.75" customHeight="1">
      <c r="B727" s="36"/>
      <c r="C727" s="36"/>
      <c r="D727" s="36"/>
      <c r="E727" s="36"/>
    </row>
    <row r="728" ht="15.75" customHeight="1">
      <c r="B728" s="36"/>
      <c r="C728" s="36"/>
      <c r="D728" s="36"/>
      <c r="E728" s="36"/>
    </row>
    <row r="729" ht="15.75" customHeight="1">
      <c r="B729" s="36"/>
      <c r="C729" s="36"/>
      <c r="D729" s="36"/>
      <c r="E729" s="36"/>
    </row>
    <row r="730" ht="15.75" customHeight="1">
      <c r="B730" s="36"/>
      <c r="C730" s="36"/>
      <c r="D730" s="36"/>
      <c r="E730" s="36"/>
    </row>
    <row r="731" ht="15.75" customHeight="1">
      <c r="B731" s="36"/>
      <c r="C731" s="36"/>
      <c r="D731" s="36"/>
      <c r="E731" s="36"/>
    </row>
    <row r="732" ht="15.75" customHeight="1">
      <c r="B732" s="36"/>
      <c r="C732" s="36"/>
      <c r="D732" s="36"/>
      <c r="E732" s="36"/>
    </row>
    <row r="733" ht="15.75" customHeight="1">
      <c r="B733" s="36"/>
      <c r="C733" s="36"/>
      <c r="D733" s="36"/>
      <c r="E733" s="36"/>
    </row>
    <row r="734" ht="15.75" customHeight="1">
      <c r="B734" s="36"/>
      <c r="C734" s="36"/>
      <c r="D734" s="36"/>
      <c r="E734" s="36"/>
    </row>
    <row r="735" ht="15.75" customHeight="1">
      <c r="B735" s="36"/>
      <c r="C735" s="36"/>
      <c r="D735" s="36"/>
      <c r="E735" s="36"/>
    </row>
    <row r="736" ht="15.75" customHeight="1">
      <c r="B736" s="36"/>
      <c r="C736" s="36"/>
      <c r="D736" s="36"/>
      <c r="E736" s="36"/>
    </row>
    <row r="737" ht="15.75" customHeight="1">
      <c r="B737" s="36"/>
      <c r="C737" s="36"/>
      <c r="D737" s="36"/>
      <c r="E737" s="36"/>
    </row>
    <row r="738" ht="15.75" customHeight="1">
      <c r="B738" s="36"/>
      <c r="C738" s="36"/>
      <c r="D738" s="36"/>
      <c r="E738" s="36"/>
    </row>
    <row r="739" ht="15.75" customHeight="1">
      <c r="B739" s="36"/>
      <c r="C739" s="36"/>
      <c r="D739" s="36"/>
      <c r="E739" s="36"/>
    </row>
    <row r="740" ht="15.75" customHeight="1">
      <c r="B740" s="36"/>
      <c r="C740" s="36"/>
      <c r="D740" s="36"/>
      <c r="E740" s="36"/>
    </row>
    <row r="741" ht="15.75" customHeight="1">
      <c r="B741" s="36"/>
      <c r="C741" s="36"/>
      <c r="D741" s="36"/>
      <c r="E741" s="36"/>
    </row>
    <row r="742" ht="15.75" customHeight="1">
      <c r="B742" s="36"/>
      <c r="C742" s="36"/>
      <c r="D742" s="36"/>
      <c r="E742" s="36"/>
    </row>
    <row r="743" ht="15.75" customHeight="1">
      <c r="B743" s="36"/>
      <c r="C743" s="36"/>
      <c r="D743" s="36"/>
      <c r="E743" s="36"/>
    </row>
    <row r="744" ht="15.75" customHeight="1">
      <c r="B744" s="36"/>
      <c r="C744" s="36"/>
      <c r="D744" s="36"/>
      <c r="E744" s="36"/>
    </row>
    <row r="745" ht="15.75" customHeight="1">
      <c r="B745" s="36"/>
      <c r="C745" s="36"/>
      <c r="D745" s="36"/>
      <c r="E745" s="36"/>
    </row>
    <row r="746" ht="15.75" customHeight="1">
      <c r="B746" s="36"/>
      <c r="C746" s="36"/>
      <c r="D746" s="36"/>
      <c r="E746" s="36"/>
    </row>
    <row r="747" ht="15.75" customHeight="1">
      <c r="B747" s="36"/>
      <c r="C747" s="36"/>
      <c r="D747" s="36"/>
      <c r="E747" s="36"/>
    </row>
    <row r="748" ht="15.75" customHeight="1">
      <c r="B748" s="36"/>
      <c r="C748" s="36"/>
      <c r="D748" s="36"/>
      <c r="E748" s="36"/>
    </row>
    <row r="749" ht="15.75" customHeight="1">
      <c r="B749" s="36"/>
      <c r="C749" s="36"/>
      <c r="D749" s="36"/>
      <c r="E749" s="36"/>
    </row>
    <row r="750" ht="15.75" customHeight="1">
      <c r="B750" s="36"/>
      <c r="C750" s="36"/>
      <c r="D750" s="36"/>
      <c r="E750" s="36"/>
    </row>
    <row r="751" ht="15.75" customHeight="1">
      <c r="B751" s="36"/>
      <c r="C751" s="36"/>
      <c r="D751" s="36"/>
      <c r="E751" s="36"/>
    </row>
    <row r="752" ht="15.75" customHeight="1">
      <c r="B752" s="36"/>
      <c r="C752" s="36"/>
      <c r="D752" s="36"/>
      <c r="E752" s="36"/>
    </row>
    <row r="753" ht="15.75" customHeight="1">
      <c r="B753" s="36"/>
      <c r="C753" s="36"/>
      <c r="D753" s="36"/>
      <c r="E753" s="36"/>
    </row>
    <row r="754" ht="15.75" customHeight="1">
      <c r="B754" s="36"/>
      <c r="C754" s="36"/>
      <c r="D754" s="36"/>
      <c r="E754" s="36"/>
    </row>
    <row r="755" ht="15.75" customHeight="1">
      <c r="B755" s="36"/>
      <c r="C755" s="36"/>
      <c r="D755" s="36"/>
      <c r="E755" s="36"/>
    </row>
    <row r="756" ht="15.75" customHeight="1">
      <c r="B756" s="36"/>
      <c r="C756" s="36"/>
      <c r="D756" s="36"/>
      <c r="E756" s="36"/>
    </row>
    <row r="757" ht="15.75" customHeight="1">
      <c r="B757" s="36"/>
      <c r="C757" s="36"/>
      <c r="D757" s="36"/>
      <c r="E757" s="36"/>
    </row>
    <row r="758" ht="15.75" customHeight="1">
      <c r="B758" s="36"/>
      <c r="C758" s="36"/>
      <c r="D758" s="36"/>
      <c r="E758" s="36"/>
    </row>
    <row r="759" ht="15.75" customHeight="1">
      <c r="B759" s="36"/>
      <c r="C759" s="36"/>
      <c r="D759" s="36"/>
      <c r="E759" s="36"/>
    </row>
    <row r="760" ht="15.75" customHeight="1">
      <c r="B760" s="36"/>
      <c r="C760" s="36"/>
      <c r="D760" s="36"/>
      <c r="E760" s="36"/>
    </row>
    <row r="761" ht="15.75" customHeight="1">
      <c r="B761" s="36"/>
      <c r="C761" s="36"/>
      <c r="D761" s="36"/>
      <c r="E761" s="36"/>
    </row>
    <row r="762" ht="15.75" customHeight="1">
      <c r="B762" s="36"/>
      <c r="C762" s="36"/>
      <c r="D762" s="36"/>
      <c r="E762" s="36"/>
    </row>
    <row r="763" ht="15.75" customHeight="1">
      <c r="B763" s="36"/>
      <c r="C763" s="36"/>
      <c r="D763" s="36"/>
      <c r="E763" s="36"/>
    </row>
    <row r="764" ht="15.75" customHeight="1">
      <c r="B764" s="36"/>
      <c r="C764" s="36"/>
      <c r="D764" s="36"/>
      <c r="E764" s="36"/>
    </row>
    <row r="765" ht="15.75" customHeight="1">
      <c r="B765" s="36"/>
      <c r="C765" s="36"/>
      <c r="D765" s="36"/>
      <c r="E765" s="36"/>
    </row>
    <row r="766" ht="15.75" customHeight="1">
      <c r="B766" s="36"/>
      <c r="C766" s="36"/>
      <c r="D766" s="36"/>
      <c r="E766" s="36"/>
    </row>
    <row r="767" ht="15.75" customHeight="1">
      <c r="B767" s="36"/>
      <c r="C767" s="36"/>
      <c r="D767" s="36"/>
      <c r="E767" s="36"/>
    </row>
    <row r="768" ht="15.75" customHeight="1">
      <c r="B768" s="36"/>
      <c r="C768" s="36"/>
      <c r="D768" s="36"/>
      <c r="E768" s="36"/>
    </row>
    <row r="769" ht="15.75" customHeight="1">
      <c r="B769" s="36"/>
      <c r="C769" s="36"/>
      <c r="D769" s="36"/>
      <c r="E769" s="36"/>
    </row>
    <row r="770" ht="15.75" customHeight="1">
      <c r="B770" s="36"/>
      <c r="C770" s="36"/>
      <c r="D770" s="36"/>
      <c r="E770" s="36"/>
    </row>
    <row r="771" ht="15.75" customHeight="1">
      <c r="B771" s="36"/>
      <c r="C771" s="36"/>
      <c r="D771" s="36"/>
      <c r="E771" s="36"/>
    </row>
    <row r="772" ht="15.75" customHeight="1">
      <c r="B772" s="36"/>
      <c r="C772" s="36"/>
      <c r="D772" s="36"/>
      <c r="E772" s="36"/>
    </row>
    <row r="773" ht="15.75" customHeight="1">
      <c r="B773" s="36"/>
      <c r="C773" s="36"/>
      <c r="D773" s="36"/>
      <c r="E773" s="36"/>
    </row>
    <row r="774" ht="15.75" customHeight="1">
      <c r="B774" s="36"/>
      <c r="C774" s="36"/>
      <c r="D774" s="36"/>
      <c r="E774" s="36"/>
    </row>
    <row r="775" ht="15.75" customHeight="1">
      <c r="B775" s="36"/>
      <c r="C775" s="36"/>
      <c r="D775" s="36"/>
      <c r="E775" s="36"/>
    </row>
    <row r="776" ht="15.75" customHeight="1">
      <c r="B776" s="36"/>
      <c r="C776" s="36"/>
      <c r="D776" s="36"/>
      <c r="E776" s="36"/>
    </row>
    <row r="777" ht="15.75" customHeight="1">
      <c r="B777" s="36"/>
      <c r="C777" s="36"/>
      <c r="D777" s="36"/>
      <c r="E777" s="36"/>
    </row>
    <row r="778" ht="15.75" customHeight="1">
      <c r="B778" s="36"/>
      <c r="C778" s="36"/>
      <c r="D778" s="36"/>
      <c r="E778" s="36"/>
    </row>
    <row r="779" ht="15.75" customHeight="1">
      <c r="B779" s="36"/>
      <c r="C779" s="36"/>
      <c r="D779" s="36"/>
      <c r="E779" s="36"/>
    </row>
    <row r="780" ht="15.75" customHeight="1">
      <c r="B780" s="36"/>
      <c r="C780" s="36"/>
      <c r="D780" s="36"/>
      <c r="E780" s="36"/>
    </row>
    <row r="781" ht="15.75" customHeight="1">
      <c r="B781" s="36"/>
      <c r="C781" s="36"/>
      <c r="D781" s="36"/>
      <c r="E781" s="36"/>
    </row>
    <row r="782" ht="15.75" customHeight="1">
      <c r="B782" s="36"/>
      <c r="C782" s="36"/>
      <c r="D782" s="36"/>
      <c r="E782" s="36"/>
    </row>
    <row r="783" ht="15.75" customHeight="1">
      <c r="B783" s="36"/>
      <c r="C783" s="36"/>
      <c r="D783" s="36"/>
      <c r="E783" s="36"/>
    </row>
    <row r="784" ht="15.75" customHeight="1">
      <c r="B784" s="36"/>
      <c r="C784" s="36"/>
      <c r="D784" s="36"/>
      <c r="E784" s="36"/>
    </row>
    <row r="785" ht="15.75" customHeight="1">
      <c r="B785" s="36"/>
      <c r="C785" s="36"/>
      <c r="D785" s="36"/>
      <c r="E785" s="36"/>
    </row>
    <row r="786" ht="15.75" customHeight="1">
      <c r="B786" s="36"/>
      <c r="C786" s="36"/>
      <c r="D786" s="36"/>
      <c r="E786" s="36"/>
    </row>
    <row r="787" ht="15.75" customHeight="1">
      <c r="B787" s="36"/>
      <c r="C787" s="36"/>
      <c r="D787" s="36"/>
      <c r="E787" s="36"/>
    </row>
    <row r="788" ht="15.75" customHeight="1">
      <c r="B788" s="36"/>
      <c r="C788" s="36"/>
      <c r="D788" s="36"/>
      <c r="E788" s="36"/>
    </row>
    <row r="789" ht="15.75" customHeight="1">
      <c r="B789" s="36"/>
      <c r="C789" s="36"/>
      <c r="D789" s="36"/>
      <c r="E789" s="36"/>
    </row>
    <row r="790" ht="15.75" customHeight="1">
      <c r="B790" s="36"/>
      <c r="C790" s="36"/>
      <c r="D790" s="36"/>
      <c r="E790" s="36"/>
    </row>
    <row r="791" ht="15.75" customHeight="1">
      <c r="B791" s="36"/>
      <c r="C791" s="36"/>
      <c r="D791" s="36"/>
      <c r="E791" s="36"/>
    </row>
    <row r="792" ht="15.75" customHeight="1">
      <c r="B792" s="36"/>
      <c r="C792" s="36"/>
      <c r="D792" s="36"/>
      <c r="E792" s="36"/>
    </row>
    <row r="793" ht="15.75" customHeight="1">
      <c r="B793" s="36"/>
      <c r="C793" s="36"/>
      <c r="D793" s="36"/>
      <c r="E793" s="36"/>
    </row>
    <row r="794" ht="15.75" customHeight="1">
      <c r="B794" s="36"/>
      <c r="C794" s="36"/>
      <c r="D794" s="36"/>
      <c r="E794" s="36"/>
    </row>
    <row r="795" ht="15.75" customHeight="1">
      <c r="B795" s="36"/>
      <c r="C795" s="36"/>
      <c r="D795" s="36"/>
      <c r="E795" s="36"/>
    </row>
    <row r="796" ht="15.75" customHeight="1">
      <c r="B796" s="36"/>
      <c r="C796" s="36"/>
      <c r="D796" s="36"/>
      <c r="E796" s="36"/>
    </row>
    <row r="797" ht="15.75" customHeight="1">
      <c r="B797" s="36"/>
      <c r="C797" s="36"/>
      <c r="D797" s="36"/>
      <c r="E797" s="36"/>
    </row>
    <row r="798" ht="15.75" customHeight="1">
      <c r="B798" s="36"/>
      <c r="C798" s="36"/>
      <c r="D798" s="36"/>
      <c r="E798" s="36"/>
    </row>
    <row r="799" ht="15.75" customHeight="1">
      <c r="B799" s="36"/>
      <c r="C799" s="36"/>
      <c r="D799" s="36"/>
      <c r="E799" s="36"/>
    </row>
    <row r="800" ht="15.75" customHeight="1">
      <c r="B800" s="36"/>
      <c r="C800" s="36"/>
      <c r="D800" s="36"/>
      <c r="E800" s="36"/>
    </row>
    <row r="801" ht="15.75" customHeight="1">
      <c r="B801" s="36"/>
      <c r="C801" s="36"/>
      <c r="D801" s="36"/>
      <c r="E801" s="36"/>
    </row>
    <row r="802" ht="15.75" customHeight="1">
      <c r="B802" s="36"/>
      <c r="C802" s="36"/>
      <c r="D802" s="36"/>
      <c r="E802" s="36"/>
    </row>
    <row r="803" ht="15.75" customHeight="1">
      <c r="B803" s="36"/>
      <c r="C803" s="36"/>
      <c r="D803" s="36"/>
      <c r="E803" s="36"/>
    </row>
    <row r="804" ht="15.75" customHeight="1">
      <c r="B804" s="36"/>
      <c r="C804" s="36"/>
      <c r="D804" s="36"/>
      <c r="E804" s="36"/>
    </row>
    <row r="805" ht="15.75" customHeight="1">
      <c r="B805" s="36"/>
      <c r="C805" s="36"/>
      <c r="D805" s="36"/>
      <c r="E805" s="36"/>
    </row>
    <row r="806" ht="15.75" customHeight="1">
      <c r="B806" s="36"/>
      <c r="C806" s="36"/>
      <c r="D806" s="36"/>
      <c r="E806" s="36"/>
    </row>
    <row r="807" ht="15.75" customHeight="1">
      <c r="B807" s="36"/>
      <c r="C807" s="36"/>
      <c r="D807" s="36"/>
      <c r="E807" s="36"/>
    </row>
    <row r="808" ht="15.75" customHeight="1">
      <c r="B808" s="36"/>
      <c r="C808" s="36"/>
      <c r="D808" s="36"/>
      <c r="E808" s="36"/>
    </row>
    <row r="809" ht="15.75" customHeight="1">
      <c r="B809" s="36"/>
      <c r="C809" s="36"/>
      <c r="D809" s="36"/>
      <c r="E809" s="36"/>
    </row>
    <row r="810" ht="15.75" customHeight="1">
      <c r="B810" s="36"/>
      <c r="C810" s="36"/>
      <c r="D810" s="36"/>
      <c r="E810" s="36"/>
    </row>
    <row r="811" ht="15.75" customHeight="1">
      <c r="B811" s="36"/>
      <c r="C811" s="36"/>
      <c r="D811" s="36"/>
      <c r="E811" s="36"/>
    </row>
    <row r="812" ht="15.75" customHeight="1">
      <c r="B812" s="36"/>
      <c r="C812" s="36"/>
      <c r="D812" s="36"/>
      <c r="E812" s="36"/>
    </row>
    <row r="813" ht="15.75" customHeight="1">
      <c r="B813" s="36"/>
      <c r="C813" s="36"/>
      <c r="D813" s="36"/>
      <c r="E813" s="36"/>
    </row>
    <row r="814" ht="15.75" customHeight="1">
      <c r="B814" s="36"/>
      <c r="C814" s="36"/>
      <c r="D814" s="36"/>
      <c r="E814" s="36"/>
    </row>
    <row r="815" ht="15.75" customHeight="1">
      <c r="B815" s="36"/>
      <c r="C815" s="36"/>
      <c r="D815" s="36"/>
      <c r="E815" s="36"/>
    </row>
    <row r="816" ht="15.75" customHeight="1">
      <c r="B816" s="36"/>
      <c r="C816" s="36"/>
      <c r="D816" s="36"/>
      <c r="E816" s="36"/>
    </row>
    <row r="817" ht="15.75" customHeight="1">
      <c r="B817" s="36"/>
      <c r="C817" s="36"/>
      <c r="D817" s="36"/>
      <c r="E817" s="36"/>
    </row>
    <row r="818" ht="15.75" customHeight="1">
      <c r="B818" s="36"/>
      <c r="C818" s="36"/>
      <c r="D818" s="36"/>
      <c r="E818" s="36"/>
    </row>
    <row r="819" ht="15.75" customHeight="1">
      <c r="B819" s="36"/>
      <c r="C819" s="36"/>
      <c r="D819" s="36"/>
      <c r="E819" s="36"/>
    </row>
    <row r="820" ht="15.75" customHeight="1">
      <c r="B820" s="36"/>
      <c r="C820" s="36"/>
      <c r="D820" s="36"/>
      <c r="E820" s="36"/>
    </row>
    <row r="821" ht="15.75" customHeight="1">
      <c r="B821" s="36"/>
      <c r="C821" s="36"/>
      <c r="D821" s="36"/>
      <c r="E821" s="36"/>
    </row>
    <row r="822" ht="15.75" customHeight="1">
      <c r="B822" s="36"/>
      <c r="C822" s="36"/>
      <c r="D822" s="36"/>
      <c r="E822" s="36"/>
    </row>
    <row r="823" ht="15.75" customHeight="1">
      <c r="B823" s="36"/>
      <c r="C823" s="36"/>
      <c r="D823" s="36"/>
      <c r="E823" s="36"/>
    </row>
    <row r="824" ht="15.75" customHeight="1">
      <c r="B824" s="36"/>
      <c r="C824" s="36"/>
      <c r="D824" s="36"/>
      <c r="E824" s="36"/>
    </row>
    <row r="825" ht="15.75" customHeight="1">
      <c r="B825" s="36"/>
      <c r="C825" s="36"/>
      <c r="D825" s="36"/>
      <c r="E825" s="36"/>
    </row>
    <row r="826" ht="15.75" customHeight="1">
      <c r="B826" s="36"/>
      <c r="C826" s="36"/>
      <c r="D826" s="36"/>
      <c r="E826" s="36"/>
    </row>
    <row r="827" ht="15.75" customHeight="1">
      <c r="B827" s="36"/>
      <c r="C827" s="36"/>
      <c r="D827" s="36"/>
      <c r="E827" s="36"/>
    </row>
    <row r="828" ht="15.75" customHeight="1">
      <c r="B828" s="36"/>
      <c r="C828" s="36"/>
      <c r="D828" s="36"/>
      <c r="E828" s="36"/>
    </row>
    <row r="829" ht="15.75" customHeight="1">
      <c r="B829" s="36"/>
      <c r="C829" s="36"/>
      <c r="D829" s="36"/>
      <c r="E829" s="36"/>
    </row>
    <row r="830" ht="15.75" customHeight="1">
      <c r="B830" s="36"/>
      <c r="C830" s="36"/>
      <c r="D830" s="36"/>
      <c r="E830" s="36"/>
    </row>
    <row r="831" ht="15.75" customHeight="1">
      <c r="B831" s="36"/>
      <c r="C831" s="36"/>
      <c r="D831" s="36"/>
      <c r="E831" s="36"/>
    </row>
    <row r="832" ht="15.75" customHeight="1">
      <c r="B832" s="36"/>
      <c r="C832" s="36"/>
      <c r="D832" s="36"/>
      <c r="E832" s="36"/>
    </row>
    <row r="833" ht="15.75" customHeight="1">
      <c r="B833" s="36"/>
      <c r="C833" s="36"/>
      <c r="D833" s="36"/>
      <c r="E833" s="36"/>
    </row>
    <row r="834" ht="15.75" customHeight="1">
      <c r="B834" s="36"/>
      <c r="C834" s="36"/>
      <c r="D834" s="36"/>
      <c r="E834" s="36"/>
    </row>
    <row r="835" ht="15.75" customHeight="1">
      <c r="B835" s="36"/>
      <c r="C835" s="36"/>
      <c r="D835" s="36"/>
      <c r="E835" s="36"/>
    </row>
    <row r="836" ht="15.75" customHeight="1">
      <c r="B836" s="36"/>
      <c r="C836" s="36"/>
      <c r="D836" s="36"/>
      <c r="E836" s="36"/>
    </row>
    <row r="837" ht="15.75" customHeight="1">
      <c r="B837" s="36"/>
      <c r="C837" s="36"/>
      <c r="D837" s="36"/>
      <c r="E837" s="36"/>
    </row>
    <row r="838" ht="15.75" customHeight="1">
      <c r="B838" s="36"/>
      <c r="C838" s="36"/>
      <c r="D838" s="36"/>
      <c r="E838" s="36"/>
    </row>
    <row r="839" ht="15.75" customHeight="1">
      <c r="B839" s="36"/>
      <c r="C839" s="36"/>
      <c r="D839" s="36"/>
      <c r="E839" s="36"/>
    </row>
    <row r="840" ht="15.75" customHeight="1">
      <c r="B840" s="36"/>
      <c r="C840" s="36"/>
      <c r="D840" s="36"/>
      <c r="E840" s="36"/>
    </row>
    <row r="841" ht="15.75" customHeight="1">
      <c r="B841" s="36"/>
      <c r="C841" s="36"/>
      <c r="D841" s="36"/>
      <c r="E841" s="36"/>
    </row>
    <row r="842" ht="15.75" customHeight="1">
      <c r="B842" s="36"/>
      <c r="C842" s="36"/>
      <c r="D842" s="36"/>
      <c r="E842" s="36"/>
    </row>
    <row r="843" ht="15.75" customHeight="1">
      <c r="B843" s="36"/>
      <c r="C843" s="36"/>
      <c r="D843" s="36"/>
      <c r="E843" s="36"/>
    </row>
    <row r="844" ht="15.75" customHeight="1">
      <c r="B844" s="36"/>
      <c r="C844" s="36"/>
      <c r="D844" s="36"/>
      <c r="E844" s="36"/>
    </row>
    <row r="845" ht="15.75" customHeight="1">
      <c r="B845" s="36"/>
      <c r="C845" s="36"/>
      <c r="D845" s="36"/>
      <c r="E845" s="36"/>
    </row>
    <row r="846" ht="15.75" customHeight="1">
      <c r="B846" s="36"/>
      <c r="C846" s="36"/>
      <c r="D846" s="36"/>
      <c r="E846" s="36"/>
    </row>
    <row r="847" ht="15.75" customHeight="1">
      <c r="B847" s="36"/>
      <c r="C847" s="36"/>
      <c r="D847" s="36"/>
      <c r="E847" s="36"/>
    </row>
    <row r="848" ht="15.75" customHeight="1">
      <c r="B848" s="36"/>
      <c r="C848" s="36"/>
      <c r="D848" s="36"/>
      <c r="E848" s="36"/>
    </row>
    <row r="849" ht="15.75" customHeight="1">
      <c r="B849" s="36"/>
      <c r="C849" s="36"/>
      <c r="D849" s="36"/>
      <c r="E849" s="36"/>
    </row>
    <row r="850" ht="15.75" customHeight="1">
      <c r="B850" s="36"/>
      <c r="C850" s="36"/>
      <c r="D850" s="36"/>
      <c r="E850" s="36"/>
    </row>
    <row r="851" ht="15.75" customHeight="1">
      <c r="B851" s="36"/>
      <c r="C851" s="36"/>
      <c r="D851" s="36"/>
      <c r="E851" s="36"/>
    </row>
    <row r="852" ht="15.75" customHeight="1">
      <c r="B852" s="36"/>
      <c r="C852" s="36"/>
      <c r="D852" s="36"/>
      <c r="E852" s="36"/>
    </row>
    <row r="853" ht="15.75" customHeight="1">
      <c r="B853" s="36"/>
      <c r="C853" s="36"/>
      <c r="D853" s="36"/>
      <c r="E853" s="36"/>
    </row>
    <row r="854" ht="15.75" customHeight="1">
      <c r="B854" s="36"/>
      <c r="C854" s="36"/>
      <c r="D854" s="36"/>
      <c r="E854" s="36"/>
    </row>
    <row r="855" ht="15.75" customHeight="1">
      <c r="B855" s="36"/>
      <c r="C855" s="36"/>
      <c r="D855" s="36"/>
      <c r="E855" s="36"/>
    </row>
    <row r="856" ht="15.75" customHeight="1">
      <c r="B856" s="36"/>
      <c r="C856" s="36"/>
      <c r="D856" s="36"/>
      <c r="E856" s="36"/>
    </row>
    <row r="857" ht="15.75" customHeight="1">
      <c r="B857" s="36"/>
      <c r="C857" s="36"/>
      <c r="D857" s="36"/>
      <c r="E857" s="36"/>
    </row>
    <row r="858" ht="15.75" customHeight="1">
      <c r="B858" s="36"/>
      <c r="C858" s="36"/>
      <c r="D858" s="36"/>
      <c r="E858" s="36"/>
    </row>
    <row r="859" ht="15.75" customHeight="1">
      <c r="B859" s="36"/>
      <c r="C859" s="36"/>
      <c r="D859" s="36"/>
      <c r="E859" s="36"/>
    </row>
    <row r="860" ht="15.75" customHeight="1">
      <c r="B860" s="36"/>
      <c r="C860" s="36"/>
      <c r="D860" s="36"/>
      <c r="E860" s="36"/>
    </row>
    <row r="861" ht="15.75" customHeight="1">
      <c r="B861" s="36"/>
      <c r="C861" s="36"/>
      <c r="D861" s="36"/>
      <c r="E861" s="36"/>
    </row>
    <row r="862" ht="15.75" customHeight="1">
      <c r="B862" s="36"/>
      <c r="C862" s="36"/>
      <c r="D862" s="36"/>
      <c r="E862" s="36"/>
    </row>
    <row r="863" ht="15.75" customHeight="1">
      <c r="B863" s="36"/>
      <c r="C863" s="36"/>
      <c r="D863" s="36"/>
      <c r="E863" s="36"/>
    </row>
    <row r="864" ht="15.75" customHeight="1">
      <c r="B864" s="36"/>
      <c r="C864" s="36"/>
      <c r="D864" s="36"/>
      <c r="E864" s="36"/>
    </row>
    <row r="865" ht="15.75" customHeight="1">
      <c r="B865" s="36"/>
      <c r="C865" s="36"/>
      <c r="D865" s="36"/>
      <c r="E865" s="36"/>
    </row>
    <row r="866" ht="15.75" customHeight="1">
      <c r="B866" s="36"/>
      <c r="C866" s="36"/>
      <c r="D866" s="36"/>
      <c r="E866" s="36"/>
    </row>
    <row r="867" ht="15.75" customHeight="1">
      <c r="B867" s="36"/>
      <c r="C867" s="36"/>
      <c r="D867" s="36"/>
      <c r="E867" s="36"/>
    </row>
    <row r="868" ht="15.75" customHeight="1">
      <c r="B868" s="36"/>
      <c r="C868" s="36"/>
      <c r="D868" s="36"/>
      <c r="E868" s="36"/>
    </row>
    <row r="869" ht="15.75" customHeight="1">
      <c r="B869" s="36"/>
      <c r="C869" s="36"/>
      <c r="D869" s="36"/>
      <c r="E869" s="36"/>
    </row>
    <row r="870" ht="15.75" customHeight="1">
      <c r="B870" s="36"/>
      <c r="C870" s="36"/>
      <c r="D870" s="36"/>
      <c r="E870" s="36"/>
    </row>
    <row r="871" ht="15.75" customHeight="1">
      <c r="B871" s="36"/>
      <c r="C871" s="36"/>
      <c r="D871" s="36"/>
      <c r="E871" s="36"/>
    </row>
    <row r="872" ht="15.75" customHeight="1">
      <c r="B872" s="36"/>
      <c r="C872" s="36"/>
      <c r="D872" s="36"/>
      <c r="E872" s="36"/>
    </row>
    <row r="873" ht="15.75" customHeight="1">
      <c r="B873" s="36"/>
      <c r="C873" s="36"/>
      <c r="D873" s="36"/>
      <c r="E873" s="36"/>
    </row>
    <row r="874" ht="15.75" customHeight="1">
      <c r="B874" s="36"/>
      <c r="C874" s="36"/>
      <c r="D874" s="36"/>
      <c r="E874" s="36"/>
    </row>
    <row r="875" ht="15.75" customHeight="1">
      <c r="B875" s="36"/>
      <c r="C875" s="36"/>
      <c r="D875" s="36"/>
      <c r="E875" s="36"/>
    </row>
    <row r="876" ht="15.75" customHeight="1">
      <c r="B876" s="36"/>
      <c r="C876" s="36"/>
      <c r="D876" s="36"/>
      <c r="E876" s="36"/>
    </row>
    <row r="877" ht="15.75" customHeight="1">
      <c r="B877" s="36"/>
      <c r="C877" s="36"/>
      <c r="D877" s="36"/>
      <c r="E877" s="36"/>
    </row>
    <row r="878" ht="15.75" customHeight="1">
      <c r="B878" s="36"/>
      <c r="C878" s="36"/>
      <c r="D878" s="36"/>
      <c r="E878" s="36"/>
    </row>
    <row r="879" ht="15.75" customHeight="1">
      <c r="B879" s="36"/>
      <c r="C879" s="36"/>
      <c r="D879" s="36"/>
      <c r="E879" s="36"/>
    </row>
    <row r="880" ht="15.75" customHeight="1">
      <c r="B880" s="36"/>
      <c r="C880" s="36"/>
      <c r="D880" s="36"/>
      <c r="E880" s="36"/>
    </row>
    <row r="881" ht="15.75" customHeight="1">
      <c r="B881" s="36"/>
      <c r="C881" s="36"/>
      <c r="D881" s="36"/>
      <c r="E881" s="36"/>
    </row>
    <row r="882" ht="15.75" customHeight="1">
      <c r="B882" s="36"/>
      <c r="C882" s="36"/>
      <c r="D882" s="36"/>
      <c r="E882" s="36"/>
    </row>
    <row r="883" ht="15.75" customHeight="1">
      <c r="B883" s="36"/>
      <c r="C883" s="36"/>
      <c r="D883" s="36"/>
      <c r="E883" s="36"/>
    </row>
    <row r="884" ht="15.75" customHeight="1">
      <c r="B884" s="36"/>
      <c r="C884" s="36"/>
      <c r="D884" s="36"/>
      <c r="E884" s="36"/>
    </row>
    <row r="885" ht="15.75" customHeight="1">
      <c r="B885" s="36"/>
      <c r="C885" s="36"/>
      <c r="D885" s="36"/>
      <c r="E885" s="36"/>
    </row>
    <row r="886" ht="15.75" customHeight="1">
      <c r="B886" s="36"/>
      <c r="C886" s="36"/>
      <c r="D886" s="36"/>
      <c r="E886" s="36"/>
    </row>
    <row r="887" ht="15.75" customHeight="1">
      <c r="B887" s="36"/>
      <c r="C887" s="36"/>
      <c r="D887" s="36"/>
      <c r="E887" s="36"/>
    </row>
    <row r="888" ht="15.75" customHeight="1">
      <c r="B888" s="36"/>
      <c r="C888" s="36"/>
      <c r="D888" s="36"/>
      <c r="E888" s="36"/>
    </row>
    <row r="889" ht="15.75" customHeight="1">
      <c r="B889" s="36"/>
      <c r="C889" s="36"/>
      <c r="D889" s="36"/>
      <c r="E889" s="36"/>
    </row>
    <row r="890" ht="15.75" customHeight="1">
      <c r="B890" s="36"/>
      <c r="C890" s="36"/>
      <c r="D890" s="36"/>
      <c r="E890" s="36"/>
    </row>
    <row r="891" ht="15.75" customHeight="1">
      <c r="B891" s="36"/>
      <c r="C891" s="36"/>
      <c r="D891" s="36"/>
      <c r="E891" s="36"/>
    </row>
    <row r="892" ht="15.75" customHeight="1">
      <c r="B892" s="36"/>
      <c r="C892" s="36"/>
      <c r="D892" s="36"/>
      <c r="E892" s="36"/>
    </row>
    <row r="893" ht="15.75" customHeight="1">
      <c r="B893" s="36"/>
      <c r="C893" s="36"/>
      <c r="D893" s="36"/>
      <c r="E893" s="36"/>
    </row>
    <row r="894" ht="15.75" customHeight="1">
      <c r="B894" s="36"/>
      <c r="C894" s="36"/>
      <c r="D894" s="36"/>
      <c r="E894" s="36"/>
    </row>
    <row r="895" ht="15.75" customHeight="1">
      <c r="B895" s="36"/>
      <c r="C895" s="36"/>
      <c r="D895" s="36"/>
      <c r="E895" s="36"/>
    </row>
    <row r="896" ht="15.75" customHeight="1">
      <c r="B896" s="36"/>
      <c r="C896" s="36"/>
      <c r="D896" s="36"/>
      <c r="E896" s="36"/>
    </row>
    <row r="897" ht="15.75" customHeight="1">
      <c r="B897" s="36"/>
      <c r="C897" s="36"/>
      <c r="D897" s="36"/>
      <c r="E897" s="36"/>
    </row>
    <row r="898" ht="15.75" customHeight="1">
      <c r="B898" s="36"/>
      <c r="C898" s="36"/>
      <c r="D898" s="36"/>
      <c r="E898" s="36"/>
    </row>
    <row r="899" ht="15.75" customHeight="1">
      <c r="B899" s="36"/>
      <c r="C899" s="36"/>
      <c r="D899" s="36"/>
      <c r="E899" s="36"/>
    </row>
    <row r="900" ht="15.75" customHeight="1">
      <c r="B900" s="36"/>
      <c r="C900" s="36"/>
      <c r="D900" s="36"/>
      <c r="E900" s="36"/>
    </row>
    <row r="901" ht="15.75" customHeight="1">
      <c r="B901" s="36"/>
      <c r="C901" s="36"/>
      <c r="D901" s="36"/>
      <c r="E901" s="36"/>
    </row>
    <row r="902" ht="15.75" customHeight="1">
      <c r="B902" s="36"/>
      <c r="C902" s="36"/>
      <c r="D902" s="36"/>
      <c r="E902" s="36"/>
    </row>
    <row r="903" ht="15.75" customHeight="1">
      <c r="B903" s="36"/>
      <c r="C903" s="36"/>
      <c r="D903" s="36"/>
      <c r="E903" s="36"/>
    </row>
    <row r="904" ht="15.75" customHeight="1">
      <c r="B904" s="36"/>
      <c r="C904" s="36"/>
      <c r="D904" s="36"/>
      <c r="E904" s="36"/>
    </row>
    <row r="905" ht="15.75" customHeight="1">
      <c r="B905" s="36"/>
      <c r="C905" s="36"/>
      <c r="D905" s="36"/>
      <c r="E905" s="36"/>
    </row>
    <row r="906" ht="15.75" customHeight="1">
      <c r="B906" s="36"/>
      <c r="C906" s="36"/>
      <c r="D906" s="36"/>
      <c r="E906" s="36"/>
    </row>
    <row r="907" ht="15.75" customHeight="1">
      <c r="B907" s="36"/>
      <c r="C907" s="36"/>
      <c r="D907" s="36"/>
      <c r="E907" s="36"/>
    </row>
    <row r="908" ht="15.75" customHeight="1">
      <c r="B908" s="36"/>
      <c r="C908" s="36"/>
      <c r="D908" s="36"/>
      <c r="E908" s="36"/>
    </row>
    <row r="909" ht="15.75" customHeight="1">
      <c r="B909" s="36"/>
      <c r="C909" s="36"/>
      <c r="D909" s="36"/>
      <c r="E909" s="36"/>
    </row>
    <row r="910" ht="15.75" customHeight="1">
      <c r="B910" s="36"/>
      <c r="C910" s="36"/>
      <c r="D910" s="36"/>
      <c r="E910" s="36"/>
    </row>
    <row r="911" ht="15.75" customHeight="1">
      <c r="B911" s="36"/>
      <c r="C911" s="36"/>
      <c r="D911" s="36"/>
      <c r="E911" s="36"/>
    </row>
    <row r="912" ht="15.75" customHeight="1">
      <c r="B912" s="36"/>
      <c r="C912" s="36"/>
      <c r="D912" s="36"/>
      <c r="E912" s="36"/>
    </row>
    <row r="913" ht="15.75" customHeight="1">
      <c r="B913" s="36"/>
      <c r="C913" s="36"/>
      <c r="D913" s="36"/>
      <c r="E913" s="36"/>
    </row>
    <row r="914" ht="15.75" customHeight="1">
      <c r="B914" s="36"/>
      <c r="C914" s="36"/>
      <c r="D914" s="36"/>
      <c r="E914" s="36"/>
    </row>
    <row r="915" ht="15.75" customHeight="1">
      <c r="B915" s="36"/>
      <c r="C915" s="36"/>
      <c r="D915" s="36"/>
      <c r="E915" s="36"/>
    </row>
    <row r="916" ht="15.75" customHeight="1">
      <c r="B916" s="36"/>
      <c r="C916" s="36"/>
      <c r="D916" s="36"/>
      <c r="E916" s="36"/>
    </row>
    <row r="917" ht="15.75" customHeight="1">
      <c r="B917" s="36"/>
      <c r="C917" s="36"/>
      <c r="D917" s="36"/>
      <c r="E917" s="36"/>
    </row>
    <row r="918" ht="15.75" customHeight="1">
      <c r="B918" s="36"/>
      <c r="C918" s="36"/>
      <c r="D918" s="36"/>
      <c r="E918" s="36"/>
    </row>
    <row r="919" ht="15.75" customHeight="1">
      <c r="B919" s="36"/>
      <c r="C919" s="36"/>
      <c r="D919" s="36"/>
      <c r="E919" s="36"/>
    </row>
    <row r="920" ht="15.75" customHeight="1">
      <c r="B920" s="36"/>
      <c r="C920" s="36"/>
      <c r="D920" s="36"/>
      <c r="E920" s="36"/>
    </row>
    <row r="921" ht="15.75" customHeight="1">
      <c r="B921" s="36"/>
      <c r="C921" s="36"/>
      <c r="D921" s="36"/>
      <c r="E921" s="36"/>
    </row>
    <row r="922" ht="15.75" customHeight="1">
      <c r="B922" s="36"/>
      <c r="C922" s="36"/>
      <c r="D922" s="36"/>
      <c r="E922" s="36"/>
    </row>
    <row r="923" ht="15.75" customHeight="1">
      <c r="B923" s="36"/>
      <c r="C923" s="36"/>
      <c r="D923" s="36"/>
      <c r="E923" s="36"/>
    </row>
    <row r="924" ht="15.75" customHeight="1">
      <c r="B924" s="36"/>
      <c r="C924" s="36"/>
      <c r="D924" s="36"/>
      <c r="E924" s="36"/>
    </row>
    <row r="925" ht="15.75" customHeight="1">
      <c r="B925" s="36"/>
      <c r="C925" s="36"/>
      <c r="D925" s="36"/>
      <c r="E925" s="36"/>
    </row>
    <row r="926" ht="15.75" customHeight="1">
      <c r="B926" s="36"/>
      <c r="C926" s="36"/>
      <c r="D926" s="36"/>
      <c r="E926" s="36"/>
    </row>
    <row r="927" ht="15.75" customHeight="1">
      <c r="B927" s="36"/>
      <c r="C927" s="36"/>
      <c r="D927" s="36"/>
      <c r="E927" s="36"/>
    </row>
    <row r="928" ht="15.75" customHeight="1">
      <c r="B928" s="36"/>
      <c r="C928" s="36"/>
      <c r="D928" s="36"/>
      <c r="E928" s="36"/>
    </row>
    <row r="929" ht="15.75" customHeight="1">
      <c r="B929" s="36"/>
      <c r="C929" s="36"/>
      <c r="D929" s="36"/>
      <c r="E929" s="36"/>
    </row>
    <row r="930" ht="15.75" customHeight="1">
      <c r="B930" s="36"/>
      <c r="C930" s="36"/>
      <c r="D930" s="36"/>
      <c r="E930" s="36"/>
    </row>
    <row r="931" ht="15.75" customHeight="1">
      <c r="B931" s="36"/>
      <c r="C931" s="36"/>
      <c r="D931" s="36"/>
      <c r="E931" s="36"/>
    </row>
    <row r="932" ht="15.75" customHeight="1">
      <c r="B932" s="36"/>
      <c r="C932" s="36"/>
      <c r="D932" s="36"/>
      <c r="E932" s="36"/>
    </row>
    <row r="933" ht="15.75" customHeight="1">
      <c r="B933" s="36"/>
      <c r="C933" s="36"/>
      <c r="D933" s="36"/>
      <c r="E933" s="36"/>
    </row>
    <row r="934" ht="15.75" customHeight="1">
      <c r="B934" s="36"/>
      <c r="C934" s="36"/>
      <c r="D934" s="36"/>
      <c r="E934" s="36"/>
    </row>
    <row r="935" ht="15.75" customHeight="1">
      <c r="B935" s="36"/>
      <c r="C935" s="36"/>
      <c r="D935" s="36"/>
      <c r="E935" s="36"/>
    </row>
    <row r="936" ht="15.75" customHeight="1">
      <c r="B936" s="36"/>
      <c r="C936" s="36"/>
      <c r="D936" s="36"/>
      <c r="E936" s="36"/>
    </row>
    <row r="937" ht="15.75" customHeight="1">
      <c r="B937" s="36"/>
      <c r="C937" s="36"/>
      <c r="D937" s="36"/>
      <c r="E937" s="36"/>
    </row>
    <row r="938" ht="15.75" customHeight="1">
      <c r="B938" s="36"/>
      <c r="C938" s="36"/>
      <c r="D938" s="36"/>
      <c r="E938" s="36"/>
    </row>
    <row r="939" ht="15.75" customHeight="1">
      <c r="B939" s="36"/>
      <c r="C939" s="36"/>
      <c r="D939" s="36"/>
      <c r="E939" s="36"/>
    </row>
    <row r="940" ht="15.75" customHeight="1">
      <c r="B940" s="36"/>
      <c r="C940" s="36"/>
      <c r="D940" s="36"/>
      <c r="E940" s="36"/>
    </row>
    <row r="941" ht="15.75" customHeight="1">
      <c r="B941" s="36"/>
      <c r="C941" s="36"/>
      <c r="D941" s="36"/>
      <c r="E941" s="36"/>
    </row>
    <row r="942" ht="15.75" customHeight="1">
      <c r="B942" s="36"/>
      <c r="C942" s="36"/>
      <c r="D942" s="36"/>
      <c r="E942" s="36"/>
    </row>
    <row r="943" ht="15.75" customHeight="1">
      <c r="B943" s="36"/>
      <c r="C943" s="36"/>
      <c r="D943" s="36"/>
      <c r="E943" s="36"/>
    </row>
    <row r="944" ht="15.75" customHeight="1">
      <c r="B944" s="36"/>
      <c r="C944" s="36"/>
      <c r="D944" s="36"/>
      <c r="E944" s="36"/>
    </row>
    <row r="945" ht="15.75" customHeight="1">
      <c r="B945" s="36"/>
      <c r="C945" s="36"/>
      <c r="D945" s="36"/>
      <c r="E945" s="36"/>
    </row>
    <row r="946" ht="15.75" customHeight="1">
      <c r="B946" s="36"/>
      <c r="C946" s="36"/>
      <c r="D946" s="36"/>
      <c r="E946" s="36"/>
    </row>
    <row r="947" ht="15.75" customHeight="1">
      <c r="B947" s="36"/>
      <c r="C947" s="36"/>
      <c r="D947" s="36"/>
      <c r="E947" s="36"/>
    </row>
    <row r="948" ht="15.75" customHeight="1">
      <c r="B948" s="36"/>
      <c r="C948" s="36"/>
      <c r="D948" s="36"/>
      <c r="E948" s="36"/>
    </row>
    <row r="949" ht="15.75" customHeight="1">
      <c r="B949" s="36"/>
      <c r="C949" s="36"/>
      <c r="D949" s="36"/>
      <c r="E949" s="36"/>
    </row>
    <row r="950" ht="15.75" customHeight="1">
      <c r="B950" s="36"/>
      <c r="C950" s="36"/>
      <c r="D950" s="36"/>
      <c r="E950" s="36"/>
    </row>
    <row r="951" ht="15.75" customHeight="1">
      <c r="B951" s="36"/>
      <c r="C951" s="36"/>
      <c r="D951" s="36"/>
      <c r="E951" s="36"/>
    </row>
    <row r="952" ht="15.75" customHeight="1">
      <c r="B952" s="36"/>
      <c r="C952" s="36"/>
      <c r="D952" s="36"/>
      <c r="E952" s="36"/>
    </row>
    <row r="953" ht="15.75" customHeight="1">
      <c r="B953" s="36"/>
      <c r="C953" s="36"/>
      <c r="D953" s="36"/>
      <c r="E953" s="36"/>
    </row>
    <row r="954" ht="15.75" customHeight="1">
      <c r="B954" s="36"/>
      <c r="C954" s="36"/>
      <c r="D954" s="36"/>
      <c r="E954" s="36"/>
    </row>
    <row r="955" ht="15.75" customHeight="1">
      <c r="B955" s="36"/>
      <c r="C955" s="36"/>
      <c r="D955" s="36"/>
      <c r="E955" s="36"/>
    </row>
    <row r="956" ht="15.75" customHeight="1">
      <c r="B956" s="36"/>
      <c r="C956" s="36"/>
      <c r="D956" s="36"/>
      <c r="E956" s="36"/>
    </row>
    <row r="957" ht="15.75" customHeight="1">
      <c r="B957" s="36"/>
      <c r="C957" s="36"/>
      <c r="D957" s="36"/>
      <c r="E957" s="36"/>
    </row>
    <row r="958" ht="15.75" customHeight="1">
      <c r="B958" s="36"/>
      <c r="C958" s="36"/>
      <c r="D958" s="36"/>
      <c r="E958" s="36"/>
    </row>
    <row r="959" ht="15.75" customHeight="1">
      <c r="B959" s="36"/>
      <c r="C959" s="36"/>
      <c r="D959" s="36"/>
      <c r="E959" s="36"/>
    </row>
    <row r="960" ht="15.75" customHeight="1">
      <c r="B960" s="36"/>
      <c r="C960" s="36"/>
      <c r="D960" s="36"/>
      <c r="E960" s="36"/>
    </row>
    <row r="961" ht="15.75" customHeight="1">
      <c r="B961" s="36"/>
      <c r="C961" s="36"/>
      <c r="D961" s="36"/>
      <c r="E961" s="36"/>
    </row>
    <row r="962" ht="15.75" customHeight="1">
      <c r="B962" s="36"/>
      <c r="C962" s="36"/>
      <c r="D962" s="36"/>
      <c r="E962" s="36"/>
    </row>
    <row r="963" ht="15.75" customHeight="1">
      <c r="B963" s="36"/>
      <c r="C963" s="36"/>
      <c r="D963" s="36"/>
      <c r="E963" s="36"/>
    </row>
    <row r="964" ht="15.75" customHeight="1">
      <c r="B964" s="36"/>
      <c r="C964" s="36"/>
      <c r="D964" s="36"/>
      <c r="E964" s="36"/>
    </row>
    <row r="965" ht="15.75" customHeight="1">
      <c r="B965" s="36"/>
      <c r="C965" s="36"/>
      <c r="D965" s="36"/>
      <c r="E965" s="36"/>
    </row>
    <row r="966" ht="15.75" customHeight="1">
      <c r="B966" s="36"/>
      <c r="C966" s="36"/>
      <c r="D966" s="36"/>
      <c r="E966" s="36"/>
    </row>
    <row r="967" ht="15.75" customHeight="1">
      <c r="B967" s="36"/>
      <c r="C967" s="36"/>
      <c r="D967" s="36"/>
      <c r="E967" s="36"/>
    </row>
    <row r="968" ht="15.75" customHeight="1">
      <c r="B968" s="36"/>
      <c r="C968" s="36"/>
      <c r="D968" s="36"/>
      <c r="E968" s="36"/>
    </row>
    <row r="969" ht="15.75" customHeight="1">
      <c r="B969" s="36"/>
      <c r="C969" s="36"/>
      <c r="D969" s="36"/>
      <c r="E969" s="36"/>
    </row>
    <row r="970" ht="15.75" customHeight="1">
      <c r="B970" s="36"/>
      <c r="C970" s="36"/>
      <c r="D970" s="36"/>
      <c r="E970" s="36"/>
    </row>
    <row r="971" ht="15.75" customHeight="1">
      <c r="B971" s="36"/>
      <c r="C971" s="36"/>
      <c r="D971" s="36"/>
      <c r="E971" s="36"/>
    </row>
    <row r="972" ht="15.75" customHeight="1">
      <c r="B972" s="36"/>
      <c r="C972" s="36"/>
      <c r="D972" s="36"/>
      <c r="E972" s="36"/>
    </row>
    <row r="973" ht="15.75" customHeight="1">
      <c r="B973" s="36"/>
      <c r="C973" s="36"/>
      <c r="D973" s="36"/>
      <c r="E973" s="36"/>
    </row>
    <row r="974" ht="15.75" customHeight="1">
      <c r="B974" s="36"/>
      <c r="C974" s="36"/>
      <c r="D974" s="36"/>
      <c r="E974" s="36"/>
    </row>
    <row r="975" ht="15.75" customHeight="1">
      <c r="B975" s="36"/>
      <c r="C975" s="36"/>
      <c r="D975" s="36"/>
      <c r="E975" s="36"/>
    </row>
    <row r="976" ht="15.75" customHeight="1">
      <c r="B976" s="36"/>
      <c r="C976" s="36"/>
      <c r="D976" s="36"/>
      <c r="E976" s="36"/>
    </row>
    <row r="977" ht="15.75" customHeight="1">
      <c r="B977" s="36"/>
      <c r="C977" s="36"/>
      <c r="D977" s="36"/>
      <c r="E977" s="36"/>
    </row>
    <row r="978" ht="15.75" customHeight="1">
      <c r="B978" s="36"/>
      <c r="C978" s="36"/>
      <c r="D978" s="36"/>
      <c r="E978" s="36"/>
    </row>
    <row r="979" ht="15.75" customHeight="1">
      <c r="B979" s="36"/>
      <c r="C979" s="36"/>
      <c r="D979" s="36"/>
      <c r="E979" s="36"/>
    </row>
    <row r="980" ht="15.75" customHeight="1">
      <c r="B980" s="36"/>
      <c r="C980" s="36"/>
      <c r="D980" s="36"/>
      <c r="E980" s="36"/>
    </row>
    <row r="981" ht="15.75" customHeight="1">
      <c r="B981" s="36"/>
      <c r="C981" s="36"/>
      <c r="D981" s="36"/>
      <c r="E981" s="36"/>
    </row>
    <row r="982" ht="15.75" customHeight="1">
      <c r="B982" s="36"/>
      <c r="C982" s="36"/>
      <c r="D982" s="36"/>
      <c r="E982" s="36"/>
    </row>
    <row r="983" ht="15.75" customHeight="1">
      <c r="B983" s="36"/>
      <c r="C983" s="36"/>
      <c r="D983" s="36"/>
      <c r="E983" s="36"/>
    </row>
    <row r="984" ht="15.75" customHeight="1">
      <c r="B984" s="36"/>
      <c r="C984" s="36"/>
      <c r="D984" s="36"/>
      <c r="E984" s="36"/>
    </row>
    <row r="985" ht="15.75" customHeight="1">
      <c r="B985" s="36"/>
      <c r="C985" s="36"/>
      <c r="D985" s="36"/>
      <c r="E985" s="36"/>
    </row>
    <row r="986" ht="15.75" customHeight="1">
      <c r="B986" s="36"/>
      <c r="C986" s="36"/>
      <c r="D986" s="36"/>
      <c r="E986" s="36"/>
    </row>
    <row r="987" ht="15.75" customHeight="1">
      <c r="B987" s="36"/>
      <c r="C987" s="36"/>
      <c r="D987" s="36"/>
      <c r="E987" s="36"/>
    </row>
    <row r="988" ht="15.75" customHeight="1">
      <c r="B988" s="36"/>
      <c r="C988" s="36"/>
      <c r="D988" s="36"/>
      <c r="E988" s="36"/>
    </row>
    <row r="989" ht="15.75" customHeight="1">
      <c r="B989" s="36"/>
      <c r="C989" s="36"/>
      <c r="D989" s="36"/>
      <c r="E989" s="36"/>
    </row>
    <row r="990" ht="15.75" customHeight="1">
      <c r="B990" s="36"/>
      <c r="C990" s="36"/>
      <c r="D990" s="36"/>
      <c r="E990" s="36"/>
    </row>
    <row r="991" ht="15.75" customHeight="1">
      <c r="B991" s="36"/>
      <c r="C991" s="36"/>
      <c r="D991" s="36"/>
      <c r="E991" s="36"/>
    </row>
    <row r="992" ht="15.75" customHeight="1">
      <c r="B992" s="36"/>
      <c r="C992" s="36"/>
      <c r="D992" s="36"/>
      <c r="E992" s="36"/>
    </row>
    <row r="993" ht="15.75" customHeight="1">
      <c r="B993" s="36"/>
      <c r="C993" s="36"/>
      <c r="D993" s="36"/>
      <c r="E993" s="36"/>
    </row>
    <row r="994" ht="15.75" customHeight="1">
      <c r="B994" s="36"/>
      <c r="C994" s="36"/>
      <c r="D994" s="36"/>
      <c r="E994" s="36"/>
    </row>
    <row r="995" ht="15.75" customHeight="1">
      <c r="B995" s="36"/>
      <c r="C995" s="36"/>
      <c r="D995" s="36"/>
      <c r="E995" s="36"/>
    </row>
    <row r="996" ht="15.75" customHeight="1">
      <c r="B996" s="36"/>
      <c r="C996" s="36"/>
      <c r="D996" s="36"/>
      <c r="E996" s="36"/>
    </row>
    <row r="997" ht="15.75" customHeight="1">
      <c r="B997" s="36"/>
      <c r="C997" s="36"/>
      <c r="D997" s="36"/>
      <c r="E997" s="36"/>
    </row>
    <row r="998" ht="15.75" customHeight="1">
      <c r="B998" s="36"/>
      <c r="C998" s="36"/>
      <c r="D998" s="36"/>
      <c r="E998" s="36"/>
    </row>
    <row r="999" ht="15.75" customHeight="1">
      <c r="B999" s="36"/>
      <c r="C999" s="36"/>
      <c r="D999" s="36"/>
      <c r="E999" s="36"/>
    </row>
    <row r="1000" ht="15.75" customHeight="1"/>
  </sheetData>
  <conditionalFormatting sqref="I1:J1 L1:Q1 T1">
    <cfRule type="notContainsBlanks" dxfId="0" priority="1">
      <formula>LEN(TRIM(I1))&gt;0</formula>
    </cfRule>
  </conditionalFormatting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3" width="21.71"/>
    <col customWidth="1" min="4" max="8" width="23.14"/>
    <col customWidth="1" min="9" max="9" width="14.71"/>
    <col customWidth="1" min="10" max="10" width="14.0"/>
    <col customWidth="1" min="11" max="11" width="8.71"/>
  </cols>
  <sheetData>
    <row r="1">
      <c r="A1" s="30" t="s">
        <v>79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/>
      <c r="J1" s="30" t="s">
        <v>80</v>
      </c>
      <c r="K1" s="5" t="s">
        <v>47</v>
      </c>
      <c r="L1" s="5" t="s">
        <v>48</v>
      </c>
      <c r="M1" s="5" t="s">
        <v>49</v>
      </c>
      <c r="N1" s="5" t="s">
        <v>50</v>
      </c>
      <c r="O1" s="5" t="s">
        <v>51</v>
      </c>
      <c r="P1" s="5" t="s">
        <v>52</v>
      </c>
      <c r="Q1" s="5" t="s">
        <v>53</v>
      </c>
      <c r="R1" s="15"/>
      <c r="S1" s="30" t="s">
        <v>81</v>
      </c>
      <c r="T1" s="5" t="s">
        <v>47</v>
      </c>
      <c r="U1" s="5" t="s">
        <v>48</v>
      </c>
      <c r="V1" s="5" t="s">
        <v>49</v>
      </c>
      <c r="W1" s="5" t="s">
        <v>50</v>
      </c>
      <c r="X1" s="5" t="s">
        <v>51</v>
      </c>
      <c r="Y1" s="5" t="s">
        <v>52</v>
      </c>
      <c r="Z1" s="5" t="s">
        <v>53</v>
      </c>
      <c r="AA1" s="31"/>
      <c r="AB1" s="30" t="s">
        <v>68</v>
      </c>
      <c r="AC1" s="5" t="s">
        <v>47</v>
      </c>
      <c r="AD1" s="5" t="s">
        <v>48</v>
      </c>
      <c r="AE1" s="5" t="s">
        <v>49</v>
      </c>
      <c r="AF1" s="5" t="s">
        <v>50</v>
      </c>
      <c r="AG1" s="5" t="s">
        <v>51</v>
      </c>
      <c r="AH1" s="5" t="s">
        <v>52</v>
      </c>
      <c r="AI1" s="5" t="s">
        <v>53</v>
      </c>
      <c r="AJ1" s="30"/>
      <c r="AK1" s="30" t="s">
        <v>82</v>
      </c>
      <c r="AL1" s="5" t="s">
        <v>47</v>
      </c>
      <c r="AM1" s="5" t="s">
        <v>48</v>
      </c>
      <c r="AN1" s="5" t="s">
        <v>49</v>
      </c>
      <c r="AO1" s="5" t="s">
        <v>50</v>
      </c>
      <c r="AP1" s="5" t="s">
        <v>51</v>
      </c>
      <c r="AQ1" s="5" t="s">
        <v>52</v>
      </c>
      <c r="AR1" s="5" t="s">
        <v>53</v>
      </c>
      <c r="AS1" s="31"/>
      <c r="AT1" s="16" t="s">
        <v>83</v>
      </c>
      <c r="AU1" s="16">
        <v>2009.0</v>
      </c>
      <c r="AV1" s="16">
        <v>2010.0</v>
      </c>
      <c r="AW1" s="16">
        <v>2011.0</v>
      </c>
      <c r="AX1" s="16">
        <v>2012.0</v>
      </c>
      <c r="AY1" s="16">
        <v>2013.0</v>
      </c>
      <c r="AZ1" s="16">
        <v>2014.0</v>
      </c>
      <c r="BA1" s="16">
        <v>2015.0</v>
      </c>
      <c r="BB1" s="16"/>
      <c r="BC1" s="16">
        <v>2013.0</v>
      </c>
      <c r="BD1" s="16" t="s">
        <v>68</v>
      </c>
      <c r="BE1" s="16" t="s">
        <v>83</v>
      </c>
      <c r="BF1" s="16" t="s">
        <v>84</v>
      </c>
      <c r="BG1" s="16" t="s">
        <v>85</v>
      </c>
      <c r="BH1" s="16"/>
      <c r="BI1" s="16" t="s">
        <v>86</v>
      </c>
      <c r="BJ1" s="16" t="s">
        <v>68</v>
      </c>
      <c r="BK1" s="16" t="s">
        <v>83</v>
      </c>
      <c r="BL1" s="16" t="s">
        <v>84</v>
      </c>
      <c r="BM1" s="16" t="s">
        <v>85</v>
      </c>
      <c r="BN1" s="16"/>
      <c r="BO1" s="16" t="s">
        <v>87</v>
      </c>
      <c r="BP1" s="16" t="s">
        <v>81</v>
      </c>
      <c r="BQ1" s="16" t="s">
        <v>88</v>
      </c>
      <c r="BR1" s="16" t="s">
        <v>85</v>
      </c>
      <c r="BS1" s="32" t="s">
        <v>89</v>
      </c>
      <c r="BT1" s="16"/>
    </row>
    <row r="2">
      <c r="A2" s="6" t="s">
        <v>7</v>
      </c>
      <c r="B2" s="33">
        <v>2.98185229009382E9</v>
      </c>
      <c r="C2" s="34">
        <v>3.47534840746349E9</v>
      </c>
      <c r="D2" s="34">
        <v>4.05193010457065E9</v>
      </c>
      <c r="E2" s="34">
        <v>4.56321785877234E9</v>
      </c>
      <c r="F2" s="34">
        <v>5.1379743009699E9</v>
      </c>
      <c r="G2" s="34">
        <v>4.9794427244582E9</v>
      </c>
      <c r="H2" s="34">
        <v>5.48261670096393E9</v>
      </c>
      <c r="I2" s="33"/>
      <c r="J2" s="6" t="s">
        <v>7</v>
      </c>
      <c r="K2" s="10">
        <v>4.0799407E7</v>
      </c>
      <c r="L2" s="10">
        <v>4.1223889E7</v>
      </c>
      <c r="M2" s="10">
        <v>4.1656879E7</v>
      </c>
      <c r="N2" s="10">
        <v>4.2096739E7</v>
      </c>
      <c r="O2" s="10">
        <v>4.2539925E7</v>
      </c>
      <c r="P2" s="10">
        <v>4.2981515E7</v>
      </c>
      <c r="Q2" s="10">
        <v>4.3417765E7</v>
      </c>
      <c r="R2" s="15"/>
      <c r="S2" s="6" t="s">
        <v>7</v>
      </c>
      <c r="T2" s="7">
        <v>3.329764845776189E11</v>
      </c>
      <c r="U2" s="7">
        <v>4.236274220924896E11</v>
      </c>
      <c r="V2" s="7">
        <v>5.3016328157465753E11</v>
      </c>
      <c r="W2" s="7">
        <v>5.45982375701128E11</v>
      </c>
      <c r="X2" s="7">
        <v>5.520251402522463E11</v>
      </c>
      <c r="Y2" s="7">
        <v>5.263196737316383E11</v>
      </c>
      <c r="Z2" s="7">
        <v>5.947492854132124E11</v>
      </c>
      <c r="AA2" s="7"/>
      <c r="AB2" s="6" t="s">
        <v>7</v>
      </c>
      <c r="AC2" s="21">
        <f t="shared" ref="AC2:AI2" si="1">576.81118144*K2</f>
        <v>23533554154</v>
      </c>
      <c r="AD2" s="21">
        <f t="shared" si="1"/>
        <v>23778400118</v>
      </c>
      <c r="AE2" s="21">
        <f t="shared" si="1"/>
        <v>24028153591</v>
      </c>
      <c r="AF2" s="21">
        <f t="shared" si="1"/>
        <v>24281869757</v>
      </c>
      <c r="AG2" s="21">
        <f t="shared" si="1"/>
        <v>24537504398</v>
      </c>
      <c r="AH2" s="21">
        <f t="shared" si="1"/>
        <v>24792218447</v>
      </c>
      <c r="AI2" s="21">
        <f t="shared" si="1"/>
        <v>25043852325</v>
      </c>
      <c r="AJ2" s="6"/>
      <c r="AK2" s="6" t="s">
        <v>7</v>
      </c>
      <c r="AL2" s="7">
        <v>576.81118144</v>
      </c>
      <c r="AM2" s="7">
        <v>698.60349564</v>
      </c>
      <c r="AN2" s="7">
        <v>806.85994946</v>
      </c>
      <c r="AO2" s="7">
        <v>864.50535407</v>
      </c>
      <c r="AP2" s="7">
        <v>920.81287954</v>
      </c>
      <c r="AQ2" s="7">
        <v>845.05468735</v>
      </c>
      <c r="AR2" s="7">
        <v>997.93137533</v>
      </c>
      <c r="AS2" s="7"/>
      <c r="AT2" s="16" t="s">
        <v>7</v>
      </c>
      <c r="AU2" s="20">
        <f>Education!W1</f>
        <v>53346295785</v>
      </c>
      <c r="AV2" s="20">
        <f>Education!X1</f>
        <v>67869518744</v>
      </c>
      <c r="AW2" s="20">
        <f>Education!Y1</f>
        <v>84937671406</v>
      </c>
      <c r="AX2" s="20">
        <f>Education!Z1</f>
        <v>87472054804</v>
      </c>
      <c r="AY2" s="20">
        <f>Education!AA1</f>
        <v>88440168530</v>
      </c>
      <c r="AZ2" s="20">
        <f>Education!AB1</f>
        <v>84321885456</v>
      </c>
      <c r="BA2" s="20">
        <f>Education!AC1</f>
        <v>95285020916</v>
      </c>
      <c r="BB2" s="20"/>
      <c r="BC2" s="16" t="s">
        <v>7</v>
      </c>
      <c r="BD2" s="20">
        <f t="shared" ref="BD2:BD21" si="4">AG2</f>
        <v>24537504398</v>
      </c>
      <c r="BE2" s="20">
        <f t="shared" ref="BE2:BE4" si="5">AY2</f>
        <v>88440168530</v>
      </c>
      <c r="BF2" s="16" t="s">
        <v>7</v>
      </c>
      <c r="BG2" s="20">
        <f t="shared" ref="BG2:BG21" si="6">F2</f>
        <v>5137974301</v>
      </c>
      <c r="BH2" s="20"/>
      <c r="BI2" s="16" t="s">
        <v>7</v>
      </c>
      <c r="BJ2" s="20">
        <f t="shared" ref="BJ2:BK2" si="2">BD2</f>
        <v>24537504398</v>
      </c>
      <c r="BK2" s="20">
        <f t="shared" si="2"/>
        <v>88440168530</v>
      </c>
      <c r="BL2" s="16" t="s">
        <v>7</v>
      </c>
      <c r="BM2" s="20">
        <f t="shared" ref="BM2:BM6" si="8">BG2</f>
        <v>5137974301</v>
      </c>
      <c r="BN2" s="20"/>
      <c r="BO2" s="16" t="s">
        <v>7</v>
      </c>
      <c r="BP2" s="20">
        <f t="shared" ref="BP2:BP21" si="9">Z2/Q2</f>
        <v>13698.29344</v>
      </c>
      <c r="BQ2" s="20">
        <f t="shared" ref="BQ2:BQ21" si="10">BP2-BR2</f>
        <v>13572.01755</v>
      </c>
      <c r="BR2" s="20">
        <f t="shared" ref="BR2:BR21" si="11">H2/Q2</f>
        <v>126.275885</v>
      </c>
      <c r="BS2" s="35">
        <f t="shared" ref="BS2:BS21" si="12">BR2/BP2</f>
        <v>0.009218366185</v>
      </c>
      <c r="BT2" s="20"/>
    </row>
    <row r="3">
      <c r="A3" s="6" t="s">
        <v>8</v>
      </c>
      <c r="B3" s="34">
        <v>1.89601385130129E10</v>
      </c>
      <c r="C3" s="34">
        <v>2.32176928157335E10</v>
      </c>
      <c r="D3" s="34">
        <v>2.65971986553381E10</v>
      </c>
      <c r="E3" s="34">
        <v>2.62165808484356E10</v>
      </c>
      <c r="F3" s="34">
        <v>2.48252625888168E10</v>
      </c>
      <c r="G3" s="34">
        <v>2.57837087140042E10</v>
      </c>
      <c r="H3" s="34">
        <v>2.40455691110239E10</v>
      </c>
      <c r="I3" s="34"/>
      <c r="J3" s="6" t="s">
        <v>8</v>
      </c>
      <c r="K3" s="10">
        <v>2.16917E7</v>
      </c>
      <c r="L3" s="10">
        <v>2.203175E7</v>
      </c>
      <c r="M3" s="10">
        <v>2.2340024E7</v>
      </c>
      <c r="N3" s="10">
        <v>2.2742475E7</v>
      </c>
      <c r="O3" s="10">
        <v>2.3145901E7</v>
      </c>
      <c r="P3" s="10">
        <v>2.3504138E7</v>
      </c>
      <c r="Q3" s="10">
        <v>2.3850784E7</v>
      </c>
      <c r="R3" s="15"/>
      <c r="S3" s="6" t="s">
        <v>8</v>
      </c>
      <c r="T3" s="7">
        <v>9.26448240318068E11</v>
      </c>
      <c r="U3" s="7">
        <v>1.144260547872809E12</v>
      </c>
      <c r="V3" s="7">
        <v>1.3942807847776792E12</v>
      </c>
      <c r="W3" s="7">
        <v>1.5434110125799133E12</v>
      </c>
      <c r="X3" s="7">
        <v>1.5736965220067712E12</v>
      </c>
      <c r="Y3" s="7">
        <v>1.4649554759937576E12</v>
      </c>
      <c r="Z3" s="7">
        <v>1.3490340294533655E12</v>
      </c>
      <c r="AA3" s="7"/>
      <c r="AB3" s="6" t="s">
        <v>8</v>
      </c>
      <c r="AC3" s="21">
        <f t="shared" ref="AC3:AI3" si="3">576.81118144*K3</f>
        <v>12512015104</v>
      </c>
      <c r="AD3" s="21">
        <f t="shared" si="3"/>
        <v>12708159747</v>
      </c>
      <c r="AE3" s="21">
        <f t="shared" si="3"/>
        <v>12885975637</v>
      </c>
      <c r="AF3" s="21">
        <f t="shared" si="3"/>
        <v>13118113874</v>
      </c>
      <c r="AG3" s="21">
        <f t="shared" si="3"/>
        <v>13350814501</v>
      </c>
      <c r="AH3" s="21">
        <f t="shared" si="3"/>
        <v>13557449609</v>
      </c>
      <c r="AI3" s="21">
        <f t="shared" si="3"/>
        <v>13757398897</v>
      </c>
      <c r="AJ3" s="6"/>
      <c r="AK3" s="6" t="s">
        <v>8</v>
      </c>
      <c r="AL3" s="7">
        <v>3997.50968878</v>
      </c>
      <c r="AM3" s="7">
        <v>4952.77614737</v>
      </c>
      <c r="AN3" s="7">
        <v>5876.87848292</v>
      </c>
      <c r="AO3" s="7">
        <v>6047.020069</v>
      </c>
      <c r="AP3" s="7">
        <v>5838.38989381</v>
      </c>
      <c r="AQ3" s="7">
        <v>5637.55972074</v>
      </c>
      <c r="AR3" s="7">
        <v>4934.04741844</v>
      </c>
      <c r="AS3" s="7"/>
      <c r="AT3" s="16" t="s">
        <v>8</v>
      </c>
      <c r="AU3" s="20">
        <f>Education!W2</f>
        <v>148426643161</v>
      </c>
      <c r="AV3" s="20">
        <f>Education!X2</f>
        <v>183322440079</v>
      </c>
      <c r="AW3" s="20">
        <f>Education!Y2</f>
        <v>223378282242</v>
      </c>
      <c r="AX3" s="20">
        <f>Education!Z2</f>
        <v>247270495690</v>
      </c>
      <c r="AY3" s="20">
        <f>Education!AA2</f>
        <v>252122549269</v>
      </c>
      <c r="AZ3" s="20">
        <f>Education!AB2</f>
        <v>234701102791</v>
      </c>
      <c r="BA3" s="20">
        <f>Education!AC2</f>
        <v>216129281472</v>
      </c>
      <c r="BB3" s="20"/>
      <c r="BC3" s="16" t="s">
        <v>8</v>
      </c>
      <c r="BD3" s="20">
        <f t="shared" si="4"/>
        <v>13350814501</v>
      </c>
      <c r="BE3" s="20">
        <f t="shared" si="5"/>
        <v>252122549269</v>
      </c>
      <c r="BF3" s="16" t="s">
        <v>8</v>
      </c>
      <c r="BG3" s="20">
        <f t="shared" si="6"/>
        <v>24825262589</v>
      </c>
      <c r="BH3" s="20"/>
      <c r="BI3" s="16" t="s">
        <v>8</v>
      </c>
      <c r="BJ3" s="20">
        <f t="shared" ref="BJ3:BK3" si="7">BD3</f>
        <v>13350814501</v>
      </c>
      <c r="BK3" s="20">
        <f t="shared" si="7"/>
        <v>252122549269</v>
      </c>
      <c r="BL3" s="16" t="s">
        <v>8</v>
      </c>
      <c r="BM3" s="20">
        <f t="shared" si="8"/>
        <v>24825262589</v>
      </c>
      <c r="BN3" s="20"/>
      <c r="BO3" s="16" t="s">
        <v>8</v>
      </c>
      <c r="BP3" s="20">
        <f t="shared" si="9"/>
        <v>56561.41238</v>
      </c>
      <c r="BQ3" s="20">
        <f t="shared" si="10"/>
        <v>55553.24556</v>
      </c>
      <c r="BR3" s="20">
        <f t="shared" si="11"/>
        <v>1008.166822</v>
      </c>
      <c r="BS3" s="35">
        <f t="shared" si="12"/>
        <v>0.01782428655</v>
      </c>
      <c r="BT3" s="20"/>
    </row>
    <row r="4">
      <c r="A4" s="6" t="s">
        <v>9</v>
      </c>
      <c r="B4" s="34">
        <v>2.56488099108246E10</v>
      </c>
      <c r="C4" s="34">
        <v>3.40029444700238E10</v>
      </c>
      <c r="D4" s="34">
        <v>3.69362098958053E10</v>
      </c>
      <c r="E4" s="34">
        <v>3.39870050740629E10</v>
      </c>
      <c r="F4" s="34">
        <v>3.28747872305887E10</v>
      </c>
      <c r="G4" s="34">
        <v>3.26596142408021E10</v>
      </c>
      <c r="H4" s="34">
        <v>2.46177016830655E10</v>
      </c>
      <c r="I4" s="34"/>
      <c r="J4" s="6" t="s">
        <v>9</v>
      </c>
      <c r="K4" s="10">
        <v>1.94895996E8</v>
      </c>
      <c r="L4" s="10">
        <v>1.96796269E8</v>
      </c>
      <c r="M4" s="10">
        <v>1.98686688E8</v>
      </c>
      <c r="N4" s="10">
        <v>2.00560983E8</v>
      </c>
      <c r="O4" s="10">
        <v>2.02408632E8</v>
      </c>
      <c r="P4" s="10">
        <v>2.04213133E8</v>
      </c>
      <c r="Q4" s="10">
        <v>2.05962108E8</v>
      </c>
      <c r="R4" s="5"/>
      <c r="S4" s="6" t="s">
        <v>9</v>
      </c>
      <c r="T4" s="7">
        <v>1.6670197809342803E12</v>
      </c>
      <c r="U4" s="7">
        <v>2.2088716462028193E12</v>
      </c>
      <c r="V4" s="7">
        <v>2.6162015781922524E12</v>
      </c>
      <c r="W4" s="7">
        <v>2.465188674415032E12</v>
      </c>
      <c r="X4" s="7">
        <v>2.4728069199016743E12</v>
      </c>
      <c r="Y4" s="7">
        <v>2.4559936251593706E12</v>
      </c>
      <c r="Z4" s="7">
        <v>1.8022143737413206E12</v>
      </c>
      <c r="AA4" s="7"/>
      <c r="AB4" s="6" t="s">
        <v>9</v>
      </c>
      <c r="AC4" s="21">
        <f t="shared" ref="AC4:AI4" si="13">576.81118144*K4</f>
        <v>112418189711</v>
      </c>
      <c r="AD4" s="21">
        <f t="shared" si="13"/>
        <v>113514288425</v>
      </c>
      <c r="AE4" s="21">
        <f t="shared" si="13"/>
        <v>114604703242</v>
      </c>
      <c r="AF4" s="21">
        <f t="shared" si="13"/>
        <v>115685817555</v>
      </c>
      <c r="AG4" s="21">
        <f t="shared" si="13"/>
        <v>116751562158</v>
      </c>
      <c r="AH4" s="21">
        <f t="shared" si="13"/>
        <v>117792418511</v>
      </c>
      <c r="AI4" s="21">
        <f t="shared" si="13"/>
        <v>118801246847</v>
      </c>
      <c r="AJ4" s="6"/>
      <c r="AK4" s="6" t="s">
        <v>9</v>
      </c>
      <c r="AL4" s="7">
        <v>719.96152713</v>
      </c>
      <c r="AM4" s="7">
        <v>894.94141894</v>
      </c>
      <c r="AN4" s="7">
        <v>1029.31139719</v>
      </c>
      <c r="AO4" s="7">
        <v>960.78378041</v>
      </c>
      <c r="AP4" s="7">
        <v>975.93540495</v>
      </c>
      <c r="AQ4" s="7">
        <v>1014.09210495</v>
      </c>
      <c r="AR4" s="7">
        <v>780.39598216</v>
      </c>
      <c r="AS4" s="7"/>
      <c r="AT4" s="16" t="s">
        <v>9</v>
      </c>
      <c r="AU4" s="20">
        <f>Education!W3</f>
        <v>267073905911</v>
      </c>
      <c r="AV4" s="20">
        <f>Education!X3</f>
        <v>353884209987</v>
      </c>
      <c r="AW4" s="20">
        <f>Education!Y3</f>
        <v>419142701323</v>
      </c>
      <c r="AX4" s="20">
        <f>Education!Z3</f>
        <v>394948863604</v>
      </c>
      <c r="AY4" s="20">
        <f>Education!AA3</f>
        <v>396169385760</v>
      </c>
      <c r="AZ4" s="20">
        <f>Education!AB3</f>
        <v>393475721084</v>
      </c>
      <c r="BA4" s="20">
        <f>Education!AC3</f>
        <v>288733485703</v>
      </c>
      <c r="BB4" s="20"/>
      <c r="BC4" s="16" t="s">
        <v>9</v>
      </c>
      <c r="BD4" s="20">
        <f t="shared" si="4"/>
        <v>116751562158</v>
      </c>
      <c r="BE4" s="20">
        <f t="shared" si="5"/>
        <v>396169385760</v>
      </c>
      <c r="BF4" s="16" t="s">
        <v>9</v>
      </c>
      <c r="BG4" s="20">
        <f t="shared" si="6"/>
        <v>32874787231</v>
      </c>
      <c r="BH4" s="20"/>
      <c r="BI4" s="16" t="s">
        <v>9</v>
      </c>
      <c r="BJ4" s="20">
        <f t="shared" ref="BJ4:BK4" si="14">BD4</f>
        <v>116751562158</v>
      </c>
      <c r="BK4" s="20">
        <f t="shared" si="14"/>
        <v>396169385760</v>
      </c>
      <c r="BL4" s="16" t="s">
        <v>9</v>
      </c>
      <c r="BM4" s="20">
        <f t="shared" si="8"/>
        <v>32874787231</v>
      </c>
      <c r="BN4" s="20"/>
      <c r="BO4" s="16" t="s">
        <v>9</v>
      </c>
      <c r="BP4" s="20">
        <f t="shared" si="9"/>
        <v>8750.222996</v>
      </c>
      <c r="BQ4" s="20">
        <f t="shared" si="10"/>
        <v>8630.697604</v>
      </c>
      <c r="BR4" s="20">
        <f t="shared" si="11"/>
        <v>119.5253919</v>
      </c>
      <c r="BS4" s="35">
        <f t="shared" si="12"/>
        <v>0.01365969667</v>
      </c>
      <c r="BT4" s="20"/>
    </row>
    <row r="5">
      <c r="A5" s="6" t="s">
        <v>10</v>
      </c>
      <c r="B5" s="34">
        <v>1.8936226051964E10</v>
      </c>
      <c r="C5" s="34">
        <v>1.93156888250369E10</v>
      </c>
      <c r="D5" s="34">
        <v>2.13937208637223E10</v>
      </c>
      <c r="E5" s="34">
        <v>2.04521071109741E10</v>
      </c>
      <c r="F5" s="34">
        <v>1.85157312099437E10</v>
      </c>
      <c r="G5" s="34">
        <v>1.78537202784558E10</v>
      </c>
      <c r="H5" s="34">
        <v>1.79490509739557E10</v>
      </c>
      <c r="I5" s="34"/>
      <c r="J5" s="6" t="s">
        <v>10</v>
      </c>
      <c r="K5" s="10">
        <v>3.3628571E7</v>
      </c>
      <c r="L5" s="10">
        <v>3.4005274E7</v>
      </c>
      <c r="M5" s="10">
        <v>3.434278E7</v>
      </c>
      <c r="N5" s="10">
        <v>3.4750545E7</v>
      </c>
      <c r="O5" s="10">
        <v>3.515237E7</v>
      </c>
      <c r="P5" s="10">
        <v>3.5535348E7</v>
      </c>
      <c r="Q5" s="10">
        <v>3.5832513E7</v>
      </c>
      <c r="S5" s="6" t="s">
        <v>10</v>
      </c>
      <c r="T5" s="7">
        <v>1.3711530049864404E12</v>
      </c>
      <c r="U5" s="7">
        <v>1.613464422811134E12</v>
      </c>
      <c r="V5" s="7">
        <v>1.7886479060477568E12</v>
      </c>
      <c r="W5" s="7">
        <v>1.8242887574475667E12</v>
      </c>
      <c r="X5" s="7">
        <v>1.8426280058301848E12</v>
      </c>
      <c r="Y5" s="7">
        <v>1.7992686958618013E12</v>
      </c>
      <c r="Z5" s="7">
        <v>1.5596233930386624E12</v>
      </c>
      <c r="AA5" s="7"/>
      <c r="AB5" s="6" t="s">
        <v>10</v>
      </c>
      <c r="AC5" s="21">
        <f t="shared" ref="AC5:AI5" si="15">576.81118144*K5</f>
        <v>19397335769</v>
      </c>
      <c r="AD5" s="21">
        <f t="shared" si="15"/>
        <v>19614622271</v>
      </c>
      <c r="AE5" s="21">
        <f t="shared" si="15"/>
        <v>19809299506</v>
      </c>
      <c r="AF5" s="21">
        <f t="shared" si="15"/>
        <v>20044502917</v>
      </c>
      <c r="AG5" s="21">
        <f t="shared" si="15"/>
        <v>20276280070</v>
      </c>
      <c r="AH5" s="21">
        <f t="shared" si="15"/>
        <v>20497186063</v>
      </c>
      <c r="AI5" s="21">
        <f t="shared" si="15"/>
        <v>20668594157</v>
      </c>
      <c r="AJ5" s="6"/>
      <c r="AK5" s="6" t="s">
        <v>10</v>
      </c>
      <c r="AL5" s="7">
        <v>4290.85127325</v>
      </c>
      <c r="AM5" s="7">
        <v>4987.5486815</v>
      </c>
      <c r="AN5" s="7">
        <v>5292.44191414</v>
      </c>
      <c r="AO5" s="7">
        <v>5343.61215956</v>
      </c>
      <c r="AP5" s="7">
        <v>5286.74090293</v>
      </c>
      <c r="AQ5" s="7">
        <v>5028.98233268</v>
      </c>
      <c r="AR5" s="7">
        <v>4507.55051893</v>
      </c>
      <c r="AS5" s="7"/>
      <c r="AT5" s="16" t="s">
        <v>10</v>
      </c>
      <c r="AU5" s="20">
        <f>Education!W4</f>
        <v>219672971390</v>
      </c>
      <c r="AV5" s="20">
        <f>Education!X4</f>
        <v>258493780564</v>
      </c>
      <c r="AW5" s="20">
        <f>Education!Y4</f>
        <v>286559996487</v>
      </c>
      <c r="AX5" s="20">
        <f>Education!Z4</f>
        <v>0</v>
      </c>
      <c r="AY5" s="20">
        <f>Education!AA4</f>
        <v>0</v>
      </c>
      <c r="AZ5" s="20">
        <f>Education!AB4</f>
        <v>0</v>
      </c>
      <c r="BA5" s="20">
        <f>Education!AC4</f>
        <v>0</v>
      </c>
      <c r="BB5" s="20"/>
      <c r="BC5" s="16" t="s">
        <v>10</v>
      </c>
      <c r="BD5" s="20">
        <f t="shared" si="4"/>
        <v>20276280070</v>
      </c>
      <c r="BE5" s="20">
        <v>0.0</v>
      </c>
      <c r="BF5" s="16" t="s">
        <v>10</v>
      </c>
      <c r="BG5" s="20">
        <f t="shared" si="6"/>
        <v>18515731210</v>
      </c>
      <c r="BH5" s="20"/>
      <c r="BI5" s="16" t="s">
        <v>10</v>
      </c>
      <c r="BJ5" s="20">
        <f t="shared" ref="BJ5:BK5" si="16">BD5</f>
        <v>20276280070</v>
      </c>
      <c r="BK5" s="20">
        <f t="shared" si="16"/>
        <v>0</v>
      </c>
      <c r="BL5" s="16" t="s">
        <v>10</v>
      </c>
      <c r="BM5" s="20">
        <f t="shared" si="8"/>
        <v>18515731210</v>
      </c>
      <c r="BN5" s="20"/>
      <c r="BO5" s="16" t="s">
        <v>10</v>
      </c>
      <c r="BP5" s="20">
        <f t="shared" si="9"/>
        <v>43525.37019</v>
      </c>
      <c r="BQ5" s="20">
        <f t="shared" si="10"/>
        <v>43024.45497</v>
      </c>
      <c r="BR5" s="20">
        <f t="shared" si="11"/>
        <v>500.9152156</v>
      </c>
      <c r="BS5" s="35">
        <f t="shared" si="12"/>
        <v>0.01150858025</v>
      </c>
      <c r="BT5" s="20"/>
    </row>
    <row r="6">
      <c r="A6" s="6" t="s">
        <v>11</v>
      </c>
      <c r="B6" s="34">
        <v>1.05644214526409E11</v>
      </c>
      <c r="C6" s="34">
        <v>1.15711781066339E11</v>
      </c>
      <c r="D6" s="34">
        <v>1.37967304294479E11</v>
      </c>
      <c r="E6" s="34">
        <v>1.57390377245803E11</v>
      </c>
      <c r="F6" s="34">
        <v>1.79880451357744E11</v>
      </c>
      <c r="G6" s="34">
        <v>2.00772203839984E11</v>
      </c>
      <c r="H6" s="34">
        <v>2.1409306994625E11</v>
      </c>
      <c r="I6" s="34"/>
      <c r="J6" s="6" t="s">
        <v>11</v>
      </c>
      <c r="K6" s="10">
        <v>1.33126E9</v>
      </c>
      <c r="L6" s="10">
        <v>1.337705E9</v>
      </c>
      <c r="M6" s="10">
        <v>1.34413E9</v>
      </c>
      <c r="N6" s="10">
        <v>1.350695E9</v>
      </c>
      <c r="O6" s="10">
        <v>1.35738E9</v>
      </c>
      <c r="P6" s="10">
        <v>1.36427E9</v>
      </c>
      <c r="Q6" s="10">
        <v>1.37122E9</v>
      </c>
      <c r="S6" s="6" t="s">
        <v>11</v>
      </c>
      <c r="T6" s="7">
        <v>5.109953609257254E12</v>
      </c>
      <c r="U6" s="7">
        <v>6.100620488867554E12</v>
      </c>
      <c r="V6" s="7">
        <v>7.572553836875339E12</v>
      </c>
      <c r="W6" s="7">
        <v>8.560547314679278E12</v>
      </c>
      <c r="X6" s="7">
        <v>9.60722448153265E12</v>
      </c>
      <c r="Y6" s="7">
        <v>1.048237210996191E13</v>
      </c>
      <c r="Z6" s="7">
        <v>1.1064666282625451E13</v>
      </c>
      <c r="AA6" s="7"/>
      <c r="AB6" s="6" t="s">
        <v>11</v>
      </c>
      <c r="AC6" s="21">
        <f t="shared" ref="AC6:AI6" si="17">576.81118144*K6</f>
        <v>767885653404</v>
      </c>
      <c r="AD6" s="21">
        <f t="shared" si="17"/>
        <v>771603201468</v>
      </c>
      <c r="AE6" s="21">
        <f t="shared" si="17"/>
        <v>775309213309</v>
      </c>
      <c r="AF6" s="21">
        <f t="shared" si="17"/>
        <v>779095978715</v>
      </c>
      <c r="AG6" s="21">
        <f t="shared" si="17"/>
        <v>782951961463</v>
      </c>
      <c r="AH6" s="21">
        <f t="shared" si="17"/>
        <v>786926190503</v>
      </c>
      <c r="AI6" s="21">
        <f t="shared" si="17"/>
        <v>790935028214</v>
      </c>
      <c r="AJ6" s="6"/>
      <c r="AK6" s="6" t="s">
        <v>11</v>
      </c>
      <c r="AL6" s="7">
        <v>174.38565409</v>
      </c>
      <c r="AM6" s="7">
        <v>198.87478808</v>
      </c>
      <c r="AN6" s="7">
        <v>254.09195209</v>
      </c>
      <c r="AO6" s="7">
        <v>298.70895705</v>
      </c>
      <c r="AP6" s="7">
        <v>339.06080848</v>
      </c>
      <c r="AQ6" s="7">
        <v>376.1940122</v>
      </c>
      <c r="AR6" s="7">
        <v>425.63329415</v>
      </c>
      <c r="AS6" s="7"/>
      <c r="AT6" s="16" t="s">
        <v>11</v>
      </c>
      <c r="AU6" s="20">
        <f>Education!W5</f>
        <v>0</v>
      </c>
      <c r="AV6" s="20">
        <f>Education!X5</f>
        <v>0</v>
      </c>
      <c r="AW6" s="20">
        <f>Education!Y5</f>
        <v>0</v>
      </c>
      <c r="AX6" s="20">
        <f>Education!Z5</f>
        <v>0</v>
      </c>
      <c r="AY6" s="20">
        <f>Education!AA5</f>
        <v>0</v>
      </c>
      <c r="AZ6" s="20">
        <f>Education!AB5</f>
        <v>0</v>
      </c>
      <c r="BA6" s="20">
        <f>Education!AC5</f>
        <v>0</v>
      </c>
      <c r="BB6" s="20"/>
      <c r="BC6" s="16" t="s">
        <v>11</v>
      </c>
      <c r="BD6" s="20">
        <f t="shared" si="4"/>
        <v>782951961463</v>
      </c>
      <c r="BE6" s="20">
        <v>0.0</v>
      </c>
      <c r="BF6" s="16" t="s">
        <v>11</v>
      </c>
      <c r="BG6" s="20">
        <f t="shared" si="6"/>
        <v>179880451358</v>
      </c>
      <c r="BH6" s="20"/>
      <c r="BI6" s="16" t="s">
        <v>11</v>
      </c>
      <c r="BJ6" s="20">
        <f t="shared" ref="BJ6:BK6" si="18">BD6</f>
        <v>782951961463</v>
      </c>
      <c r="BK6" s="20">
        <f t="shared" si="18"/>
        <v>0</v>
      </c>
      <c r="BL6" s="16" t="s">
        <v>11</v>
      </c>
      <c r="BM6" s="20">
        <f t="shared" si="8"/>
        <v>179880451358</v>
      </c>
      <c r="BN6" s="20"/>
      <c r="BO6" s="16" t="s">
        <v>11</v>
      </c>
      <c r="BP6" s="20">
        <f t="shared" si="9"/>
        <v>8069.213024</v>
      </c>
      <c r="BQ6" s="20">
        <f t="shared" si="10"/>
        <v>7913.079748</v>
      </c>
      <c r="BR6" s="20">
        <f t="shared" si="11"/>
        <v>156.1332754</v>
      </c>
      <c r="BS6" s="35">
        <f t="shared" si="12"/>
        <v>0.01934925686</v>
      </c>
      <c r="BT6" s="20"/>
    </row>
    <row r="7">
      <c r="A7" s="6" t="s">
        <v>12</v>
      </c>
      <c r="B7" s="34">
        <v>3.027045648871165E11</v>
      </c>
      <c r="C7" s="34">
        <v>2.900830684164137E11</v>
      </c>
      <c r="D7" s="34">
        <v>3.009413056393221E11</v>
      </c>
      <c r="E7" s="34">
        <v>2.8181743402355975E11</v>
      </c>
      <c r="F7" s="34">
        <v>2.8184771619473517E11</v>
      </c>
      <c r="G7" s="34">
        <v>2.8333646032043134E11</v>
      </c>
      <c r="H7" s="34">
        <v>2.46946687638625E11</v>
      </c>
      <c r="I7" s="34"/>
      <c r="J7" s="6" t="s">
        <v>12</v>
      </c>
      <c r="K7" s="10">
        <v>5.03317964E8</v>
      </c>
      <c r="L7" s="10">
        <v>5.04421126E8</v>
      </c>
      <c r="M7" s="10">
        <v>5.04015371E8</v>
      </c>
      <c r="N7" s="10">
        <v>5.05117542E8</v>
      </c>
      <c r="O7" s="10">
        <v>5.0662111E8</v>
      </c>
      <c r="P7" s="10">
        <v>5.08193872E8</v>
      </c>
      <c r="Q7" s="10">
        <v>5.09717579E8</v>
      </c>
      <c r="S7" s="6" t="s">
        <v>12</v>
      </c>
      <c r="T7" s="7">
        <v>1.7102541287760957E13</v>
      </c>
      <c r="U7" s="7">
        <v>1.698690951535741E13</v>
      </c>
      <c r="V7" s="7">
        <v>1.834955236522586E13</v>
      </c>
      <c r="W7" s="7">
        <v>1.7292208081934053E13</v>
      </c>
      <c r="X7" s="7">
        <v>1.802890656756476E13</v>
      </c>
      <c r="Y7" s="7">
        <v>1.863588717153547E13</v>
      </c>
      <c r="Z7" s="7">
        <v>1.6416319932320006E13</v>
      </c>
      <c r="AA7" s="7"/>
      <c r="AB7" s="6" t="s">
        <v>12</v>
      </c>
      <c r="AC7" s="21">
        <f t="shared" ref="AC7:AI7" si="19">576.81118144*K7</f>
        <v>290319429455</v>
      </c>
      <c r="AD7" s="21">
        <f t="shared" si="19"/>
        <v>290955745631</v>
      </c>
      <c r="AE7" s="21">
        <f t="shared" si="19"/>
        <v>290721701610</v>
      </c>
      <c r="AF7" s="21">
        <f t="shared" si="19"/>
        <v>291357446167</v>
      </c>
      <c r="AG7" s="21">
        <f t="shared" si="19"/>
        <v>292224721002</v>
      </c>
      <c r="AH7" s="21">
        <f t="shared" si="19"/>
        <v>293131907709</v>
      </c>
      <c r="AI7" s="21">
        <f t="shared" si="19"/>
        <v>294010798944</v>
      </c>
      <c r="AJ7" s="6"/>
      <c r="AK7" s="6" t="s">
        <v>12</v>
      </c>
      <c r="AL7" s="7">
        <v>3308.088041039598</v>
      </c>
      <c r="AM7" s="7">
        <v>3252.4774612758733</v>
      </c>
      <c r="AN7" s="7">
        <v>3484.2645282969584</v>
      </c>
      <c r="AO7" s="7">
        <v>3300.750647255827</v>
      </c>
      <c r="AP7" s="7">
        <v>3535.093561106447</v>
      </c>
      <c r="AQ7" s="7">
        <v>3644.0792140631775</v>
      </c>
      <c r="AR7" s="7">
        <v>3183.838983426134</v>
      </c>
      <c r="AS7" s="7"/>
      <c r="AT7" s="16" t="s">
        <v>12</v>
      </c>
      <c r="AU7" s="20">
        <f>Education!W6</f>
        <v>1951511127452</v>
      </c>
      <c r="AV7" s="20">
        <f>Education!X6</f>
        <v>1938316790614</v>
      </c>
      <c r="AW7" s="20">
        <f>Education!Y6</f>
        <v>2093803196963</v>
      </c>
      <c r="AX7" s="20">
        <f>Education!Z6</f>
        <v>1973153341501</v>
      </c>
      <c r="AY7" s="20">
        <f>Education!AA6</f>
        <v>2057215427252</v>
      </c>
      <c r="AZ7" s="20">
        <f>Education!AB6</f>
        <v>2126475859539</v>
      </c>
      <c r="BA7" s="20">
        <f>Education!AC6</f>
        <v>1873208810357</v>
      </c>
      <c r="BB7" s="20"/>
      <c r="BC7" s="16" t="s">
        <v>12</v>
      </c>
      <c r="BD7" s="20">
        <f t="shared" si="4"/>
        <v>292224721002</v>
      </c>
      <c r="BE7" s="20">
        <f t="shared" ref="BE7:BE13" si="22">AY7</f>
        <v>2057215427252</v>
      </c>
      <c r="BF7" s="16" t="s">
        <v>12</v>
      </c>
      <c r="BG7" s="20">
        <f t="shared" si="6"/>
        <v>281847716195</v>
      </c>
      <c r="BH7" s="20"/>
      <c r="BI7" s="16" t="s">
        <v>13</v>
      </c>
      <c r="BJ7" s="20">
        <f t="shared" ref="BJ7:BK7" si="20">BD8</f>
        <v>38068765048</v>
      </c>
      <c r="BK7" s="20">
        <f t="shared" si="20"/>
        <v>320762240508</v>
      </c>
      <c r="BL7" s="16" t="s">
        <v>13</v>
      </c>
      <c r="BM7" s="20">
        <f t="shared" ref="BM7:BM19" si="24">BG8</f>
        <v>62417099178</v>
      </c>
      <c r="BN7" s="20"/>
      <c r="BO7" s="16" t="s">
        <v>12</v>
      </c>
      <c r="BP7" s="20">
        <f t="shared" si="9"/>
        <v>32206.69761</v>
      </c>
      <c r="BQ7" s="20">
        <f t="shared" si="10"/>
        <v>31722.22013</v>
      </c>
      <c r="BR7" s="20">
        <f t="shared" si="11"/>
        <v>484.4774789</v>
      </c>
      <c r="BS7" s="35">
        <f t="shared" si="12"/>
        <v>0.01504275554</v>
      </c>
      <c r="BT7" s="20"/>
    </row>
    <row r="8">
      <c r="A8" s="6" t="s">
        <v>13</v>
      </c>
      <c r="B8" s="34">
        <v>6.68840288785193E10</v>
      </c>
      <c r="C8" s="34">
        <v>6.17817481077287E10</v>
      </c>
      <c r="D8" s="34">
        <v>6.46009272195231E10</v>
      </c>
      <c r="E8" s="34">
        <v>6.00351538107707E10</v>
      </c>
      <c r="F8" s="34">
        <v>6.24170991782612E10</v>
      </c>
      <c r="G8" s="34">
        <v>6.3613569143462E10</v>
      </c>
      <c r="H8" s="34">
        <v>5.53421315293335E10</v>
      </c>
      <c r="I8" s="34"/>
      <c r="J8" s="6" t="s">
        <v>13</v>
      </c>
      <c r="K8" s="10">
        <v>6.4707044E7</v>
      </c>
      <c r="L8" s="10">
        <v>6.5027507E7</v>
      </c>
      <c r="M8" s="10">
        <v>6.5342775E7</v>
      </c>
      <c r="N8" s="10">
        <v>6.5659789E7</v>
      </c>
      <c r="O8" s="10">
        <v>6.599866E7</v>
      </c>
      <c r="P8" s="10">
        <v>6.6316092E7</v>
      </c>
      <c r="Q8" s="10">
        <v>6.6593366E7</v>
      </c>
      <c r="S8" s="6" t="s">
        <v>13</v>
      </c>
      <c r="T8" s="7">
        <v>2.690222283967769E12</v>
      </c>
      <c r="U8" s="7">
        <v>2.642609548930356E12</v>
      </c>
      <c r="V8" s="7">
        <v>2.861408170264605E12</v>
      </c>
      <c r="W8" s="7">
        <v>2.6838252250926284E12</v>
      </c>
      <c r="X8" s="7">
        <v>2.8110777257035894E12</v>
      </c>
      <c r="Y8" s="7">
        <v>2.8521657606302666E12</v>
      </c>
      <c r="Z8" s="7">
        <v>2.4382078962518413E12</v>
      </c>
      <c r="AA8" s="7"/>
      <c r="AB8" s="6" t="s">
        <v>13</v>
      </c>
      <c r="AC8" s="21">
        <f t="shared" ref="AC8:AI8" si="21">576.81118144*K8</f>
        <v>37323746497</v>
      </c>
      <c r="AD8" s="21">
        <f t="shared" si="21"/>
        <v>37508593139</v>
      </c>
      <c r="AE8" s="21">
        <f t="shared" si="21"/>
        <v>37690443246</v>
      </c>
      <c r="AF8" s="21">
        <f t="shared" si="21"/>
        <v>37873300466</v>
      </c>
      <c r="AG8" s="21">
        <f t="shared" si="21"/>
        <v>38068765048</v>
      </c>
      <c r="AH8" s="21">
        <f t="shared" si="21"/>
        <v>38251863375</v>
      </c>
      <c r="AI8" s="21">
        <f t="shared" si="21"/>
        <v>38411798119</v>
      </c>
      <c r="AJ8" s="6"/>
      <c r="AK8" s="6" t="s">
        <v>13</v>
      </c>
      <c r="AL8" s="7">
        <v>4523.59455087</v>
      </c>
      <c r="AM8" s="7">
        <v>4385.42986388</v>
      </c>
      <c r="AN8" s="7">
        <v>4725.35130424</v>
      </c>
      <c r="AO8" s="7">
        <v>4447.74643376</v>
      </c>
      <c r="AP8" s="7">
        <v>4679.11464956</v>
      </c>
      <c r="AQ8" s="7">
        <v>4779.17942801</v>
      </c>
      <c r="AR8" s="7">
        <v>4026.14717919</v>
      </c>
      <c r="AS8" s="7"/>
      <c r="AT8" s="16" t="s">
        <v>13</v>
      </c>
      <c r="AU8" s="20">
        <f>Education!W7</f>
        <v>306971849046</v>
      </c>
      <c r="AV8" s="20">
        <f>Education!X7</f>
        <v>301538926495</v>
      </c>
      <c r="AW8" s="20">
        <f>Education!Y7</f>
        <v>326505271380</v>
      </c>
      <c r="AX8" s="20">
        <f>Education!Z7</f>
        <v>306241903047</v>
      </c>
      <c r="AY8" s="20">
        <f>Education!AA7</f>
        <v>320762240508</v>
      </c>
      <c r="AZ8" s="20">
        <f>Education!AB7</f>
        <v>325450652365</v>
      </c>
      <c r="BA8" s="20">
        <f>Education!AC7</f>
        <v>278215369314</v>
      </c>
      <c r="BB8" s="20"/>
      <c r="BC8" s="16" t="s">
        <v>13</v>
      </c>
      <c r="BD8" s="20">
        <f t="shared" si="4"/>
        <v>38068765048</v>
      </c>
      <c r="BE8" s="20">
        <f t="shared" si="22"/>
        <v>320762240508</v>
      </c>
      <c r="BF8" s="16" t="s">
        <v>13</v>
      </c>
      <c r="BG8" s="20">
        <f t="shared" si="6"/>
        <v>62417099178</v>
      </c>
      <c r="BH8" s="20"/>
      <c r="BI8" s="16" t="s">
        <v>15</v>
      </c>
      <c r="BJ8" s="20">
        <f t="shared" ref="BJ8:BK8" si="23">BD9</f>
        <v>46517286698</v>
      </c>
      <c r="BK8" s="20">
        <f t="shared" si="23"/>
        <v>428186182062</v>
      </c>
      <c r="BL8" s="16" t="s">
        <v>15</v>
      </c>
      <c r="BM8" s="20">
        <f t="shared" si="24"/>
        <v>45930540563</v>
      </c>
      <c r="BN8" s="20"/>
      <c r="BO8" s="16" t="s">
        <v>13</v>
      </c>
      <c r="BP8" s="20">
        <f t="shared" si="9"/>
        <v>36613.37522</v>
      </c>
      <c r="BQ8" s="20">
        <f t="shared" si="10"/>
        <v>35782.3295</v>
      </c>
      <c r="BR8" s="20">
        <f t="shared" si="11"/>
        <v>831.045716</v>
      </c>
      <c r="BS8" s="35">
        <f t="shared" si="12"/>
        <v>0.02269787232</v>
      </c>
      <c r="BT8" s="20"/>
    </row>
    <row r="9">
      <c r="A9" s="6" t="s">
        <v>15</v>
      </c>
      <c r="B9" s="34">
        <v>4.74700733354356E10</v>
      </c>
      <c r="C9" s="34">
        <v>4.6255521194101E10</v>
      </c>
      <c r="D9" s="34">
        <v>4.81403479505946E10</v>
      </c>
      <c r="E9" s="34">
        <v>4.64708709048252E10</v>
      </c>
      <c r="F9" s="34">
        <v>4.5930540563148E10</v>
      </c>
      <c r="G9" s="34">
        <v>4.61026730104001E10</v>
      </c>
      <c r="H9" s="34">
        <v>3.98125762448708E10</v>
      </c>
      <c r="I9" s="34"/>
      <c r="J9" s="6" t="s">
        <v>15</v>
      </c>
      <c r="K9" s="10">
        <v>8.1902307E7</v>
      </c>
      <c r="L9" s="10">
        <v>8.177693E7</v>
      </c>
      <c r="M9" s="10">
        <v>8.0274983E7</v>
      </c>
      <c r="N9" s="10">
        <v>8.0425823E7</v>
      </c>
      <c r="O9" s="10">
        <v>8.0645605E7</v>
      </c>
      <c r="P9" s="10">
        <v>8.09825E7</v>
      </c>
      <c r="Q9" s="10">
        <v>8.1686611E7</v>
      </c>
      <c r="S9" s="6" t="s">
        <v>15</v>
      </c>
      <c r="T9" s="7">
        <v>3.418005001389275E12</v>
      </c>
      <c r="U9" s="7">
        <v>3.4170945626489463E12</v>
      </c>
      <c r="V9" s="7">
        <v>3.7576982811175537E12</v>
      </c>
      <c r="W9" s="7">
        <v>3.543983909148007E12</v>
      </c>
      <c r="X9" s="7">
        <v>3.7525135032784097E12</v>
      </c>
      <c r="Y9" s="7">
        <v>3.8906068933466855E12</v>
      </c>
      <c r="Z9" s="7">
        <v>3.3756111007422183E12</v>
      </c>
      <c r="AA9" s="7"/>
      <c r="AB9" s="6" t="s">
        <v>15</v>
      </c>
      <c r="AC9" s="21">
        <f t="shared" ref="AC9:AI9" si="25">576.81118144*K9</f>
        <v>47242166463</v>
      </c>
      <c r="AD9" s="21">
        <f t="shared" si="25"/>
        <v>47169847608</v>
      </c>
      <c r="AE9" s="21">
        <f t="shared" si="25"/>
        <v>46303507784</v>
      </c>
      <c r="AF9" s="21">
        <f t="shared" si="25"/>
        <v>46390513983</v>
      </c>
      <c r="AG9" s="21">
        <f t="shared" si="25"/>
        <v>46517286698</v>
      </c>
      <c r="AH9" s="21">
        <f t="shared" si="25"/>
        <v>46711611501</v>
      </c>
      <c r="AI9" s="21">
        <f t="shared" si="25"/>
        <v>47117750599</v>
      </c>
      <c r="AJ9" s="6"/>
      <c r="AK9" s="6" t="s">
        <v>15</v>
      </c>
      <c r="AL9" s="7">
        <v>4742.252717</v>
      </c>
      <c r="AM9" s="7">
        <v>4696.73770235</v>
      </c>
      <c r="AN9" s="7">
        <v>5030.80525087</v>
      </c>
      <c r="AO9" s="7">
        <v>4761.25331523</v>
      </c>
      <c r="AP9" s="7">
        <v>5103.48654818</v>
      </c>
      <c r="AQ9" s="7">
        <v>5293.38448358</v>
      </c>
      <c r="AR9" s="7">
        <v>4591.84609594</v>
      </c>
      <c r="AS9" s="7"/>
      <c r="AT9" s="16" t="s">
        <v>15</v>
      </c>
      <c r="AU9" s="20">
        <f>Education!W8</f>
        <v>390016587691</v>
      </c>
      <c r="AV9" s="20">
        <f>Education!X8</f>
        <v>389912700713</v>
      </c>
      <c r="AW9" s="20">
        <f>Education!Y8</f>
        <v>428777798914</v>
      </c>
      <c r="AX9" s="20">
        <f>Education!Z8</f>
        <v>404391599929</v>
      </c>
      <c r="AY9" s="20">
        <f>Education!AA8</f>
        <v>428186182062</v>
      </c>
      <c r="AZ9" s="20">
        <f>Education!AB8</f>
        <v>443943535476</v>
      </c>
      <c r="BA9" s="20">
        <f>Education!AC8</f>
        <v>385179168067</v>
      </c>
      <c r="BB9" s="20"/>
      <c r="BC9" s="16" t="s">
        <v>15</v>
      </c>
      <c r="BD9" s="20">
        <f t="shared" si="4"/>
        <v>46517286698</v>
      </c>
      <c r="BE9" s="20">
        <f t="shared" si="22"/>
        <v>428186182062</v>
      </c>
      <c r="BF9" s="16" t="s">
        <v>15</v>
      </c>
      <c r="BG9" s="20">
        <f t="shared" si="6"/>
        <v>45930540563</v>
      </c>
      <c r="BH9" s="20"/>
      <c r="BI9" s="16" t="s">
        <v>16</v>
      </c>
      <c r="BJ9" s="20">
        <f t="shared" ref="BJ9:BK9" si="26">BD10</f>
        <v>737488977164</v>
      </c>
      <c r="BK9" s="20">
        <f t="shared" si="26"/>
        <v>211864062745</v>
      </c>
      <c r="BL9" s="16" t="s">
        <v>16</v>
      </c>
      <c r="BM9" s="20">
        <f t="shared" si="24"/>
        <v>47403528801</v>
      </c>
      <c r="BN9" s="20"/>
      <c r="BO9" s="16" t="s">
        <v>15</v>
      </c>
      <c r="BP9" s="20">
        <f t="shared" si="9"/>
        <v>41323.9215</v>
      </c>
      <c r="BQ9" s="20">
        <f t="shared" si="10"/>
        <v>40836.5396</v>
      </c>
      <c r="BR9" s="20">
        <f t="shared" si="11"/>
        <v>487.381907</v>
      </c>
      <c r="BS9" s="35">
        <f t="shared" si="12"/>
        <v>0.01179418335</v>
      </c>
      <c r="BT9" s="20"/>
    </row>
    <row r="10">
      <c r="A10" s="6" t="s">
        <v>16</v>
      </c>
      <c r="B10" s="34">
        <v>3.87221543921843E10</v>
      </c>
      <c r="C10" s="34">
        <v>4.60904456565003E10</v>
      </c>
      <c r="D10" s="34">
        <v>4.96338157937027E10</v>
      </c>
      <c r="E10" s="34">
        <v>4.72169200482061E10</v>
      </c>
      <c r="F10" s="34">
        <v>4.74035288014226E10</v>
      </c>
      <c r="G10" s="34">
        <v>5.09141083410482E10</v>
      </c>
      <c r="H10" s="34">
        <v>5.12954837539436E10</v>
      </c>
      <c r="I10" s="34"/>
      <c r="J10" s="6" t="s">
        <v>16</v>
      </c>
      <c r="K10" s="10">
        <v>1.214270132E9</v>
      </c>
      <c r="L10" s="10">
        <v>1.230980691E9</v>
      </c>
      <c r="M10" s="10">
        <v>1.247236029E9</v>
      </c>
      <c r="N10" s="10">
        <v>1.263065852E9</v>
      </c>
      <c r="O10" s="10">
        <v>1.278562207E9</v>
      </c>
      <c r="P10" s="10">
        <v>1.293859294E9</v>
      </c>
      <c r="Q10" s="10">
        <v>1.30905398E9</v>
      </c>
      <c r="S10" s="6" t="s">
        <v>16</v>
      </c>
      <c r="T10" s="7">
        <v>1.3239402958749001E12</v>
      </c>
      <c r="U10" s="7">
        <v>1.6566170731242126E12</v>
      </c>
      <c r="V10" s="7">
        <v>1.8230499277714595E12</v>
      </c>
      <c r="W10" s="7">
        <v>1.8276378591356963E12</v>
      </c>
      <c r="X10" s="7">
        <v>1.8567221213945347E12</v>
      </c>
      <c r="Y10" s="7">
        <v>2.0391274462985498E12</v>
      </c>
      <c r="Z10" s="7">
        <v>2.1023908089966926E12</v>
      </c>
      <c r="AA10" s="7"/>
      <c r="AB10" s="6" t="s">
        <v>16</v>
      </c>
      <c r="AC10" s="21">
        <f t="shared" ref="AC10:AI10" si="27">576.81118144*K10</f>
        <v>700404589426</v>
      </c>
      <c r="AD10" s="21">
        <f t="shared" si="27"/>
        <v>710043426706</v>
      </c>
      <c r="AE10" s="21">
        <f t="shared" si="27"/>
        <v>719419687422</v>
      </c>
      <c r="AF10" s="21">
        <f t="shared" si="27"/>
        <v>728550506329</v>
      </c>
      <c r="AG10" s="21">
        <f t="shared" si="27"/>
        <v>737488977164</v>
      </c>
      <c r="AH10" s="21">
        <f t="shared" si="27"/>
        <v>746312507989</v>
      </c>
      <c r="AI10" s="21">
        <f t="shared" si="27"/>
        <v>755076972773</v>
      </c>
      <c r="AJ10" s="6"/>
      <c r="AK10" s="6" t="s">
        <v>16</v>
      </c>
      <c r="AL10" s="7">
        <v>38.41241243</v>
      </c>
      <c r="AM10" s="7">
        <v>45.25077162</v>
      </c>
      <c r="AN10" s="7">
        <v>48.72283264</v>
      </c>
      <c r="AO10" s="7">
        <v>49.05140288</v>
      </c>
      <c r="AP10" s="7">
        <v>56.21882423</v>
      </c>
      <c r="AQ10" s="7">
        <v>57.15113981</v>
      </c>
      <c r="AR10" s="7">
        <v>63.31774153</v>
      </c>
      <c r="AS10" s="7"/>
      <c r="AT10" s="16" t="s">
        <v>16</v>
      </c>
      <c r="AU10" s="20">
        <f>Education!W9</f>
        <v>151070193371</v>
      </c>
      <c r="AV10" s="20">
        <f>Education!X9</f>
        <v>189030776054</v>
      </c>
      <c r="AW10" s="20">
        <f>Education!Y9</f>
        <v>208021846583</v>
      </c>
      <c r="AX10" s="20">
        <f>Education!Z9</f>
        <v>208545359373</v>
      </c>
      <c r="AY10" s="20">
        <f>Education!AA9</f>
        <v>211864062745</v>
      </c>
      <c r="AZ10" s="20">
        <f>Education!AB9</f>
        <v>0</v>
      </c>
      <c r="BA10" s="20">
        <f>Education!AC9</f>
        <v>0</v>
      </c>
      <c r="BB10" s="20"/>
      <c r="BC10" s="16" t="s">
        <v>16</v>
      </c>
      <c r="BD10" s="20">
        <f t="shared" si="4"/>
        <v>737488977164</v>
      </c>
      <c r="BE10" s="20">
        <f t="shared" si="22"/>
        <v>211864062745</v>
      </c>
      <c r="BF10" s="16" t="s">
        <v>16</v>
      </c>
      <c r="BG10" s="20">
        <f t="shared" si="6"/>
        <v>47403528801</v>
      </c>
      <c r="BH10" s="20"/>
      <c r="BI10" s="16" t="s">
        <v>17</v>
      </c>
      <c r="BJ10" s="20">
        <f t="shared" ref="BJ10:BK10" si="28">BD11</f>
        <v>145375027382</v>
      </c>
      <c r="BK10" s="20">
        <f t="shared" si="28"/>
        <v>104124935406</v>
      </c>
      <c r="BL10" s="16" t="s">
        <v>17</v>
      </c>
      <c r="BM10" s="20">
        <f t="shared" si="24"/>
        <v>8384028601</v>
      </c>
      <c r="BN10" s="20"/>
      <c r="BO10" s="16" t="s">
        <v>16</v>
      </c>
      <c r="BP10" s="20">
        <f t="shared" si="9"/>
        <v>1606.038285</v>
      </c>
      <c r="BQ10" s="20">
        <f t="shared" si="10"/>
        <v>1566.853129</v>
      </c>
      <c r="BR10" s="20">
        <f t="shared" si="11"/>
        <v>39.18515549</v>
      </c>
      <c r="BS10" s="35">
        <f t="shared" si="12"/>
        <v>0.02439864346</v>
      </c>
      <c r="BT10" s="20"/>
    </row>
    <row r="11">
      <c r="A11" s="6" t="s">
        <v>17</v>
      </c>
      <c r="B11" s="34">
        <v>3.30445913820152E9</v>
      </c>
      <c r="C11" s="34">
        <v>4.66336575937552E9</v>
      </c>
      <c r="D11" s="34">
        <v>5.83802618571723E9</v>
      </c>
      <c r="E11" s="34">
        <v>6.53109795528321E9</v>
      </c>
      <c r="F11" s="34">
        <v>8.38402860092532E9</v>
      </c>
      <c r="G11" s="34">
        <v>6.929255301217E9</v>
      </c>
      <c r="H11" s="34">
        <v>7.6390951929724E9</v>
      </c>
      <c r="I11" s="34"/>
      <c r="J11" s="6" t="s">
        <v>17</v>
      </c>
      <c r="K11" s="10">
        <v>2.39340478E8</v>
      </c>
      <c r="L11" s="10">
        <v>2.42524123E8</v>
      </c>
      <c r="M11" s="10">
        <v>2.45707511E8</v>
      </c>
      <c r="N11" s="10">
        <v>2.48883232E8</v>
      </c>
      <c r="O11" s="10">
        <v>2.52032263E8</v>
      </c>
      <c r="P11" s="10">
        <v>2.55131116E8</v>
      </c>
      <c r="Q11" s="10">
        <v>2.58162113E8</v>
      </c>
      <c r="S11" s="6" t="s">
        <v>17</v>
      </c>
      <c r="T11" s="7">
        <v>5.395800856124014E11</v>
      </c>
      <c r="U11" s="7">
        <v>7.550941603630734E11</v>
      </c>
      <c r="V11" s="7">
        <v>8.929691079230967E11</v>
      </c>
      <c r="W11" s="7">
        <v>9.178699101057482E11</v>
      </c>
      <c r="X11" s="7">
        <v>9.125241367180192E11</v>
      </c>
      <c r="Y11" s="7">
        <v>8.908147552332255E11</v>
      </c>
      <c r="Z11" s="7">
        <v>8.608542350650789E11</v>
      </c>
      <c r="AA11" s="7"/>
      <c r="AB11" s="6" t="s">
        <v>17</v>
      </c>
      <c r="AC11" s="21">
        <f t="shared" ref="AC11:AI11" si="29">576.81118144*K11</f>
        <v>138054263882</v>
      </c>
      <c r="AD11" s="21">
        <f t="shared" si="29"/>
        <v>139890625915</v>
      </c>
      <c r="AE11" s="21">
        <f t="shared" si="29"/>
        <v>141726839709</v>
      </c>
      <c r="AF11" s="21">
        <f t="shared" si="29"/>
        <v>143558631091</v>
      </c>
      <c r="AG11" s="21">
        <f t="shared" si="29"/>
        <v>145375027382</v>
      </c>
      <c r="AH11" s="21">
        <f t="shared" si="29"/>
        <v>147162480442</v>
      </c>
      <c r="AI11" s="21">
        <f t="shared" si="29"/>
        <v>148910793403</v>
      </c>
      <c r="AJ11" s="6"/>
      <c r="AK11" s="6" t="s">
        <v>17</v>
      </c>
      <c r="AL11" s="7">
        <v>63.90408452</v>
      </c>
      <c r="AM11" s="7">
        <v>107.49196512</v>
      </c>
      <c r="AN11" s="7">
        <v>121.47174866</v>
      </c>
      <c r="AO11" s="7">
        <v>124.47353437</v>
      </c>
      <c r="AP11" s="7">
        <v>122.04151855</v>
      </c>
      <c r="AQ11" s="7">
        <v>120.07919041</v>
      </c>
      <c r="AR11" s="7">
        <v>111.76174384</v>
      </c>
      <c r="AS11" s="7"/>
      <c r="AT11" s="16" t="s">
        <v>17</v>
      </c>
      <c r="AU11" s="20">
        <f>Education!W10</f>
        <v>61569595039</v>
      </c>
      <c r="AV11" s="20">
        <f>Education!X10</f>
        <v>86161151809</v>
      </c>
      <c r="AW11" s="20">
        <f>Education!Y10</f>
        <v>101893579513</v>
      </c>
      <c r="AX11" s="20">
        <f>Education!Z10</f>
        <v>104734922897</v>
      </c>
      <c r="AY11" s="20">
        <f>Education!AA10</f>
        <v>104124935406</v>
      </c>
      <c r="AZ11" s="20">
        <f>Education!AB10</f>
        <v>101647753868</v>
      </c>
      <c r="BA11" s="20">
        <f>Education!AC10</f>
        <v>98229063773</v>
      </c>
      <c r="BB11" s="20"/>
      <c r="BC11" s="16" t="s">
        <v>17</v>
      </c>
      <c r="BD11" s="20">
        <f t="shared" si="4"/>
        <v>145375027382</v>
      </c>
      <c r="BE11" s="20">
        <f t="shared" si="22"/>
        <v>104124935406</v>
      </c>
      <c r="BF11" s="16" t="s">
        <v>17</v>
      </c>
      <c r="BG11" s="20">
        <f t="shared" si="6"/>
        <v>8384028601</v>
      </c>
      <c r="BH11" s="20"/>
      <c r="BI11" s="16" t="s">
        <v>18</v>
      </c>
      <c r="BJ11" s="20">
        <f t="shared" ref="BJ11:BK11" si="30">BD12</f>
        <v>34743614709</v>
      </c>
      <c r="BK11" s="20">
        <f t="shared" si="30"/>
        <v>243102907881</v>
      </c>
      <c r="BL11" s="16" t="s">
        <v>18</v>
      </c>
      <c r="BM11" s="20">
        <f t="shared" si="24"/>
        <v>33891913925</v>
      </c>
      <c r="BN11" s="20"/>
      <c r="BO11" s="16" t="s">
        <v>17</v>
      </c>
      <c r="BP11" s="20">
        <f t="shared" si="9"/>
        <v>3334.549075</v>
      </c>
      <c r="BQ11" s="20">
        <f t="shared" si="10"/>
        <v>3304.958772</v>
      </c>
      <c r="BR11" s="20">
        <f t="shared" si="11"/>
        <v>29.59030318</v>
      </c>
      <c r="BS11" s="35">
        <f t="shared" si="12"/>
        <v>0.00887385446</v>
      </c>
      <c r="BT11" s="20"/>
    </row>
    <row r="12">
      <c r="A12" s="6" t="s">
        <v>18</v>
      </c>
      <c r="B12" s="34">
        <v>3.83014073902226E10</v>
      </c>
      <c r="C12" s="34">
        <v>3.60322894661908E10</v>
      </c>
      <c r="D12" s="34">
        <v>3.81299914506746E10</v>
      </c>
      <c r="E12" s="34">
        <v>3.37327539464521E10</v>
      </c>
      <c r="F12" s="34">
        <v>3.38919139252137E10</v>
      </c>
      <c r="G12" s="34">
        <v>3.15724435796499E10</v>
      </c>
      <c r="H12" s="34">
        <v>2.52946301430631E10</v>
      </c>
      <c r="I12" s="34"/>
      <c r="J12" s="6" t="s">
        <v>18</v>
      </c>
      <c r="K12" s="10">
        <v>5.9095365E7</v>
      </c>
      <c r="L12" s="10">
        <v>5.9277417E7</v>
      </c>
      <c r="M12" s="10">
        <v>5.9379449E7</v>
      </c>
      <c r="N12" s="10">
        <v>5.9539717E7</v>
      </c>
      <c r="O12" s="10">
        <v>6.0233948E7</v>
      </c>
      <c r="P12" s="10">
        <v>6.078914E7</v>
      </c>
      <c r="Q12" s="10">
        <v>6.0730582E7</v>
      </c>
      <c r="S12" s="6" t="s">
        <v>18</v>
      </c>
      <c r="T12" s="7">
        <v>2.1851601833842734E12</v>
      </c>
      <c r="U12" s="7">
        <v>2.1250582442429219E12</v>
      </c>
      <c r="V12" s="7">
        <v>2.276292404600523E12</v>
      </c>
      <c r="W12" s="7">
        <v>2.0728231570597622E12</v>
      </c>
      <c r="X12" s="7">
        <v>2.1304913206586782E12</v>
      </c>
      <c r="Y12" s="7">
        <v>2.1517328682432058E12</v>
      </c>
      <c r="Z12" s="7">
        <v>1.8328684905341074E12</v>
      </c>
      <c r="AA12" s="7"/>
      <c r="AB12" s="6" t="s">
        <v>18</v>
      </c>
      <c r="AC12" s="21">
        <f t="shared" ref="AC12:AI12" si="31">576.81118144*K12</f>
        <v>34086867303</v>
      </c>
      <c r="AD12" s="21">
        <f t="shared" si="31"/>
        <v>34191876932</v>
      </c>
      <c r="AE12" s="21">
        <f t="shared" si="31"/>
        <v>34250730131</v>
      </c>
      <c r="AF12" s="21">
        <f t="shared" si="31"/>
        <v>34343174505</v>
      </c>
      <c r="AG12" s="21">
        <f t="shared" si="31"/>
        <v>34743614709</v>
      </c>
      <c r="AH12" s="21">
        <f t="shared" si="31"/>
        <v>35063855662</v>
      </c>
      <c r="AI12" s="21">
        <f t="shared" si="31"/>
        <v>35030078753</v>
      </c>
      <c r="AJ12" s="6"/>
      <c r="AK12" s="6" t="s">
        <v>18</v>
      </c>
      <c r="AL12" s="7">
        <v>3324.37361956</v>
      </c>
      <c r="AM12" s="7">
        <v>3214.54628245</v>
      </c>
      <c r="AN12" s="7">
        <v>3387.57561834</v>
      </c>
      <c r="AO12" s="7">
        <v>3125.61146776</v>
      </c>
      <c r="AP12" s="7">
        <v>3195.55328459</v>
      </c>
      <c r="AQ12" s="7">
        <v>3190.08814338</v>
      </c>
      <c r="AR12" s="7">
        <v>2700.42580027</v>
      </c>
      <c r="AS12" s="7"/>
      <c r="AT12" s="16" t="s">
        <v>18</v>
      </c>
      <c r="AU12" s="20">
        <f>Education!W11</f>
        <v>249340980465</v>
      </c>
      <c r="AV12" s="20">
        <f>Education!X11</f>
        <v>242482958547</v>
      </c>
      <c r="AW12" s="20">
        <f>Education!Y11</f>
        <v>259739759266</v>
      </c>
      <c r="AX12" s="20">
        <f>Education!Z11</f>
        <v>0</v>
      </c>
      <c r="AY12" s="20">
        <f>Education!AA11</f>
        <v>243102907881</v>
      </c>
      <c r="AZ12" s="20">
        <f>Education!AB11</f>
        <v>245526706530</v>
      </c>
      <c r="BA12" s="20">
        <f>Education!AC11</f>
        <v>209142208415</v>
      </c>
      <c r="BB12" s="20"/>
      <c r="BC12" s="16" t="s">
        <v>18</v>
      </c>
      <c r="BD12" s="20">
        <f t="shared" si="4"/>
        <v>34743614709</v>
      </c>
      <c r="BE12" s="20">
        <f t="shared" si="22"/>
        <v>243102907881</v>
      </c>
      <c r="BF12" s="16" t="s">
        <v>18</v>
      </c>
      <c r="BG12" s="20">
        <f t="shared" si="6"/>
        <v>33891913925</v>
      </c>
      <c r="BH12" s="20"/>
      <c r="BI12" s="16" t="s">
        <v>19</v>
      </c>
      <c r="BJ12" s="20">
        <f t="shared" ref="BJ12:BK12" si="32">BD13</f>
        <v>73511701019</v>
      </c>
      <c r="BK12" s="20">
        <f t="shared" si="32"/>
        <v>588300828281</v>
      </c>
      <c r="BL12" s="16" t="s">
        <v>19</v>
      </c>
      <c r="BM12" s="20">
        <f t="shared" si="24"/>
        <v>49023932407</v>
      </c>
      <c r="BN12" s="20"/>
      <c r="BO12" s="16" t="s">
        <v>18</v>
      </c>
      <c r="BP12" s="20">
        <f t="shared" si="9"/>
        <v>30180.32151</v>
      </c>
      <c r="BQ12" s="20">
        <f t="shared" si="10"/>
        <v>29763.81587</v>
      </c>
      <c r="BR12" s="20">
        <f t="shared" si="11"/>
        <v>416.5056436</v>
      </c>
      <c r="BS12" s="35">
        <f t="shared" si="12"/>
        <v>0.01380057013</v>
      </c>
      <c r="BT12" s="20"/>
    </row>
    <row r="13">
      <c r="A13" s="6" t="s">
        <v>19</v>
      </c>
      <c r="B13" s="34">
        <v>5.14651582075898E10</v>
      </c>
      <c r="C13" s="34">
        <v>5.4655450735305E10</v>
      </c>
      <c r="D13" s="34">
        <v>6.07622138408911E10</v>
      </c>
      <c r="E13" s="34">
        <v>6.00115301946974E10</v>
      </c>
      <c r="F13" s="34">
        <v>4.90239324068581E10</v>
      </c>
      <c r="G13" s="34">
        <v>4.68812443983207E10</v>
      </c>
      <c r="H13" s="34">
        <v>4.21061033057928E10</v>
      </c>
      <c r="I13" s="34"/>
      <c r="J13" s="6" t="s">
        <v>19</v>
      </c>
      <c r="K13" s="10">
        <v>1.28047E8</v>
      </c>
      <c r="L13" s="10">
        <v>1.2807E8</v>
      </c>
      <c r="M13" s="10">
        <v>1.27833E8</v>
      </c>
      <c r="N13" s="10">
        <v>1.27629E8</v>
      </c>
      <c r="O13" s="10">
        <v>1.27445E8</v>
      </c>
      <c r="P13" s="10">
        <v>1.27276E8</v>
      </c>
      <c r="Q13" s="10">
        <v>1.27141E8</v>
      </c>
      <c r="S13" s="6" t="s">
        <v>19</v>
      </c>
      <c r="T13" s="7">
        <v>5.2313826745937E12</v>
      </c>
      <c r="U13" s="7">
        <v>5.70009811474441E12</v>
      </c>
      <c r="V13" s="7">
        <v>6.157459594823717E12</v>
      </c>
      <c r="W13" s="7">
        <v>6.203213121334122E12</v>
      </c>
      <c r="X13" s="7">
        <v>5.155717056270827E12</v>
      </c>
      <c r="Y13" s="7">
        <v>4.850413536037841E12</v>
      </c>
      <c r="Z13" s="7">
        <v>4.394977752877822E12</v>
      </c>
      <c r="AA13" s="7"/>
      <c r="AB13" s="6" t="s">
        <v>19</v>
      </c>
      <c r="AC13" s="21">
        <f t="shared" ref="AC13:AI13" si="33">576.81118144*K13</f>
        <v>73858941350</v>
      </c>
      <c r="AD13" s="21">
        <f t="shared" si="33"/>
        <v>73872208007</v>
      </c>
      <c r="AE13" s="21">
        <f t="shared" si="33"/>
        <v>73735503757</v>
      </c>
      <c r="AF13" s="21">
        <f t="shared" si="33"/>
        <v>73617834276</v>
      </c>
      <c r="AG13" s="21">
        <f t="shared" si="33"/>
        <v>73511701019</v>
      </c>
      <c r="AH13" s="21">
        <f t="shared" si="33"/>
        <v>73414219929</v>
      </c>
      <c r="AI13" s="21">
        <f t="shared" si="33"/>
        <v>73336350419</v>
      </c>
      <c r="AJ13" s="6"/>
      <c r="AK13" s="6" t="s">
        <v>19</v>
      </c>
      <c r="AL13" s="7">
        <v>3685.82523718</v>
      </c>
      <c r="AM13" s="7">
        <v>4060.19008346</v>
      </c>
      <c r="AN13" s="7">
        <v>5087.10220052</v>
      </c>
      <c r="AO13" s="7">
        <v>5212.06938004</v>
      </c>
      <c r="AP13" s="7">
        <v>4336.14994683</v>
      </c>
      <c r="AQ13" s="7">
        <v>4099.46507982</v>
      </c>
      <c r="AR13" s="7">
        <v>3732.56226583</v>
      </c>
      <c r="AS13" s="7"/>
      <c r="AT13" s="16" t="s">
        <v>19</v>
      </c>
      <c r="AU13" s="20">
        <f>Education!W12</f>
        <v>0</v>
      </c>
      <c r="AV13" s="20">
        <f>Education!X12</f>
        <v>650418245530</v>
      </c>
      <c r="AW13" s="20">
        <f>Education!Y12</f>
        <v>702606163257</v>
      </c>
      <c r="AX13" s="20">
        <f>Education!Z12</f>
        <v>707826938030</v>
      </c>
      <c r="AY13" s="20">
        <f>Education!AA12</f>
        <v>588300828281</v>
      </c>
      <c r="AZ13" s="20">
        <f>Education!AB12</f>
        <v>553463712150</v>
      </c>
      <c r="BA13" s="20">
        <f>Education!AC12</f>
        <v>0</v>
      </c>
      <c r="BB13" s="20"/>
      <c r="BC13" s="16" t="s">
        <v>19</v>
      </c>
      <c r="BD13" s="20">
        <f t="shared" si="4"/>
        <v>73511701019</v>
      </c>
      <c r="BE13" s="20">
        <f t="shared" si="22"/>
        <v>588300828281</v>
      </c>
      <c r="BF13" s="16" t="s">
        <v>19</v>
      </c>
      <c r="BG13" s="20">
        <f t="shared" si="6"/>
        <v>49023932407</v>
      </c>
      <c r="BH13" s="20"/>
      <c r="BI13" s="16" t="s">
        <v>58</v>
      </c>
      <c r="BJ13" s="20">
        <f t="shared" ref="BJ13:BK13" si="34">BD14</f>
        <v>29087949350</v>
      </c>
      <c r="BK13" s="20">
        <f t="shared" si="34"/>
        <v>0</v>
      </c>
      <c r="BL13" s="16" t="s">
        <v>58</v>
      </c>
      <c r="BM13" s="20">
        <f t="shared" si="24"/>
        <v>34136639722</v>
      </c>
      <c r="BN13" s="20"/>
      <c r="BO13" s="16" t="s">
        <v>19</v>
      </c>
      <c r="BP13" s="20">
        <f t="shared" si="9"/>
        <v>34567.74568</v>
      </c>
      <c r="BQ13" s="20">
        <f t="shared" si="10"/>
        <v>34236.56924</v>
      </c>
      <c r="BR13" s="20">
        <f t="shared" si="11"/>
        <v>331.1764364</v>
      </c>
      <c r="BS13" s="35">
        <f t="shared" si="12"/>
        <v>0.00958050431</v>
      </c>
      <c r="BT13" s="20"/>
    </row>
    <row r="14">
      <c r="A14" s="6" t="s">
        <v>58</v>
      </c>
      <c r="B14" s="34">
        <v>2.45756619391823E10</v>
      </c>
      <c r="C14" s="34">
        <v>2.81751812189679E10</v>
      </c>
      <c r="D14" s="34">
        <v>3.09917079464761E10</v>
      </c>
      <c r="E14" s="34">
        <v>3.1951760810319E10</v>
      </c>
      <c r="F14" s="34">
        <v>3.41366397223364E10</v>
      </c>
      <c r="G14" s="34">
        <v>3.75523286734539E10</v>
      </c>
      <c r="H14" s="34">
        <v>3.65707693225744E10</v>
      </c>
      <c r="I14" s="34"/>
      <c r="J14" s="6" t="s">
        <v>58</v>
      </c>
      <c r="K14" s="10">
        <v>4.9307835E7</v>
      </c>
      <c r="L14" s="10">
        <v>4.9554112E7</v>
      </c>
      <c r="M14" s="10">
        <v>4.9936638E7</v>
      </c>
      <c r="N14" s="10">
        <v>5.0199853E7</v>
      </c>
      <c r="O14" s="10">
        <v>5.0428893E7</v>
      </c>
      <c r="P14" s="10">
        <v>5.0746659E7</v>
      </c>
      <c r="Q14" s="10">
        <v>5.1014947E7</v>
      </c>
      <c r="S14" s="6" t="s">
        <v>58</v>
      </c>
      <c r="T14" s="7">
        <v>9.019349533647108E11</v>
      </c>
      <c r="U14" s="7">
        <v>1.0944993387027156E12</v>
      </c>
      <c r="V14" s="7">
        <v>1.2024636826338474E12</v>
      </c>
      <c r="W14" s="7">
        <v>1.222807284485315E12</v>
      </c>
      <c r="X14" s="7">
        <v>1.3056049812719133E12</v>
      </c>
      <c r="Y14" s="7">
        <v>1.4113339262012412E12</v>
      </c>
      <c r="Z14" s="7">
        <v>1.3827640271138193E12</v>
      </c>
      <c r="AA14" s="7"/>
      <c r="AB14" s="6" t="s">
        <v>58</v>
      </c>
      <c r="AC14" s="21">
        <f t="shared" ref="AC14:AI14" si="35">576.81118144*K14</f>
        <v>28441310561</v>
      </c>
      <c r="AD14" s="21">
        <f t="shared" si="35"/>
        <v>28583365888</v>
      </c>
      <c r="AE14" s="21">
        <f t="shared" si="35"/>
        <v>28804011162</v>
      </c>
      <c r="AF14" s="21">
        <f t="shared" si="35"/>
        <v>28955836517</v>
      </c>
      <c r="AG14" s="21">
        <f t="shared" si="35"/>
        <v>29087949350</v>
      </c>
      <c r="AH14" s="21">
        <f t="shared" si="35"/>
        <v>29271240332</v>
      </c>
      <c r="AI14" s="21">
        <f t="shared" si="35"/>
        <v>29425991850</v>
      </c>
      <c r="AJ14" s="6"/>
      <c r="AK14" s="6" t="s">
        <v>58</v>
      </c>
      <c r="AL14" s="7">
        <v>1162.13580113</v>
      </c>
      <c r="AM14" s="7">
        <v>1436.75407064</v>
      </c>
      <c r="AN14" s="7">
        <v>1585.35306579</v>
      </c>
      <c r="AO14" s="7">
        <v>1646.86193819</v>
      </c>
      <c r="AP14" s="7">
        <v>1796.93887363</v>
      </c>
      <c r="AQ14" s="7">
        <v>1995.74680583</v>
      </c>
      <c r="AR14" s="7">
        <v>2012.74409472</v>
      </c>
      <c r="AS14" s="7"/>
      <c r="AT14" s="16" t="s">
        <v>58</v>
      </c>
      <c r="AU14" s="20">
        <f>Education!W13</f>
        <v>0</v>
      </c>
      <c r="AV14" s="20">
        <f>Education!X13</f>
        <v>0</v>
      </c>
      <c r="AW14" s="20">
        <f>Education!Y13</f>
        <v>0</v>
      </c>
      <c r="AX14" s="20">
        <f>Education!Z13</f>
        <v>0</v>
      </c>
      <c r="AY14" s="20">
        <f>Education!AA13</f>
        <v>0</v>
      </c>
      <c r="AZ14" s="20">
        <f>Education!AB13</f>
        <v>0</v>
      </c>
      <c r="BA14" s="20">
        <f>Education!AC13</f>
        <v>0</v>
      </c>
      <c r="BB14" s="20"/>
      <c r="BC14" s="16" t="s">
        <v>58</v>
      </c>
      <c r="BD14" s="20">
        <f t="shared" si="4"/>
        <v>29087949350</v>
      </c>
      <c r="BE14" s="20">
        <v>0.0</v>
      </c>
      <c r="BF14" s="16" t="s">
        <v>58</v>
      </c>
      <c r="BG14" s="20">
        <f t="shared" si="6"/>
        <v>34136639722</v>
      </c>
      <c r="BH14" s="20"/>
      <c r="BI14" s="16" t="s">
        <v>20</v>
      </c>
      <c r="BJ14" s="20">
        <f t="shared" ref="BJ14:BK14" si="36">BD15</f>
        <v>70680117048</v>
      </c>
      <c r="BK14" s="20">
        <f t="shared" si="36"/>
        <v>235420224381</v>
      </c>
      <c r="BL14" s="16" t="s">
        <v>20</v>
      </c>
      <c r="BM14" s="20">
        <f t="shared" si="24"/>
        <v>7837613530</v>
      </c>
      <c r="BN14" s="20"/>
      <c r="BO14" s="16" t="s">
        <v>58</v>
      </c>
      <c r="BP14" s="20">
        <f t="shared" si="9"/>
        <v>27105.07623</v>
      </c>
      <c r="BQ14" s="20">
        <f t="shared" si="10"/>
        <v>26388.21242</v>
      </c>
      <c r="BR14" s="20">
        <f t="shared" si="11"/>
        <v>716.863811</v>
      </c>
      <c r="BS14" s="35">
        <f t="shared" si="12"/>
        <v>0.02644758513</v>
      </c>
      <c r="BT14" s="20"/>
    </row>
    <row r="15">
      <c r="A15" s="6" t="s">
        <v>20</v>
      </c>
      <c r="B15" s="34">
        <v>4.85551485551486E9</v>
      </c>
      <c r="C15" s="34">
        <v>5.89719848053181E9</v>
      </c>
      <c r="D15" s="34">
        <v>6.47138843946455E9</v>
      </c>
      <c r="E15" s="34">
        <v>6.9787767189339E9</v>
      </c>
      <c r="F15" s="34">
        <v>7.83761352959599E9</v>
      </c>
      <c r="G15" s="34">
        <v>8.66338160616889E9</v>
      </c>
      <c r="H15" s="34">
        <v>7.73952146186332E9</v>
      </c>
      <c r="I15" s="34"/>
      <c r="J15" s="6" t="s">
        <v>20</v>
      </c>
      <c r="K15" s="10">
        <v>1.15505228E8</v>
      </c>
      <c r="L15" s="10">
        <v>1.17318941E8</v>
      </c>
      <c r="M15" s="10">
        <v>1.19090017E8</v>
      </c>
      <c r="N15" s="10">
        <v>1.20828307E8</v>
      </c>
      <c r="O15" s="10">
        <v>1.22535969E8</v>
      </c>
      <c r="P15" s="10">
        <v>1.242216E8</v>
      </c>
      <c r="Q15" s="10">
        <v>1.25890949E8</v>
      </c>
      <c r="S15" s="6" t="s">
        <v>20</v>
      </c>
      <c r="T15" s="7">
        <v>9.000453506493506E11</v>
      </c>
      <c r="U15" s="7">
        <v>1.0578012955840457E12</v>
      </c>
      <c r="V15" s="7">
        <v>1.180489601957612E12</v>
      </c>
      <c r="W15" s="7">
        <v>1.2010899870154524E12</v>
      </c>
      <c r="X15" s="7">
        <v>1.2744430847165676E12</v>
      </c>
      <c r="Y15" s="7">
        <v>1.3145639674252397E12</v>
      </c>
      <c r="Z15" s="7">
        <v>1.1705646199276895E12</v>
      </c>
      <c r="AA15" s="7"/>
      <c r="AB15" s="6" t="s">
        <v>20</v>
      </c>
      <c r="AC15" s="21">
        <f t="shared" ref="AC15:AI15" si="37">576.81118144*K15</f>
        <v>66624707025</v>
      </c>
      <c r="AD15" s="21">
        <f t="shared" si="37"/>
        <v>67670876963</v>
      </c>
      <c r="AE15" s="21">
        <f t="shared" si="37"/>
        <v>68692453403</v>
      </c>
      <c r="AF15" s="21">
        <f t="shared" si="37"/>
        <v>69695118512</v>
      </c>
      <c r="AG15" s="21">
        <f t="shared" si="37"/>
        <v>70680117048</v>
      </c>
      <c r="AH15" s="21">
        <f t="shared" si="37"/>
        <v>71652407856</v>
      </c>
      <c r="AI15" s="21">
        <f t="shared" si="37"/>
        <v>72615307025</v>
      </c>
      <c r="AJ15" s="6"/>
      <c r="AK15" s="6" t="s">
        <v>20</v>
      </c>
      <c r="AL15" s="7">
        <v>477.64885047</v>
      </c>
      <c r="AM15" s="7">
        <v>538.74476692</v>
      </c>
      <c r="AN15" s="7">
        <v>565.12919162</v>
      </c>
      <c r="AO15" s="7">
        <v>580.74840706</v>
      </c>
      <c r="AP15" s="7">
        <v>617.87469815</v>
      </c>
      <c r="AQ15" s="7">
        <v>593.39844837</v>
      </c>
      <c r="AR15" s="7">
        <v>534.81092964</v>
      </c>
      <c r="AS15" s="7"/>
      <c r="AT15" s="16" t="s">
        <v>20</v>
      </c>
      <c r="AU15" s="20">
        <f>Education!W14</f>
        <v>166259977353</v>
      </c>
      <c r="AV15" s="20">
        <f>Education!X14</f>
        <v>195401286525</v>
      </c>
      <c r="AW15" s="20">
        <f>Education!Y14</f>
        <v>218064761232</v>
      </c>
      <c r="AX15" s="20">
        <f>Education!Z14</f>
        <v>221870146761</v>
      </c>
      <c r="AY15" s="20">
        <f>Education!AA14</f>
        <v>235420224381</v>
      </c>
      <c r="AZ15" s="20">
        <f>Education!AB14</f>
        <v>242831514319</v>
      </c>
      <c r="BA15" s="20">
        <f>Education!AC14</f>
        <v>216231378852</v>
      </c>
      <c r="BB15" s="20"/>
      <c r="BC15" s="16" t="s">
        <v>20</v>
      </c>
      <c r="BD15" s="20">
        <f t="shared" si="4"/>
        <v>70680117048</v>
      </c>
      <c r="BE15" s="20">
        <f>AY15</f>
        <v>235420224381</v>
      </c>
      <c r="BF15" s="16" t="s">
        <v>20</v>
      </c>
      <c r="BG15" s="20">
        <f t="shared" si="6"/>
        <v>7837613530</v>
      </c>
      <c r="BH15" s="20"/>
      <c r="BI15" s="16" t="s">
        <v>59</v>
      </c>
      <c r="BJ15" s="20">
        <f t="shared" ref="BJ15:BK15" si="38">BD16</f>
        <v>82776390879</v>
      </c>
      <c r="BK15" s="20">
        <f t="shared" si="38"/>
        <v>0</v>
      </c>
      <c r="BL15" s="16" t="s">
        <v>59</v>
      </c>
      <c r="BM15" s="20">
        <f t="shared" si="24"/>
        <v>88352896464</v>
      </c>
      <c r="BN15" s="20"/>
      <c r="BO15" s="16" t="s">
        <v>20</v>
      </c>
      <c r="BP15" s="20">
        <f t="shared" si="9"/>
        <v>9298.242878</v>
      </c>
      <c r="BQ15" s="20">
        <f t="shared" si="10"/>
        <v>9236.764896</v>
      </c>
      <c r="BR15" s="20">
        <f t="shared" si="11"/>
        <v>61.47798172</v>
      </c>
      <c r="BS15" s="35">
        <f t="shared" si="12"/>
        <v>0.006611784886</v>
      </c>
      <c r="BT15" s="20"/>
    </row>
    <row r="16">
      <c r="A16" s="6" t="s">
        <v>59</v>
      </c>
      <c r="B16" s="34">
        <v>5.15321167975199E10</v>
      </c>
      <c r="C16" s="34">
        <v>5.87202276087579E10</v>
      </c>
      <c r="D16" s="34">
        <v>7.02375239514946E10</v>
      </c>
      <c r="E16" s="34">
        <v>8.14693999312577E10</v>
      </c>
      <c r="F16" s="34">
        <v>8.83528964635598E10</v>
      </c>
      <c r="G16" s="34">
        <v>8.46965046534978E10</v>
      </c>
      <c r="H16" s="34">
        <v>6.64187081839769E10</v>
      </c>
      <c r="I16" s="34"/>
      <c r="J16" s="6" t="s">
        <v>59</v>
      </c>
      <c r="K16" s="10">
        <v>1.42785342E8</v>
      </c>
      <c r="L16" s="10">
        <v>1.42849449E8</v>
      </c>
      <c r="M16" s="10">
        <v>1.42960868E8</v>
      </c>
      <c r="N16" s="10">
        <v>1.43201676E8</v>
      </c>
      <c r="O16" s="10">
        <v>1.43506911E8</v>
      </c>
      <c r="P16" s="10">
        <v>1.43819666E8</v>
      </c>
      <c r="Q16" s="10">
        <v>1.4409687E8</v>
      </c>
      <c r="S16" s="6" t="s">
        <v>59</v>
      </c>
      <c r="T16" s="7">
        <v>1.2226442822004824E12</v>
      </c>
      <c r="U16" s="7">
        <v>1.5249174684426023E12</v>
      </c>
      <c r="V16" s="7">
        <v>2.0516617320594678E12</v>
      </c>
      <c r="W16" s="7">
        <v>2.2102569769447437E12</v>
      </c>
      <c r="X16" s="7">
        <v>2.2971280390581616E12</v>
      </c>
      <c r="Y16" s="7">
        <v>2.0636626651725146E12</v>
      </c>
      <c r="Z16" s="7">
        <v>1.3684007054907012E12</v>
      </c>
      <c r="AA16" s="7"/>
      <c r="AB16" s="6" t="s">
        <v>59</v>
      </c>
      <c r="AC16" s="21">
        <f t="shared" ref="AC16:AI16" si="39">576.81118144*K16</f>
        <v>82360181811</v>
      </c>
      <c r="AD16" s="21">
        <f t="shared" si="39"/>
        <v>82397159446</v>
      </c>
      <c r="AE16" s="21">
        <f t="shared" si="39"/>
        <v>82461427171</v>
      </c>
      <c r="AF16" s="21">
        <f t="shared" si="39"/>
        <v>82600327918</v>
      </c>
      <c r="AG16" s="21">
        <f t="shared" si="39"/>
        <v>82776390879</v>
      </c>
      <c r="AH16" s="21">
        <f t="shared" si="39"/>
        <v>82956791460</v>
      </c>
      <c r="AI16" s="21">
        <f t="shared" si="39"/>
        <v>83116685827</v>
      </c>
      <c r="AJ16" s="6"/>
      <c r="AK16" s="6" t="s">
        <v>59</v>
      </c>
      <c r="AL16" s="7">
        <v>516.69863055</v>
      </c>
      <c r="AM16" s="7">
        <v>567.37768226</v>
      </c>
      <c r="AN16" s="7">
        <v>684.75259091</v>
      </c>
      <c r="AO16" s="7">
        <v>760.0706477</v>
      </c>
      <c r="AP16" s="7">
        <v>811.16943077</v>
      </c>
      <c r="AQ16" s="7">
        <v>742.2849645</v>
      </c>
      <c r="AR16" s="7">
        <v>523.77494015</v>
      </c>
      <c r="AS16" s="7"/>
      <c r="AT16" s="16" t="s">
        <v>59</v>
      </c>
      <c r="AU16" s="20">
        <f>Education!W15</f>
        <v>0</v>
      </c>
      <c r="AV16" s="20">
        <f>Education!X15</f>
        <v>0</v>
      </c>
      <c r="AW16" s="20">
        <f>Education!Y15</f>
        <v>0</v>
      </c>
      <c r="AX16" s="20">
        <f>Education!Z15</f>
        <v>408287509809</v>
      </c>
      <c r="AY16" s="20">
        <f>Education!AA15</f>
        <v>0</v>
      </c>
      <c r="AZ16" s="20">
        <f>Education!AB15</f>
        <v>0</v>
      </c>
      <c r="BA16" s="20">
        <f>Education!AC15</f>
        <v>248789638268</v>
      </c>
      <c r="BB16" s="20"/>
      <c r="BC16" s="16" t="s">
        <v>59</v>
      </c>
      <c r="BD16" s="20">
        <f t="shared" si="4"/>
        <v>82776390879</v>
      </c>
      <c r="BE16" s="20">
        <v>0.0</v>
      </c>
      <c r="BF16" s="16" t="s">
        <v>59</v>
      </c>
      <c r="BG16" s="20">
        <f t="shared" si="6"/>
        <v>88352896464</v>
      </c>
      <c r="BH16" s="20"/>
      <c r="BI16" s="16" t="s">
        <v>25</v>
      </c>
      <c r="BJ16" s="20">
        <f t="shared" ref="BJ16:BK16" si="40">BD17</f>
        <v>17272308579</v>
      </c>
      <c r="BK16" s="20">
        <f t="shared" si="40"/>
        <v>0</v>
      </c>
      <c r="BL16" s="16" t="s">
        <v>25</v>
      </c>
      <c r="BM16" s="20">
        <f t="shared" si="24"/>
        <v>67020000000</v>
      </c>
      <c r="BN16" s="20"/>
      <c r="BO16" s="16" t="s">
        <v>59</v>
      </c>
      <c r="BP16" s="20">
        <f t="shared" si="9"/>
        <v>9496.394373</v>
      </c>
      <c r="BQ16" s="20">
        <f t="shared" si="10"/>
        <v>9035.463416</v>
      </c>
      <c r="BR16" s="20">
        <f t="shared" si="11"/>
        <v>460.930957</v>
      </c>
      <c r="BS16" s="35">
        <f t="shared" si="12"/>
        <v>0.04853747</v>
      </c>
      <c r="BT16" s="20"/>
    </row>
    <row r="17">
      <c r="A17" s="6" t="s">
        <v>25</v>
      </c>
      <c r="B17" s="34">
        <v>4.12672E10</v>
      </c>
      <c r="C17" s="34">
        <v>4.52445333333333E10</v>
      </c>
      <c r="D17" s="34">
        <v>4.85309333333333E10</v>
      </c>
      <c r="E17" s="34">
        <v>5.64978666666667E10</v>
      </c>
      <c r="F17" s="34">
        <v>6.702E10</v>
      </c>
      <c r="G17" s="34">
        <v>8.07624E10</v>
      </c>
      <c r="H17" s="34">
        <v>8.71858666666667E10</v>
      </c>
      <c r="I17" s="34"/>
      <c r="J17" s="6" t="s">
        <v>25</v>
      </c>
      <c r="K17" s="10">
        <v>2.6661492E7</v>
      </c>
      <c r="L17" s="10">
        <v>2.7425676E7</v>
      </c>
      <c r="M17" s="10">
        <v>2.823802E7</v>
      </c>
      <c r="N17" s="10">
        <v>2.9086357E7</v>
      </c>
      <c r="O17" s="10">
        <v>2.9944476E7</v>
      </c>
      <c r="P17" s="10">
        <v>3.0776722E7</v>
      </c>
      <c r="Q17" s="10">
        <v>3.1557144E7</v>
      </c>
      <c r="S17" s="6" t="s">
        <v>25</v>
      </c>
      <c r="T17" s="7">
        <v>4.290978666666667E11</v>
      </c>
      <c r="U17" s="7">
        <v>5.282072E11</v>
      </c>
      <c r="V17" s="7">
        <v>6.712388401066666E11</v>
      </c>
      <c r="W17" s="7">
        <v>7.3597484336E11</v>
      </c>
      <c r="X17" s="7">
        <v>7.466471274133334E11</v>
      </c>
      <c r="Y17" s="7">
        <v>7.563503473333335E11</v>
      </c>
      <c r="Z17" s="7">
        <v>6.5426990288E11</v>
      </c>
      <c r="AA17" s="7"/>
      <c r="AB17" s="6" t="s">
        <v>25</v>
      </c>
      <c r="AC17" s="21">
        <f t="shared" ref="AC17:AI17" si="41">576.81118144*K17</f>
        <v>15378646699</v>
      </c>
      <c r="AD17" s="21">
        <f t="shared" si="41"/>
        <v>15819436575</v>
      </c>
      <c r="AE17" s="21">
        <f t="shared" si="41"/>
        <v>16288005678</v>
      </c>
      <c r="AF17" s="21">
        <f t="shared" si="41"/>
        <v>16777335945</v>
      </c>
      <c r="AG17" s="21">
        <f t="shared" si="41"/>
        <v>17272308579</v>
      </c>
      <c r="AH17" s="21">
        <f t="shared" si="41"/>
        <v>17752357378</v>
      </c>
      <c r="AI17" s="21">
        <f t="shared" si="41"/>
        <v>18202513514</v>
      </c>
      <c r="AJ17" s="6"/>
      <c r="AK17" s="6" t="s">
        <v>25</v>
      </c>
      <c r="AL17" s="7">
        <v>657.68762428</v>
      </c>
      <c r="AM17" s="7">
        <v>670.96249515</v>
      </c>
      <c r="AN17" s="7">
        <v>859.55035091</v>
      </c>
      <c r="AO17" s="7">
        <v>991.6676743</v>
      </c>
      <c r="AP17" s="7">
        <v>1091.31758837</v>
      </c>
      <c r="AQ17" s="7">
        <v>1248.80529295</v>
      </c>
      <c r="AR17" s="7">
        <v>1194.10045472</v>
      </c>
      <c r="AS17" s="7"/>
      <c r="AT17" s="16" t="s">
        <v>25</v>
      </c>
      <c r="AU17" s="20">
        <f>Education!W16</f>
        <v>0</v>
      </c>
      <c r="AV17" s="20">
        <f>Education!X16</f>
        <v>0</v>
      </c>
      <c r="AW17" s="20">
        <f>Education!Y16</f>
        <v>0</v>
      </c>
      <c r="AX17" s="20">
        <f>Education!Z16</f>
        <v>0</v>
      </c>
      <c r="AY17" s="20">
        <f>Education!AA16</f>
        <v>0</v>
      </c>
      <c r="AZ17" s="20">
        <f>Education!AB16</f>
        <v>0</v>
      </c>
      <c r="BA17" s="20">
        <f>Education!AC16</f>
        <v>0</v>
      </c>
      <c r="BB17" s="20"/>
      <c r="BC17" s="16" t="s">
        <v>25</v>
      </c>
      <c r="BD17" s="20">
        <f t="shared" si="4"/>
        <v>17272308579</v>
      </c>
      <c r="BE17" s="20">
        <v>0.0</v>
      </c>
      <c r="BF17" s="16" t="s">
        <v>25</v>
      </c>
      <c r="BG17" s="20">
        <f t="shared" si="6"/>
        <v>67020000000</v>
      </c>
      <c r="BH17" s="20"/>
      <c r="BI17" s="16" t="s">
        <v>27</v>
      </c>
      <c r="BJ17" s="20">
        <f t="shared" ref="BJ17:BK17" si="42">BD18</f>
        <v>31013635210</v>
      </c>
      <c r="BK17" s="20">
        <f t="shared" si="42"/>
        <v>67118661705</v>
      </c>
      <c r="BL17" s="16" t="s">
        <v>27</v>
      </c>
      <c r="BM17" s="20">
        <f t="shared" si="24"/>
        <v>4118208483</v>
      </c>
      <c r="BN17" s="20"/>
      <c r="BO17" s="16" t="s">
        <v>25</v>
      </c>
      <c r="BP17" s="20">
        <f t="shared" si="9"/>
        <v>20732.86172</v>
      </c>
      <c r="BQ17" s="20">
        <f t="shared" si="10"/>
        <v>17970.0684</v>
      </c>
      <c r="BR17" s="20">
        <f t="shared" si="11"/>
        <v>2762.793321</v>
      </c>
      <c r="BS17" s="35">
        <f t="shared" si="12"/>
        <v>0.1332567283</v>
      </c>
      <c r="BT17" s="20"/>
    </row>
    <row r="18">
      <c r="A18" s="6" t="s">
        <v>27</v>
      </c>
      <c r="B18" s="34">
        <v>3.59268770202285E9</v>
      </c>
      <c r="C18" s="34">
        <v>4.18816809220321E9</v>
      </c>
      <c r="D18" s="34">
        <v>4.59415407794655E9</v>
      </c>
      <c r="E18" s="34">
        <v>4.48959009594432E9</v>
      </c>
      <c r="F18" s="34">
        <v>4.11820848342734E9</v>
      </c>
      <c r="G18" s="34">
        <v>3.893478120652E9</v>
      </c>
      <c r="H18" s="34">
        <v>3.48918341314325E9</v>
      </c>
      <c r="I18" s="34"/>
      <c r="J18" s="6" t="s">
        <v>27</v>
      </c>
      <c r="K18" s="10">
        <v>5.0970818E7</v>
      </c>
      <c r="L18" s="10">
        <v>5.1584663E7</v>
      </c>
      <c r="M18" s="10">
        <v>5.2263516E7</v>
      </c>
      <c r="N18" s="10">
        <v>5.2998213E7</v>
      </c>
      <c r="O18" s="10">
        <v>5.3767396E7</v>
      </c>
      <c r="P18" s="10">
        <v>5.4539571E7</v>
      </c>
      <c r="Q18" s="10">
        <v>5.5291225E7</v>
      </c>
      <c r="S18" s="6" t="s">
        <v>27</v>
      </c>
      <c r="T18" s="7">
        <v>2.9593648583263513E11</v>
      </c>
      <c r="U18" s="7">
        <v>3.753494428371865E11</v>
      </c>
      <c r="V18" s="7">
        <v>4.1641887493923236E11</v>
      </c>
      <c r="W18" s="7">
        <v>3.9632787520130444E11</v>
      </c>
      <c r="X18" s="7">
        <v>3.6664322316400354E11</v>
      </c>
      <c r="Y18" s="7">
        <v>3.5063620816377216E11</v>
      </c>
      <c r="Z18" s="7">
        <v>3.1753683064061865E11</v>
      </c>
      <c r="AA18" s="7"/>
      <c r="AB18" s="6" t="s">
        <v>27</v>
      </c>
      <c r="AC18" s="21">
        <f t="shared" ref="AC18:AI18" si="43">576.81118144*K18</f>
        <v>29400537750</v>
      </c>
      <c r="AD18" s="21">
        <f t="shared" si="43"/>
        <v>29754610409</v>
      </c>
      <c r="AE18" s="21">
        <f t="shared" si="43"/>
        <v>30146180410</v>
      </c>
      <c r="AF18" s="21">
        <f t="shared" si="43"/>
        <v>30569961855</v>
      </c>
      <c r="AG18" s="21">
        <f t="shared" si="43"/>
        <v>31013635210</v>
      </c>
      <c r="AH18" s="21">
        <f t="shared" si="43"/>
        <v>31459034384</v>
      </c>
      <c r="AI18" s="21">
        <f t="shared" si="43"/>
        <v>31892596816</v>
      </c>
      <c r="AJ18" s="6"/>
      <c r="AK18" s="6" t="s">
        <v>27</v>
      </c>
      <c r="AL18" s="7">
        <v>413.0740827</v>
      </c>
      <c r="AM18" s="7">
        <v>539.56761477</v>
      </c>
      <c r="AN18" s="7">
        <v>597.35944784</v>
      </c>
      <c r="AO18" s="7">
        <v>579.74856297</v>
      </c>
      <c r="AP18" s="7">
        <v>526.49957517</v>
      </c>
      <c r="AQ18" s="7">
        <v>509.83326095</v>
      </c>
      <c r="AR18" s="7">
        <v>470.79699332</v>
      </c>
      <c r="AS18" s="7"/>
      <c r="AT18" s="16" t="s">
        <v>27</v>
      </c>
      <c r="AU18" s="20">
        <f>Education!W17</f>
        <v>54174902531</v>
      </c>
      <c r="AV18" s="20">
        <f>Education!X17</f>
        <v>68712444914</v>
      </c>
      <c r="AW18" s="20">
        <f>Education!Y17</f>
        <v>76230721935</v>
      </c>
      <c r="AX18" s="20">
        <f>Education!Z17</f>
        <v>72552811287</v>
      </c>
      <c r="AY18" s="20">
        <f>Education!AA17</f>
        <v>67118661705</v>
      </c>
      <c r="AZ18" s="20">
        <f>Education!AB17</f>
        <v>64188375921</v>
      </c>
      <c r="BA18" s="20">
        <f>Education!AC17</f>
        <v>58129117813</v>
      </c>
      <c r="BB18" s="20"/>
      <c r="BC18" s="16" t="s">
        <v>27</v>
      </c>
      <c r="BD18" s="20">
        <f t="shared" si="4"/>
        <v>31013635210</v>
      </c>
      <c r="BE18" s="20">
        <f t="shared" ref="BE18:BE21" si="46">AY18</f>
        <v>67118661705</v>
      </c>
      <c r="BF18" s="16" t="s">
        <v>27</v>
      </c>
      <c r="BG18" s="20">
        <f t="shared" si="6"/>
        <v>4118208483</v>
      </c>
      <c r="BH18" s="20"/>
      <c r="BI18" s="16" t="s">
        <v>28</v>
      </c>
      <c r="BJ18" s="20">
        <f t="shared" ref="BJ18:BK18" si="44">BD19</f>
        <v>43714981086</v>
      </c>
      <c r="BK18" s="20">
        <f t="shared" si="44"/>
        <v>174015530536</v>
      </c>
      <c r="BL18" s="16" t="s">
        <v>28</v>
      </c>
      <c r="BM18" s="20">
        <f t="shared" si="24"/>
        <v>18662574078</v>
      </c>
      <c r="BN18" s="20"/>
      <c r="BO18" s="16" t="s">
        <v>27</v>
      </c>
      <c r="BP18" s="20">
        <f t="shared" si="9"/>
        <v>5742.9878</v>
      </c>
      <c r="BQ18" s="20">
        <f t="shared" si="10"/>
        <v>5679.882246</v>
      </c>
      <c r="BR18" s="20">
        <f t="shared" si="11"/>
        <v>63.10555451</v>
      </c>
      <c r="BS18" s="35">
        <f t="shared" si="12"/>
        <v>0.01098827939</v>
      </c>
      <c r="BT18" s="20"/>
    </row>
    <row r="19">
      <c r="A19" s="6" t="s">
        <v>28</v>
      </c>
      <c r="B19" s="34">
        <v>1.63523018436202E10</v>
      </c>
      <c r="C19" s="34">
        <v>1.79393705124443E10</v>
      </c>
      <c r="D19" s="34">
        <v>1.73048815609775E10</v>
      </c>
      <c r="E19" s="34">
        <v>1.79582404056362E10</v>
      </c>
      <c r="F19" s="34">
        <v>1.86625740779083E10</v>
      </c>
      <c r="G19" s="34">
        <v>1.77721677450664E10</v>
      </c>
      <c r="H19" s="34">
        <v>1.5880927523899E10</v>
      </c>
      <c r="I19" s="34"/>
      <c r="J19" s="6" t="s">
        <v>28</v>
      </c>
      <c r="K19" s="10">
        <v>7.1339185E7</v>
      </c>
      <c r="L19" s="10">
        <v>7.2326914E7</v>
      </c>
      <c r="M19" s="10">
        <v>7.3409455E7</v>
      </c>
      <c r="N19" s="10">
        <v>7.4569867E7</v>
      </c>
      <c r="O19" s="10">
        <v>7.5787333E7</v>
      </c>
      <c r="P19" s="10">
        <v>7.7030628E7</v>
      </c>
      <c r="Q19" s="10">
        <v>7.8271472E7</v>
      </c>
      <c r="S19" s="6" t="s">
        <v>28</v>
      </c>
      <c r="T19" s="7">
        <v>6.4464E11</v>
      </c>
      <c r="U19" s="7">
        <v>7.719017833377695E11</v>
      </c>
      <c r="V19" s="7">
        <v>8.325235820895522E11</v>
      </c>
      <c r="W19" s="7">
        <v>8.739821826280624E11</v>
      </c>
      <c r="X19" s="7">
        <v>9.505793675806283E11</v>
      </c>
      <c r="Y19" s="7">
        <v>9.341859721270277E11</v>
      </c>
      <c r="Z19" s="7">
        <v>8.597966911764706E11</v>
      </c>
      <c r="AA19" s="7"/>
      <c r="AB19" s="6" t="s">
        <v>28</v>
      </c>
      <c r="AC19" s="21">
        <f t="shared" ref="AC19:AI19" si="45">576.81118144*K19</f>
        <v>41149239583</v>
      </c>
      <c r="AD19" s="21">
        <f t="shared" si="45"/>
        <v>41718972714</v>
      </c>
      <c r="AE19" s="21">
        <f t="shared" si="45"/>
        <v>42343394467</v>
      </c>
      <c r="AF19" s="21">
        <f t="shared" si="45"/>
        <v>43012733084</v>
      </c>
      <c r="AG19" s="21">
        <f t="shared" si="45"/>
        <v>43714981086</v>
      </c>
      <c r="AH19" s="21">
        <f t="shared" si="45"/>
        <v>44432127544</v>
      </c>
      <c r="AI19" s="21">
        <f t="shared" si="45"/>
        <v>45147860237</v>
      </c>
      <c r="AJ19" s="6"/>
      <c r="AK19" s="6" t="s">
        <v>28</v>
      </c>
      <c r="AL19" s="7">
        <v>500.07160353</v>
      </c>
      <c r="AM19" s="7">
        <v>539.32880589</v>
      </c>
      <c r="AN19" s="7">
        <v>531.65965544</v>
      </c>
      <c r="AO19" s="7">
        <v>524.81783627</v>
      </c>
      <c r="AP19" s="7">
        <v>552.40548059</v>
      </c>
      <c r="AQ19" s="7">
        <v>527.20284171</v>
      </c>
      <c r="AR19" s="7">
        <v>454.60829207</v>
      </c>
      <c r="AS19" s="7"/>
      <c r="AT19" s="16" t="s">
        <v>28</v>
      </c>
      <c r="AU19" s="20">
        <f>Education!W18</f>
        <v>0</v>
      </c>
      <c r="AV19" s="20">
        <f>Education!X18</f>
        <v>0</v>
      </c>
      <c r="AW19" s="20">
        <f>Education!Y18</f>
        <v>0</v>
      </c>
      <c r="AX19" s="20">
        <f>Education!Z18</f>
        <v>159993450706</v>
      </c>
      <c r="AY19" s="20">
        <f>Education!AA18</f>
        <v>174015530536</v>
      </c>
      <c r="AZ19" s="20">
        <f>Education!AB18</f>
        <v>171014512941</v>
      </c>
      <c r="BA19" s="20">
        <f>Education!AC18</f>
        <v>157396617758</v>
      </c>
      <c r="BB19" s="20"/>
      <c r="BC19" s="16" t="s">
        <v>28</v>
      </c>
      <c r="BD19" s="20">
        <f t="shared" si="4"/>
        <v>43714981086</v>
      </c>
      <c r="BE19" s="20">
        <f t="shared" si="46"/>
        <v>174015530536</v>
      </c>
      <c r="BF19" s="16" t="s">
        <v>28</v>
      </c>
      <c r="BG19" s="20">
        <f t="shared" si="6"/>
        <v>18662574078</v>
      </c>
      <c r="BH19" s="20"/>
      <c r="BI19" s="16" t="s">
        <v>29</v>
      </c>
      <c r="BJ19" s="20">
        <f t="shared" ref="BJ19:BK19" si="47">BD20</f>
        <v>36989877803</v>
      </c>
      <c r="BK19" s="20">
        <f t="shared" si="47"/>
        <v>501558331260</v>
      </c>
      <c r="BL19" s="16" t="s">
        <v>29</v>
      </c>
      <c r="BM19" s="20">
        <f t="shared" si="24"/>
        <v>56861759588</v>
      </c>
      <c r="BN19" s="20"/>
      <c r="BO19" s="16" t="s">
        <v>28</v>
      </c>
      <c r="BP19" s="20">
        <f t="shared" si="9"/>
        <v>10984.80288</v>
      </c>
      <c r="BQ19" s="20">
        <f t="shared" si="10"/>
        <v>10781.90741</v>
      </c>
      <c r="BR19" s="20">
        <f t="shared" si="11"/>
        <v>202.8954754</v>
      </c>
      <c r="BS19" s="35">
        <f t="shared" si="12"/>
        <v>0.01847056134</v>
      </c>
      <c r="BT19" s="20"/>
    </row>
    <row r="20">
      <c r="A20" s="6" t="s">
        <v>29</v>
      </c>
      <c r="B20" s="34">
        <v>5.79146278580319E10</v>
      </c>
      <c r="C20" s="34">
        <v>5.80828487945375E10</v>
      </c>
      <c r="D20" s="34">
        <v>6.0270435686808E10</v>
      </c>
      <c r="E20" s="34">
        <v>5.8495656720591E10</v>
      </c>
      <c r="F20" s="34">
        <v>5.68617595882819E10</v>
      </c>
      <c r="G20" s="34">
        <v>5.91828585542566E10</v>
      </c>
      <c r="H20" s="34">
        <v>5.38621854932918E10</v>
      </c>
      <c r="I20" s="34"/>
      <c r="J20" s="6" t="s">
        <v>29</v>
      </c>
      <c r="K20" s="10">
        <v>6.227627E7</v>
      </c>
      <c r="L20" s="10">
        <v>6.2766365E7</v>
      </c>
      <c r="M20" s="10">
        <v>6.3258918E7</v>
      </c>
      <c r="N20" s="10">
        <v>6.37003E7</v>
      </c>
      <c r="O20" s="10">
        <v>6.4128226E7</v>
      </c>
      <c r="P20" s="10">
        <v>6.461316E7</v>
      </c>
      <c r="Q20" s="10">
        <v>6.5128861E7</v>
      </c>
      <c r="S20" s="6" t="s">
        <v>29</v>
      </c>
      <c r="T20" s="7">
        <v>2.382825985355974E12</v>
      </c>
      <c r="U20" s="7">
        <v>2.441173394729617E12</v>
      </c>
      <c r="V20" s="7">
        <v>2.6197004047333726E12</v>
      </c>
      <c r="W20" s="7">
        <v>2.6620851684989336E12</v>
      </c>
      <c r="X20" s="7">
        <v>2.73981868093019E12</v>
      </c>
      <c r="Y20" s="7">
        <v>3.022827781881389E12</v>
      </c>
      <c r="Z20" s="7">
        <v>2.885570309160863E12</v>
      </c>
      <c r="AA20" s="7"/>
      <c r="AB20" s="6" t="s">
        <v>29</v>
      </c>
      <c r="AC20" s="21">
        <f t="shared" ref="AC20:AI20" si="48">576.81118144*K20</f>
        <v>35921648874</v>
      </c>
      <c r="AD20" s="21">
        <f t="shared" si="48"/>
        <v>36204341150</v>
      </c>
      <c r="AE20" s="21">
        <f t="shared" si="48"/>
        <v>36488451228</v>
      </c>
      <c r="AF20" s="21">
        <f t="shared" si="48"/>
        <v>36743045301</v>
      </c>
      <c r="AG20" s="21">
        <f t="shared" si="48"/>
        <v>36989877803</v>
      </c>
      <c r="AH20" s="21">
        <f t="shared" si="48"/>
        <v>37269593156</v>
      </c>
      <c r="AI20" s="21">
        <f t="shared" si="48"/>
        <v>37567055259</v>
      </c>
      <c r="AJ20" s="6"/>
      <c r="AK20" s="6" t="s">
        <v>29</v>
      </c>
      <c r="AL20" s="7">
        <v>3272.64054594</v>
      </c>
      <c r="AM20" s="7">
        <v>3306.78679188</v>
      </c>
      <c r="AN20" s="7">
        <v>3501.48329916</v>
      </c>
      <c r="AO20" s="7">
        <v>3532.05505271</v>
      </c>
      <c r="AP20" s="7">
        <v>4193.71878042</v>
      </c>
      <c r="AQ20" s="7">
        <v>4566.65015036</v>
      </c>
      <c r="AR20" s="7">
        <v>4355.80576369</v>
      </c>
      <c r="AS20" s="7"/>
      <c r="AT20" s="16" t="s">
        <v>29</v>
      </c>
      <c r="AU20" s="20">
        <f>Education!W19</f>
        <v>436206320227</v>
      </c>
      <c r="AV20" s="20">
        <f>Education!X19</f>
        <v>446887548690</v>
      </c>
      <c r="AW20" s="20">
        <f>Education!Y19</f>
        <v>479569167312</v>
      </c>
      <c r="AX20" s="20">
        <f>Education!Z19</f>
        <v>0</v>
      </c>
      <c r="AY20" s="20">
        <f>Education!AA19</f>
        <v>501558331260</v>
      </c>
      <c r="AZ20" s="20">
        <f>Education!AB19</f>
        <v>553366713103</v>
      </c>
      <c r="BA20" s="20">
        <f>Education!AC19</f>
        <v>528240003278</v>
      </c>
      <c r="BB20" s="20"/>
      <c r="BC20" s="16" t="s">
        <v>29</v>
      </c>
      <c r="BD20" s="20">
        <f t="shared" si="4"/>
        <v>36989877803</v>
      </c>
      <c r="BE20" s="20">
        <f t="shared" si="46"/>
        <v>501558331260</v>
      </c>
      <c r="BF20" s="16" t="s">
        <v>29</v>
      </c>
      <c r="BG20" s="20">
        <f t="shared" si="6"/>
        <v>56861759588</v>
      </c>
      <c r="BH20" s="20"/>
      <c r="BI20" s="16"/>
      <c r="BJ20" s="20"/>
      <c r="BK20" s="20"/>
      <c r="BL20" s="16"/>
      <c r="BM20" s="20"/>
      <c r="BN20" s="20"/>
      <c r="BO20" s="16" t="s">
        <v>29</v>
      </c>
      <c r="BP20" s="20">
        <f t="shared" si="9"/>
        <v>44305.55463</v>
      </c>
      <c r="BQ20" s="20">
        <f t="shared" si="10"/>
        <v>43478.54515</v>
      </c>
      <c r="BR20" s="20">
        <f t="shared" si="11"/>
        <v>827.0094804</v>
      </c>
      <c r="BS20" s="35">
        <f t="shared" si="12"/>
        <v>0.01866604509</v>
      </c>
      <c r="BT20" s="20"/>
    </row>
    <row r="21" ht="15.75" customHeight="1">
      <c r="A21" s="6" t="s">
        <v>30</v>
      </c>
      <c r="B21" s="34">
        <v>6.68567E11</v>
      </c>
      <c r="C21" s="34">
        <v>6.9818E11</v>
      </c>
      <c r="D21" s="34">
        <v>7.11338E11</v>
      </c>
      <c r="E21" s="34">
        <v>6.8478E11</v>
      </c>
      <c r="F21" s="34">
        <v>6.39704E11</v>
      </c>
      <c r="G21" s="34">
        <v>6.09914E11</v>
      </c>
      <c r="H21" s="34">
        <v>5.96104639E11</v>
      </c>
      <c r="I21" s="34"/>
      <c r="J21" s="6" t="s">
        <v>30</v>
      </c>
      <c r="K21" s="10">
        <v>3.06771529E8</v>
      </c>
      <c r="L21" s="10">
        <v>3.09338421E8</v>
      </c>
      <c r="M21" s="10">
        <v>3.1164428E8</v>
      </c>
      <c r="N21" s="10">
        <v>3.13993272E8</v>
      </c>
      <c r="O21" s="10">
        <v>3.16234505E8</v>
      </c>
      <c r="P21" s="10">
        <v>3.18622525E8</v>
      </c>
      <c r="Q21" s="10">
        <v>3.21039839E8</v>
      </c>
      <c r="S21" s="6" t="s">
        <v>30</v>
      </c>
      <c r="T21" s="7">
        <v>1.4418739E13</v>
      </c>
      <c r="U21" s="7">
        <v>1.4964372E13</v>
      </c>
      <c r="V21" s="7">
        <v>1.5517926E13</v>
      </c>
      <c r="W21" s="7">
        <v>1.6155255E13</v>
      </c>
      <c r="X21" s="7">
        <v>1.6691517E13</v>
      </c>
      <c r="Y21" s="7">
        <v>1.7427609E13</v>
      </c>
      <c r="Z21" s="7">
        <v>1.8120714E13</v>
      </c>
      <c r="AA21" s="7"/>
      <c r="AB21" s="6" t="s">
        <v>30</v>
      </c>
      <c r="AC21" s="21">
        <f t="shared" ref="AC21:AI21" si="49">576.81118144*K21</f>
        <v>176949248075</v>
      </c>
      <c r="AD21" s="21">
        <f t="shared" si="49"/>
        <v>178429860082</v>
      </c>
      <c r="AE21" s="21">
        <f t="shared" si="49"/>
        <v>179759905336</v>
      </c>
      <c r="AF21" s="21">
        <f t="shared" si="49"/>
        <v>181114830187</v>
      </c>
      <c r="AG21" s="21">
        <f t="shared" si="49"/>
        <v>182407598441</v>
      </c>
      <c r="AH21" s="21">
        <f t="shared" si="49"/>
        <v>183785035079</v>
      </c>
      <c r="AI21" s="21">
        <f t="shared" si="49"/>
        <v>185179368823</v>
      </c>
      <c r="AJ21" s="6"/>
      <c r="AK21" s="6" t="s">
        <v>30</v>
      </c>
      <c r="AL21" s="7">
        <v>7696.47150994</v>
      </c>
      <c r="AM21" s="7">
        <v>7949.89613043</v>
      </c>
      <c r="AN21" s="7">
        <v>8160.84486468</v>
      </c>
      <c r="AO21" s="7">
        <v>8432.50652832</v>
      </c>
      <c r="AP21" s="7">
        <v>8634.63174721</v>
      </c>
      <c r="AQ21" s="7">
        <v>9059.52115597</v>
      </c>
      <c r="AR21" s="7">
        <v>9535.9453353</v>
      </c>
      <c r="AS21" s="7"/>
      <c r="AT21" s="16" t="s">
        <v>30</v>
      </c>
      <c r="AU21" s="20">
        <f>Education!W20</f>
        <v>0</v>
      </c>
      <c r="AV21" s="20">
        <f>Education!X20</f>
        <v>2739416845687</v>
      </c>
      <c r="AW21" s="20">
        <f>Education!Y20</f>
        <v>2840751880168</v>
      </c>
      <c r="AX21" s="20">
        <f>Education!Z20</f>
        <v>2957422983963</v>
      </c>
      <c r="AY21" s="20">
        <f>Education!AA20</f>
        <v>3055592499964</v>
      </c>
      <c r="AZ21" s="20">
        <f>Education!AB20</f>
        <v>3190343415323</v>
      </c>
      <c r="BA21" s="20">
        <f>Education!AC20</f>
        <v>0</v>
      </c>
      <c r="BB21" s="20"/>
      <c r="BC21" s="16" t="s">
        <v>30</v>
      </c>
      <c r="BD21" s="20">
        <f t="shared" si="4"/>
        <v>182407598441</v>
      </c>
      <c r="BE21" s="20">
        <f t="shared" si="46"/>
        <v>3055592499964</v>
      </c>
      <c r="BF21" s="16" t="s">
        <v>30</v>
      </c>
      <c r="BG21" s="20">
        <f t="shared" si="6"/>
        <v>639704000000</v>
      </c>
      <c r="BH21" s="20"/>
      <c r="BN21" s="20"/>
      <c r="BO21" s="16" t="s">
        <v>30</v>
      </c>
      <c r="BP21" s="20">
        <f t="shared" si="9"/>
        <v>56443.81724</v>
      </c>
      <c r="BQ21" s="20">
        <f t="shared" si="10"/>
        <v>54587.02389</v>
      </c>
      <c r="BR21" s="20">
        <f t="shared" si="11"/>
        <v>1856.793353</v>
      </c>
      <c r="BS21" s="35">
        <f t="shared" si="12"/>
        <v>0.03289631076</v>
      </c>
      <c r="BT21" s="2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"/>
  <conditionalFormatting sqref="AT1:BT1">
    <cfRule type="notContainsBlanks" dxfId="0" priority="1">
      <formula>LEN(TRIM(AT1))&gt;0</formula>
    </cfRule>
  </conditionalFormatting>
  <printOptions/>
  <pageMargins bottom="0.75" footer="0.0" header="0.0" left="0.7" right="0.7" top="0.75"/>
  <pageSetup orientation="landscape"/>
  <drawing r:id="rId1"/>
</worksheet>
</file>