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y\Documents\Kelly\Home\Scouts\Orienteering\Orienteering HAT\Rev P2\BOM\"/>
    </mc:Choice>
  </mc:AlternateContent>
  <xr:revisionPtr revIDLastSave="0" documentId="13_ncr:1_{A58247FE-5732-48AE-982F-04FA9DF78E05}" xr6:coauthVersionLast="41" xr6:coauthVersionMax="41" xr10:uidLastSave="{00000000-0000-0000-0000-000000000000}"/>
  <bookViews>
    <workbookView xWindow="-27360" yWindow="915" windowWidth="21600" windowHeight="143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10" i="1" l="1"/>
  <c r="M28" i="1" l="1"/>
  <c r="M27" i="1" l="1"/>
  <c r="M14" i="1"/>
  <c r="M5" i="1"/>
  <c r="M6" i="1"/>
  <c r="M7" i="1"/>
  <c r="M8" i="1"/>
  <c r="M9" i="1"/>
  <c r="M26" i="1"/>
  <c r="M25" i="1"/>
  <c r="M24" i="1"/>
  <c r="M23" i="1"/>
  <c r="M20" i="1"/>
  <c r="M19" i="1"/>
  <c r="M18" i="1"/>
  <c r="M17" i="1"/>
  <c r="M35" i="1" l="1"/>
  <c r="M22" i="1" l="1"/>
  <c r="M34" i="1" l="1"/>
  <c r="M33" i="1" l="1"/>
  <c r="M16" i="1" l="1"/>
  <c r="M11" i="1" l="1"/>
  <c r="M36" i="1" l="1"/>
  <c r="M15" i="1" l="1"/>
  <c r="M12" i="1" l="1"/>
  <c r="M13" i="1"/>
  <c r="M29" i="1"/>
  <c r="M30" i="1"/>
  <c r="M31" i="1"/>
  <c r="M32" i="1"/>
  <c r="M37" i="1"/>
  <c r="J38" i="1" l="1"/>
</calcChain>
</file>

<file path=xl/sharedStrings.xml><?xml version="1.0" encoding="utf-8"?>
<sst xmlns="http://schemas.openxmlformats.org/spreadsheetml/2006/main" count="245" uniqueCount="198">
  <si>
    <t>Qty</t>
  </si>
  <si>
    <t>Mfg Part #</t>
  </si>
  <si>
    <t>Description</t>
  </si>
  <si>
    <t>Footprint</t>
  </si>
  <si>
    <t>Mfg</t>
  </si>
  <si>
    <t>$ each</t>
  </si>
  <si>
    <t>Total</t>
  </si>
  <si>
    <t>Rating</t>
  </si>
  <si>
    <t>Sub total:</t>
  </si>
  <si>
    <t>Notes</t>
  </si>
  <si>
    <t>Do not wash</t>
  </si>
  <si>
    <t>Notes:</t>
  </si>
  <si>
    <t>Leave holes open (do not fill with solder)</t>
  </si>
  <si>
    <t>Thru-hole component</t>
  </si>
  <si>
    <t>Mouser</t>
  </si>
  <si>
    <t>Item</t>
  </si>
  <si>
    <t>DigiKey</t>
  </si>
  <si>
    <t>Cut pins flush to this board (0.030 inch or less)</t>
  </si>
  <si>
    <t>These components should be stocked due to concerns over lead time and/or limited substitutions available.</t>
  </si>
  <si>
    <t>SMD</t>
  </si>
  <si>
    <t>JST</t>
  </si>
  <si>
    <t>S2B-PH-SM4-TB(LF)(SN)</t>
  </si>
  <si>
    <t>PCB Bare</t>
  </si>
  <si>
    <t>Yageo</t>
  </si>
  <si>
    <t>SW1</t>
  </si>
  <si>
    <t>U1</t>
  </si>
  <si>
    <t>U3</t>
  </si>
  <si>
    <t>Microchip</t>
  </si>
  <si>
    <t>TI</t>
  </si>
  <si>
    <t>1206</t>
  </si>
  <si>
    <t>J1</t>
  </si>
  <si>
    <t>0.100</t>
  </si>
  <si>
    <t>NA</t>
  </si>
  <si>
    <t>J2</t>
  </si>
  <si>
    <t>IC ADC 12-Bit I2C SMD</t>
  </si>
  <si>
    <t>296-45252-1-ND</t>
  </si>
  <si>
    <t>On Semi</t>
  </si>
  <si>
    <t>IC Compartor w/Ref Open Drain</t>
  </si>
  <si>
    <t>SC-70-5</t>
  </si>
  <si>
    <t>FDN340P</t>
  </si>
  <si>
    <t>FDN340PCT-ND</t>
  </si>
  <si>
    <t>MOSFET P-Chan 20V 2A SSOT-3</t>
  </si>
  <si>
    <t>SSOT-3</t>
  </si>
  <si>
    <t>512-FDN340P</t>
  </si>
  <si>
    <t>V1</t>
  </si>
  <si>
    <t>TVS 5.6VDC 150A 1206</t>
  </si>
  <si>
    <t>478-2517-1-ND</t>
  </si>
  <si>
    <t>VC120605D150DP</t>
  </si>
  <si>
    <t>581-VC120605D150DP</t>
  </si>
  <si>
    <t>AVX</t>
  </si>
  <si>
    <t>0805</t>
  </si>
  <si>
    <t>F1</t>
  </si>
  <si>
    <t>0ZCK0100FF2E</t>
  </si>
  <si>
    <t>507-1815-1-ND</t>
  </si>
  <si>
    <t>Bel Fuse</t>
  </si>
  <si>
    <t>Fuse PTC Resttable 1.0A 6V Chip 0805</t>
  </si>
  <si>
    <t>530-0ZCK0100FF2E</t>
  </si>
  <si>
    <t>Q3</t>
  </si>
  <si>
    <t>Trans NPN 40V 0.6A SOT-23</t>
  </si>
  <si>
    <t>SOT-23</t>
  </si>
  <si>
    <t>MMBT2222ALT1G</t>
  </si>
  <si>
    <t>863-MMBT2222ALT1G</t>
  </si>
  <si>
    <t>MMBT2222ALT1GOSCT-ND</t>
  </si>
  <si>
    <t>SN74LVC1G06DBVR</t>
  </si>
  <si>
    <t>IC Inverter SGL 1 input SOT23-5</t>
  </si>
  <si>
    <t>SOT23-5</t>
  </si>
  <si>
    <t>296-8483-1-ND</t>
  </si>
  <si>
    <t>595-SN74LVC1G06DBVR</t>
  </si>
  <si>
    <t>MIC842HYC5-TR</t>
  </si>
  <si>
    <t>576-2926-1-ND</t>
  </si>
  <si>
    <t>998-MIC842HYC5TR</t>
  </si>
  <si>
    <t>Conn Socket 2x20 0.100 inch  SMD</t>
  </si>
  <si>
    <r>
      <t>Location (</t>
    </r>
    <r>
      <rPr>
        <i/>
        <u/>
        <sz val="11"/>
        <color indexed="56"/>
        <rFont val="Calibri"/>
        <family val="2"/>
      </rPr>
      <t>bottom</t>
    </r>
    <r>
      <rPr>
        <sz val="11"/>
        <color indexed="56"/>
        <rFont val="Calibri"/>
        <family val="2"/>
      </rPr>
      <t>)</t>
    </r>
  </si>
  <si>
    <t>Kaweei Tech</t>
  </si>
  <si>
    <t>(Buy from Adafruit #2187)</t>
  </si>
  <si>
    <t>CS25582-40G-M36-0A</t>
  </si>
  <si>
    <t>74LVC1G07DBVT</t>
  </si>
  <si>
    <t>IC Buffer Non-Invert 1 input SOT23-5</t>
  </si>
  <si>
    <t>296-26590-1-ND</t>
  </si>
  <si>
    <t>595-SN74LVC1G07DBVT</t>
  </si>
  <si>
    <t>E-Switch</t>
  </si>
  <si>
    <t>Cap Cer 0.1uF 25V X7R 10% 0805</t>
  </si>
  <si>
    <t>311-1141-1-ND</t>
  </si>
  <si>
    <t>CC0805KRX7R8BB104</t>
  </si>
  <si>
    <t>1276-1764-1-ND</t>
  </si>
  <si>
    <t>CL21B106KPQNNNE</t>
  </si>
  <si>
    <t>Samsung</t>
  </si>
  <si>
    <t>U2, U5</t>
  </si>
  <si>
    <t>Q1, Q2</t>
  </si>
  <si>
    <t>U7</t>
  </si>
  <si>
    <t>U8, U4, U9</t>
  </si>
  <si>
    <t>U6</t>
  </si>
  <si>
    <t>MAX40200AUK+T</t>
  </si>
  <si>
    <t>IC Ideal Diode SOT23-5</t>
  </si>
  <si>
    <t>Maxim</t>
  </si>
  <si>
    <t>MAX40200AUK+TCT-ND</t>
  </si>
  <si>
    <t>R7</t>
  </si>
  <si>
    <t>Res 732K Ohms 1% Thick Film 0805</t>
  </si>
  <si>
    <t>RC0805FR-07732KL</t>
  </si>
  <si>
    <t>311-732KCRCT-ND</t>
  </si>
  <si>
    <t>R1, R10</t>
  </si>
  <si>
    <t>R2</t>
  </si>
  <si>
    <t>Res 274K Ohms 1% Thick Film 0805</t>
  </si>
  <si>
    <t>RC0805FR-07274KL</t>
  </si>
  <si>
    <t>311-274KCRCT-ND</t>
  </si>
  <si>
    <t>Res 100K Ohms 1% Thick Film 0805</t>
  </si>
  <si>
    <t>RC0805FR-07100KL</t>
  </si>
  <si>
    <t>311-100KCRCT-ND</t>
  </si>
  <si>
    <t>Res 2K Ohms 1% Thick Film 0805</t>
  </si>
  <si>
    <t>RC0805FR-072KL</t>
  </si>
  <si>
    <t>311-2.00KCRCT-ND</t>
  </si>
  <si>
    <t>Res 1K Ohms 0.1% Thin Film 0805</t>
  </si>
  <si>
    <t>RT0805BRD071KL</t>
  </si>
  <si>
    <t>YAG1820CT-ND</t>
  </si>
  <si>
    <t>R8, R9</t>
  </si>
  <si>
    <t>Cap Cer 10uF 10V X7R 10% 0805</t>
  </si>
  <si>
    <t>Cap Cer 4.7uF 10V X7R 10% 0805</t>
  </si>
  <si>
    <t>CL21B475KPFNNNE</t>
  </si>
  <si>
    <t>D1</t>
  </si>
  <si>
    <t>APDA3020LSECK/J3-PF</t>
  </si>
  <si>
    <t>754-1925-1-ND</t>
  </si>
  <si>
    <t>Kingbright</t>
  </si>
  <si>
    <t>R11</t>
  </si>
  <si>
    <t>D2</t>
  </si>
  <si>
    <t>APDA3020LZGCK</t>
  </si>
  <si>
    <t>754-1929-1-ND</t>
  </si>
  <si>
    <t>R12</t>
  </si>
  <si>
    <t>R3, R6, R13</t>
  </si>
  <si>
    <t>C6, C7, C11</t>
  </si>
  <si>
    <t>R14</t>
  </si>
  <si>
    <t>Res 330 Ohms 1% Thick Film 0805</t>
  </si>
  <si>
    <t>RC0805FR-07330RL</t>
  </si>
  <si>
    <t>Res 1K Ohms 1% Thick Film 0805</t>
  </si>
  <si>
    <t>J3</t>
  </si>
  <si>
    <t>No Connector Installed</t>
  </si>
  <si>
    <t>6</t>
  </si>
  <si>
    <t>603-CC805KRX7R8BB104</t>
  </si>
  <si>
    <t>604-APDA3020LSECKJ3F</t>
  </si>
  <si>
    <t>604-APDA3020LZGCK</t>
  </si>
  <si>
    <t>603-RC0805FR-07732KL</t>
  </si>
  <si>
    <t>603-RC0805FR-07274KL</t>
  </si>
  <si>
    <t>603-RC0805FR-07100KL</t>
  </si>
  <si>
    <t>603-RC0805FR-072KL</t>
  </si>
  <si>
    <t>603-RC0805FR-07330RL</t>
  </si>
  <si>
    <t>603-RT0805BRD071KL</t>
  </si>
  <si>
    <t>RC0805FR-071KL</t>
  </si>
  <si>
    <t>603-RC0805FR-071KL</t>
  </si>
  <si>
    <t>700-MAX40200AUK+T</t>
  </si>
  <si>
    <t>Res 442 Ohms 0.1% Thin Film 0805</t>
  </si>
  <si>
    <t>Panasonic</t>
  </si>
  <si>
    <t>P442DACT-ND</t>
  </si>
  <si>
    <t>C2, C5, C10, C13</t>
  </si>
  <si>
    <t>R15</t>
  </si>
  <si>
    <t>SPK</t>
  </si>
  <si>
    <t>SMT-0931-S-R</t>
  </si>
  <si>
    <t>Audio Magnetic XDCR 3-5V SMD</t>
  </si>
  <si>
    <t>PUI</t>
  </si>
  <si>
    <t>668-1479-1-ND</t>
  </si>
  <si>
    <t>665-SMT0931SR</t>
  </si>
  <si>
    <t>ADS1014BQDGSRQ1</t>
  </si>
  <si>
    <t>595-ADS1014BQDGSRQ1</t>
  </si>
  <si>
    <t>10-MSOP</t>
  </si>
  <si>
    <t>S2B-PH-K-S(LF)(SN)</t>
  </si>
  <si>
    <t>Conn Header RA 2 Pos 2mm</t>
  </si>
  <si>
    <t>MRA4003T3G</t>
  </si>
  <si>
    <t>D3</t>
  </si>
  <si>
    <t>Diode Gen Purp 300V 1A SMA</t>
  </si>
  <si>
    <t>SMA</t>
  </si>
  <si>
    <t>MRA4003T3GOSCT-ND</t>
  </si>
  <si>
    <t>863-MRA4003T3G</t>
  </si>
  <si>
    <t>MCP73831T-2ATI/OT</t>
  </si>
  <si>
    <t>IC Controller Li-Ion 4.2V SOT23-5</t>
  </si>
  <si>
    <t>MCP73831T-2ATI/OTDKR-ND</t>
  </si>
  <si>
    <t>579-MCP73831T-2ATIOT</t>
  </si>
  <si>
    <t>667-ERA-6AEB4420V</t>
  </si>
  <si>
    <t>EG1270</t>
  </si>
  <si>
    <t>Switch Slide SPDT 300mA 6V RA</t>
  </si>
  <si>
    <t>EG1847-ND</t>
  </si>
  <si>
    <t>612-EG1270</t>
  </si>
  <si>
    <t>R4</t>
  </si>
  <si>
    <t>R5</t>
  </si>
  <si>
    <t>Res 4.99K Ohms 1% Thick Film 0805</t>
  </si>
  <si>
    <t>RC0805FR-074K99L</t>
  </si>
  <si>
    <t>311-4.99KCRCT-ND</t>
  </si>
  <si>
    <t>603-RC0805FR-074K99L</t>
  </si>
  <si>
    <t>LED Red Clear RA (Mark on LED - side)</t>
  </si>
  <si>
    <t>LED Green Clear RA (Mark on LED + side)</t>
  </si>
  <si>
    <t>Orienteering HAT
PN: 1287
Rev P2</t>
  </si>
  <si>
    <t>As of: 4/8/2019
Jack Kelly
© Copyright 2019</t>
  </si>
  <si>
    <t>C1, C3, C4, C8, C9</t>
  </si>
  <si>
    <t>Res 383K Ohms 1% Thick Film 0805</t>
  </si>
  <si>
    <t>RC0805FR-07383KL</t>
  </si>
  <si>
    <t>Res 53.6K Ohms 1% Thick Film 0805</t>
  </si>
  <si>
    <t>311-383KCRCT-ND</t>
  </si>
  <si>
    <t>RC0805FR-0753K6L</t>
  </si>
  <si>
    <t>311-53.6KCRCT-ND</t>
  </si>
  <si>
    <t>603-RC0805FR-0753K6L</t>
  </si>
  <si>
    <t>603-RC0805FR-07383KL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</si>
</sst>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i/>
      <u/>
      <sz val="11"/>
      <color indexed="56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56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Arial"/>
      <family val="2"/>
    </font>
    <font>
      <sz val="11"/>
      <color rgb="FF9C0006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99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</cellStyleXfs>
  <cellXfs count="68">
    <xf numFmtId="0" fontId="0" fillId="0" borderId="0" xfId="0"/>
    <xf numFmtId="49" fontId="9" fillId="0" borderId="0" xfId="0" applyNumberFormat="1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10" fillId="0" borderId="0" xfId="0" applyNumberFormat="1" applyFont="1"/>
    <xf numFmtId="49" fontId="9" fillId="0" borderId="0" xfId="0" applyNumberFormat="1" applyFont="1" applyAlignment="1">
      <alignment horizontal="left"/>
    </xf>
    <xf numFmtId="0" fontId="11" fillId="0" borderId="7" xfId="0" applyFont="1" applyBorder="1"/>
    <xf numFmtId="0" fontId="11" fillId="0" borderId="7" xfId="4" applyFont="1" applyBorder="1" applyAlignment="1">
      <alignment horizontal="center"/>
    </xf>
    <xf numFmtId="49" fontId="11" fillId="0" borderId="7" xfId="4" applyNumberFormat="1" applyFont="1" applyBorder="1"/>
    <xf numFmtId="49" fontId="11" fillId="0" borderId="7" xfId="4" applyNumberFormat="1" applyFont="1" applyBorder="1" applyAlignment="1">
      <alignment horizontal="left"/>
    </xf>
    <xf numFmtId="49" fontId="11" fillId="0" borderId="7" xfId="4" applyNumberFormat="1" applyFont="1" applyBorder="1" applyAlignment="1">
      <alignment horizontal="center"/>
    </xf>
    <xf numFmtId="49" fontId="11" fillId="0" borderId="7" xfId="4" applyNumberFormat="1" applyFont="1" applyBorder="1" applyAlignment="1">
      <alignment horizontal="right"/>
    </xf>
    <xf numFmtId="49" fontId="11" fillId="0" borderId="0" xfId="4" applyNumberFormat="1" applyFont="1" applyFill="1" applyBorder="1"/>
    <xf numFmtId="0" fontId="9" fillId="0" borderId="0" xfId="0" applyFont="1" applyFill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9" fillId="0" borderId="1" xfId="0" applyFont="1" applyBorder="1"/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49" fontId="12" fillId="0" borderId="1" xfId="0" applyNumberFormat="1" applyFont="1" applyBorder="1"/>
    <xf numFmtId="49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164" fontId="9" fillId="0" borderId="1" xfId="0" applyNumberFormat="1" applyFont="1" applyBorder="1"/>
    <xf numFmtId="49" fontId="14" fillId="0" borderId="1" xfId="0" applyNumberFormat="1" applyFont="1" applyBorder="1"/>
    <xf numFmtId="0" fontId="9" fillId="0" borderId="1" xfId="0" applyFont="1" applyBorder="1" applyAlignment="1">
      <alignment horizontal="left"/>
    </xf>
    <xf numFmtId="49" fontId="15" fillId="0" borderId="1" xfId="0" applyNumberFormat="1" applyFont="1" applyBorder="1"/>
    <xf numFmtId="9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left"/>
    </xf>
    <xf numFmtId="165" fontId="17" fillId="0" borderId="1" xfId="1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164" fontId="9" fillId="0" borderId="0" xfId="0" applyNumberFormat="1" applyFont="1"/>
    <xf numFmtId="49" fontId="19" fillId="0" borderId="0" xfId="0" applyNumberFormat="1" applyFont="1"/>
    <xf numFmtId="49" fontId="19" fillId="0" borderId="0" xfId="0" applyNumberFormat="1" applyFont="1" applyAlignment="1">
      <alignment horizontal="center"/>
    </xf>
    <xf numFmtId="0" fontId="19" fillId="0" borderId="0" xfId="0" applyFont="1"/>
    <xf numFmtId="165" fontId="19" fillId="0" borderId="0" xfId="0" applyNumberFormat="1" applyFont="1"/>
    <xf numFmtId="0" fontId="9" fillId="4" borderId="1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49" fontId="18" fillId="0" borderId="0" xfId="0" applyNumberFormat="1" applyFont="1"/>
    <xf numFmtId="0" fontId="9" fillId="0" borderId="0" xfId="0" applyFont="1" applyAlignment="1">
      <alignment horizontal="left"/>
    </xf>
    <xf numFmtId="49" fontId="1" fillId="0" borderId="1" xfId="0" applyNumberFormat="1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wrapText="1"/>
    </xf>
    <xf numFmtId="49" fontId="24" fillId="0" borderId="1" xfId="0" applyNumberFormat="1" applyFont="1" applyBorder="1"/>
    <xf numFmtId="49" fontId="25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20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9" fontId="21" fillId="3" borderId="1" xfId="5" applyNumberFormat="1" applyFont="1" applyFill="1" applyBorder="1" applyAlignment="1"/>
    <xf numFmtId="49" fontId="21" fillId="3" borderId="3" xfId="5" applyNumberFormat="1" applyFont="1" applyFill="1" applyBorder="1" applyAlignment="1"/>
    <xf numFmtId="49" fontId="21" fillId="3" borderId="4" xfId="5" applyNumberFormat="1" applyFont="1" applyFill="1" applyBorder="1" applyAlignment="1"/>
    <xf numFmtId="49" fontId="21" fillId="3" borderId="5" xfId="5" applyNumberFormat="1" applyFont="1" applyFill="1" applyBorder="1" applyAlignment="1"/>
    <xf numFmtId="49" fontId="21" fillId="3" borderId="1" xfId="5" applyNumberFormat="1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49" fontId="16" fillId="0" borderId="3" xfId="0" applyNumberFormat="1" applyFont="1" applyBorder="1" applyAlignment="1">
      <alignment horizontal="center"/>
    </xf>
    <xf numFmtId="49" fontId="16" fillId="0" borderId="5" xfId="0" applyNumberFormat="1" applyFont="1" applyBorder="1" applyAlignment="1">
      <alignment horizontal="center"/>
    </xf>
  </cellXfs>
  <cellStyles count="6">
    <cellStyle name="Bad" xfId="5" builtinId="27"/>
    <cellStyle name="Currency" xfId="1" builtinId="4"/>
    <cellStyle name="Currency 2" xfId="2" xr:uid="{00000000-0005-0000-0000-000002000000}"/>
    <cellStyle name="Currency 3" xfId="3" xr:uid="{00000000-0005-0000-0000-000003000000}"/>
    <cellStyle name="Heading 3" xfId="4" builtinId="18"/>
    <cellStyle name="Normal" xfId="0" builtinId="0"/>
  </cellStyles>
  <dxfs count="1">
    <dxf>
      <fill>
        <patternFill>
          <bgColor rgb="FFDAEEF3"/>
        </patternFill>
      </fill>
    </dxf>
  </dxfs>
  <tableStyles count="0" defaultTableStyle="TableStyleMedium9" defaultPivotStyle="PivotStyleLight16"/>
  <colors>
    <mruColors>
      <color rgb="FFDAEEF3"/>
      <color rgb="FFFFC7CE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57150</xdr:rowOff>
    </xdr:from>
    <xdr:to>
      <xdr:col>4</xdr:col>
      <xdr:colOff>190030</xdr:colOff>
      <xdr:row>1</xdr:row>
      <xdr:rowOff>65607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70A05B-8B4F-428F-9FAF-E5A18A76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7150"/>
          <a:ext cx="3371380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D7" sqref="D7"/>
    </sheetView>
  </sheetViews>
  <sheetFormatPr defaultRowHeight="15" x14ac:dyDescent="0.25"/>
  <cols>
    <col min="1" max="1" width="5" style="3" customWidth="1"/>
    <col min="2" max="2" width="6.7109375" style="3" customWidth="1"/>
    <col min="3" max="3" width="17.85546875" style="4" customWidth="1"/>
    <col min="4" max="4" width="22.28515625" style="1" customWidth="1"/>
    <col min="5" max="5" width="35.7109375" style="1" customWidth="1"/>
    <col min="6" max="6" width="7.42578125" style="1" customWidth="1"/>
    <col min="7" max="7" width="10.28515625" style="6" customWidth="1"/>
    <col min="8" max="8" width="11.28515625" style="1" customWidth="1"/>
    <col min="9" max="9" width="23.140625" style="1" customWidth="1"/>
    <col min="10" max="10" width="22.140625" style="1" customWidth="1"/>
    <col min="11" max="11" width="7.42578125" style="1" customWidth="1"/>
    <col min="12" max="12" width="7.140625" style="2" customWidth="1"/>
    <col min="13" max="13" width="6.5703125" style="3" bestFit="1" customWidth="1"/>
    <col min="14" max="14" width="6.5703125" style="3" customWidth="1"/>
    <col min="15" max="15" width="1.85546875" style="3" customWidth="1"/>
    <col min="16" max="16384" width="9.140625" style="3"/>
  </cols>
  <sheetData>
    <row r="1" spans="1:15" ht="67.5" customHeight="1" x14ac:dyDescent="0.25">
      <c r="A1" s="51"/>
      <c r="B1" s="52"/>
      <c r="C1" s="52"/>
      <c r="D1" s="52"/>
      <c r="E1" s="53" t="s">
        <v>187</v>
      </c>
      <c r="F1" s="54"/>
      <c r="G1" s="55" t="s">
        <v>188</v>
      </c>
      <c r="H1" s="56"/>
      <c r="I1" s="56"/>
    </row>
    <row r="2" spans="1:15" ht="6.75" customHeight="1" x14ac:dyDescent="0.35">
      <c r="D2" s="5"/>
      <c r="E2" s="5"/>
      <c r="F2" s="5"/>
    </row>
    <row r="3" spans="1:15" ht="7.5" customHeight="1" thickBot="1" x14ac:dyDescent="0.3"/>
    <row r="4" spans="1:15" ht="16.5" thickTop="1" thickBot="1" x14ac:dyDescent="0.3">
      <c r="A4" s="7" t="s">
        <v>15</v>
      </c>
      <c r="B4" s="8" t="s">
        <v>0</v>
      </c>
      <c r="C4" s="9" t="s">
        <v>72</v>
      </c>
      <c r="D4" s="9" t="s">
        <v>1</v>
      </c>
      <c r="E4" s="9" t="s">
        <v>2</v>
      </c>
      <c r="F4" s="10" t="s">
        <v>7</v>
      </c>
      <c r="G4" s="9" t="s">
        <v>3</v>
      </c>
      <c r="H4" s="9" t="s">
        <v>4</v>
      </c>
      <c r="I4" s="9" t="s">
        <v>14</v>
      </c>
      <c r="J4" s="9" t="s">
        <v>16</v>
      </c>
      <c r="K4" s="11" t="s">
        <v>9</v>
      </c>
      <c r="L4" s="9" t="s">
        <v>5</v>
      </c>
      <c r="M4" s="12" t="s">
        <v>6</v>
      </c>
      <c r="N4" s="13"/>
      <c r="O4" s="14"/>
    </row>
    <row r="5" spans="1:15" ht="15.75" thickTop="1" x14ac:dyDescent="0.25">
      <c r="A5" s="15">
        <v>1</v>
      </c>
      <c r="B5" s="16">
        <v>5</v>
      </c>
      <c r="C5" s="50" t="s">
        <v>189</v>
      </c>
      <c r="D5" s="47" t="s">
        <v>83</v>
      </c>
      <c r="E5" s="46" t="s">
        <v>81</v>
      </c>
      <c r="F5" s="28">
        <v>0.1</v>
      </c>
      <c r="G5" s="45" t="s">
        <v>50</v>
      </c>
      <c r="H5" s="44" t="s">
        <v>23</v>
      </c>
      <c r="I5" s="21" t="s">
        <v>136</v>
      </c>
      <c r="J5" s="22" t="s">
        <v>82</v>
      </c>
      <c r="K5" s="23"/>
      <c r="L5" s="24">
        <v>5.1999999999999998E-2</v>
      </c>
      <c r="M5" s="24">
        <f t="shared" ref="M5:M10" si="0">L5*B5</f>
        <v>0.26</v>
      </c>
      <c r="N5" s="14"/>
      <c r="O5" s="14"/>
    </row>
    <row r="6" spans="1:15" x14ac:dyDescent="0.25">
      <c r="A6" s="15">
        <v>2</v>
      </c>
      <c r="B6" s="16">
        <v>4</v>
      </c>
      <c r="C6" s="43" t="s">
        <v>151</v>
      </c>
      <c r="D6" s="47" t="s">
        <v>85</v>
      </c>
      <c r="E6" s="46" t="s">
        <v>115</v>
      </c>
      <c r="F6" s="28">
        <v>0.1</v>
      </c>
      <c r="G6" s="45" t="s">
        <v>50</v>
      </c>
      <c r="H6" s="44" t="s">
        <v>86</v>
      </c>
      <c r="I6" s="21" t="s">
        <v>32</v>
      </c>
      <c r="J6" s="22" t="s">
        <v>84</v>
      </c>
      <c r="K6" s="23"/>
      <c r="L6" s="24">
        <v>0.113</v>
      </c>
      <c r="M6" s="24">
        <f t="shared" si="0"/>
        <v>0.45200000000000001</v>
      </c>
      <c r="N6" s="14"/>
      <c r="O6" s="14"/>
    </row>
    <row r="7" spans="1:15" x14ac:dyDescent="0.25">
      <c r="A7" s="15">
        <v>3</v>
      </c>
      <c r="B7" s="15">
        <v>3</v>
      </c>
      <c r="C7" s="48" t="s">
        <v>128</v>
      </c>
      <c r="D7" s="47" t="s">
        <v>117</v>
      </c>
      <c r="E7" s="46" t="s">
        <v>116</v>
      </c>
      <c r="F7" s="28">
        <v>0.1</v>
      </c>
      <c r="G7" s="45" t="s">
        <v>50</v>
      </c>
      <c r="H7" s="44" t="s">
        <v>86</v>
      </c>
      <c r="I7" s="21" t="s">
        <v>32</v>
      </c>
      <c r="J7" s="22" t="s">
        <v>117</v>
      </c>
      <c r="K7" s="23"/>
      <c r="L7" s="24">
        <v>9.4E-2</v>
      </c>
      <c r="M7" s="24">
        <f t="shared" si="0"/>
        <v>0.28200000000000003</v>
      </c>
      <c r="N7" s="14"/>
      <c r="O7" s="14"/>
    </row>
    <row r="8" spans="1:15" x14ac:dyDescent="0.25">
      <c r="A8" s="15">
        <v>4</v>
      </c>
      <c r="B8" s="16">
        <v>1</v>
      </c>
      <c r="C8" s="43" t="s">
        <v>118</v>
      </c>
      <c r="D8" s="46" t="s">
        <v>119</v>
      </c>
      <c r="E8" s="46" t="s">
        <v>185</v>
      </c>
      <c r="F8" s="16"/>
      <c r="G8" s="19"/>
      <c r="H8" s="44" t="s">
        <v>121</v>
      </c>
      <c r="I8" s="21" t="s">
        <v>137</v>
      </c>
      <c r="J8" s="22" t="s">
        <v>120</v>
      </c>
      <c r="K8" s="23"/>
      <c r="L8" s="24">
        <v>0.32800000000000001</v>
      </c>
      <c r="M8" s="24">
        <f t="shared" si="0"/>
        <v>0.32800000000000001</v>
      </c>
      <c r="N8" s="14"/>
      <c r="O8" s="14"/>
    </row>
    <row r="9" spans="1:15" x14ac:dyDescent="0.25">
      <c r="A9" s="15">
        <v>5</v>
      </c>
      <c r="B9" s="16">
        <v>1</v>
      </c>
      <c r="C9" s="49" t="s">
        <v>123</v>
      </c>
      <c r="D9" s="46" t="s">
        <v>124</v>
      </c>
      <c r="E9" s="46" t="s">
        <v>186</v>
      </c>
      <c r="F9" s="16"/>
      <c r="G9" s="19"/>
      <c r="H9" s="44" t="s">
        <v>121</v>
      </c>
      <c r="I9" s="21" t="s">
        <v>138</v>
      </c>
      <c r="J9" s="22" t="s">
        <v>125</v>
      </c>
      <c r="K9" s="23"/>
      <c r="L9" s="24">
        <v>0.35</v>
      </c>
      <c r="M9" s="24">
        <f t="shared" si="0"/>
        <v>0.35</v>
      </c>
      <c r="N9" s="14"/>
      <c r="O9" s="14"/>
    </row>
    <row r="10" spans="1:15" x14ac:dyDescent="0.25">
      <c r="A10" s="15">
        <v>6</v>
      </c>
      <c r="B10" s="16">
        <v>1</v>
      </c>
      <c r="C10" s="49" t="s">
        <v>165</v>
      </c>
      <c r="D10" s="46" t="s">
        <v>164</v>
      </c>
      <c r="E10" s="46" t="s">
        <v>166</v>
      </c>
      <c r="F10" s="16"/>
      <c r="G10" s="45" t="s">
        <v>167</v>
      </c>
      <c r="H10" s="44" t="s">
        <v>36</v>
      </c>
      <c r="I10" s="21" t="s">
        <v>169</v>
      </c>
      <c r="J10" s="22" t="s">
        <v>168</v>
      </c>
      <c r="K10" s="23"/>
      <c r="L10" s="24">
        <v>0.13</v>
      </c>
      <c r="M10" s="24">
        <f t="shared" si="0"/>
        <v>0.13</v>
      </c>
      <c r="N10" s="14"/>
      <c r="O10" s="14"/>
    </row>
    <row r="11" spans="1:15" x14ac:dyDescent="0.25">
      <c r="A11" s="15">
        <v>7</v>
      </c>
      <c r="B11" s="16">
        <v>1</v>
      </c>
      <c r="C11" s="25" t="s">
        <v>51</v>
      </c>
      <c r="D11" s="18" t="s">
        <v>52</v>
      </c>
      <c r="E11" s="18" t="s">
        <v>55</v>
      </c>
      <c r="F11" s="16"/>
      <c r="G11" s="19" t="s">
        <v>50</v>
      </c>
      <c r="H11" s="20" t="s">
        <v>54</v>
      </c>
      <c r="I11" s="21" t="s">
        <v>56</v>
      </c>
      <c r="J11" s="22" t="s">
        <v>53</v>
      </c>
      <c r="K11" s="23"/>
      <c r="L11" s="24">
        <v>0.185</v>
      </c>
      <c r="M11" s="24">
        <f t="shared" ref="M11:M37" si="1">L11*B11</f>
        <v>0.185</v>
      </c>
      <c r="N11" s="14"/>
      <c r="O11" s="14"/>
    </row>
    <row r="12" spans="1:15" x14ac:dyDescent="0.25">
      <c r="A12" s="15">
        <v>8</v>
      </c>
      <c r="B12" s="16">
        <v>1</v>
      </c>
      <c r="C12" s="25" t="s">
        <v>30</v>
      </c>
      <c r="D12" s="26" t="s">
        <v>75</v>
      </c>
      <c r="E12" s="18" t="s">
        <v>71</v>
      </c>
      <c r="F12" s="16"/>
      <c r="G12" s="19" t="s">
        <v>31</v>
      </c>
      <c r="H12" s="27" t="s">
        <v>73</v>
      </c>
      <c r="I12" s="21" t="s">
        <v>74</v>
      </c>
      <c r="J12" s="22" t="s">
        <v>32</v>
      </c>
      <c r="K12" s="23"/>
      <c r="L12" s="24">
        <v>1.95</v>
      </c>
      <c r="M12" s="24">
        <f t="shared" si="1"/>
        <v>1.95</v>
      </c>
      <c r="N12" s="14"/>
      <c r="O12" s="14"/>
    </row>
    <row r="13" spans="1:15" x14ac:dyDescent="0.25">
      <c r="A13" s="15">
        <v>9</v>
      </c>
      <c r="B13" s="16">
        <v>1</v>
      </c>
      <c r="C13" s="25" t="s">
        <v>33</v>
      </c>
      <c r="D13" s="46" t="s">
        <v>162</v>
      </c>
      <c r="E13" s="46" t="s">
        <v>163</v>
      </c>
      <c r="F13" s="16"/>
      <c r="G13" s="19"/>
      <c r="H13" s="20" t="s">
        <v>20</v>
      </c>
      <c r="I13" s="21" t="s">
        <v>32</v>
      </c>
      <c r="J13" s="22" t="s">
        <v>21</v>
      </c>
      <c r="K13" s="23" t="s">
        <v>135</v>
      </c>
      <c r="L13" s="24">
        <v>9.9000000000000005E-2</v>
      </c>
      <c r="M13" s="24">
        <f t="shared" si="1"/>
        <v>9.9000000000000005E-2</v>
      </c>
      <c r="N13" s="14"/>
      <c r="O13" s="14"/>
    </row>
    <row r="14" spans="1:15" x14ac:dyDescent="0.25">
      <c r="A14" s="15">
        <v>10</v>
      </c>
      <c r="B14" s="16">
        <v>0</v>
      </c>
      <c r="C14" s="49" t="s">
        <v>133</v>
      </c>
      <c r="D14" s="46" t="s">
        <v>32</v>
      </c>
      <c r="E14" s="46" t="s">
        <v>134</v>
      </c>
      <c r="F14" s="28"/>
      <c r="G14" s="19"/>
      <c r="H14" s="44" t="s">
        <v>32</v>
      </c>
      <c r="I14" s="21" t="s">
        <v>32</v>
      </c>
      <c r="J14" s="22" t="s">
        <v>32</v>
      </c>
      <c r="K14" s="23" t="s">
        <v>135</v>
      </c>
      <c r="L14" s="24">
        <v>0</v>
      </c>
      <c r="M14" s="24">
        <f t="shared" si="1"/>
        <v>0</v>
      </c>
      <c r="N14" s="14"/>
      <c r="O14" s="14"/>
    </row>
    <row r="15" spans="1:15" x14ac:dyDescent="0.25">
      <c r="A15" s="15">
        <v>11</v>
      </c>
      <c r="B15" s="16">
        <v>2</v>
      </c>
      <c r="C15" s="49" t="s">
        <v>88</v>
      </c>
      <c r="D15" s="18" t="s">
        <v>39</v>
      </c>
      <c r="E15" s="18" t="s">
        <v>41</v>
      </c>
      <c r="F15" s="16"/>
      <c r="G15" s="19" t="s">
        <v>42</v>
      </c>
      <c r="H15" s="20" t="s">
        <v>36</v>
      </c>
      <c r="I15" s="21" t="s">
        <v>43</v>
      </c>
      <c r="J15" s="22" t="s">
        <v>40</v>
      </c>
      <c r="K15" s="23"/>
      <c r="L15" s="24">
        <v>0.157</v>
      </c>
      <c r="M15" s="24">
        <f t="shared" si="1"/>
        <v>0.314</v>
      </c>
      <c r="N15" s="14"/>
      <c r="O15" s="14"/>
    </row>
    <row r="16" spans="1:15" x14ac:dyDescent="0.25">
      <c r="A16" s="15">
        <v>12</v>
      </c>
      <c r="B16" s="16">
        <v>1</v>
      </c>
      <c r="C16" s="25" t="s">
        <v>57</v>
      </c>
      <c r="D16" s="18" t="s">
        <v>60</v>
      </c>
      <c r="E16" s="18" t="s">
        <v>58</v>
      </c>
      <c r="F16" s="28">
        <v>0.01</v>
      </c>
      <c r="G16" s="19" t="s">
        <v>59</v>
      </c>
      <c r="H16" s="20" t="s">
        <v>36</v>
      </c>
      <c r="I16" s="21" t="s">
        <v>61</v>
      </c>
      <c r="J16" s="22" t="s">
        <v>62</v>
      </c>
      <c r="K16" s="23"/>
      <c r="L16" s="24">
        <v>3.4000000000000002E-2</v>
      </c>
      <c r="M16" s="24">
        <f t="shared" si="1"/>
        <v>3.4000000000000002E-2</v>
      </c>
      <c r="N16" s="14"/>
      <c r="O16" s="14"/>
    </row>
    <row r="17" spans="1:15" x14ac:dyDescent="0.25">
      <c r="A17" s="15">
        <v>13</v>
      </c>
      <c r="B17" s="16">
        <v>2</v>
      </c>
      <c r="C17" s="43" t="s">
        <v>100</v>
      </c>
      <c r="D17" s="46" t="s">
        <v>98</v>
      </c>
      <c r="E17" s="46" t="s">
        <v>97</v>
      </c>
      <c r="F17" s="28">
        <v>0.01</v>
      </c>
      <c r="G17" s="45" t="s">
        <v>50</v>
      </c>
      <c r="H17" s="44" t="s">
        <v>23</v>
      </c>
      <c r="I17" s="21" t="s">
        <v>139</v>
      </c>
      <c r="J17" s="22" t="s">
        <v>99</v>
      </c>
      <c r="K17" s="23"/>
      <c r="L17" s="24">
        <v>1.7000000000000001E-2</v>
      </c>
      <c r="M17" s="24">
        <f t="shared" si="1"/>
        <v>3.4000000000000002E-2</v>
      </c>
      <c r="N17" s="14"/>
      <c r="O17" s="14"/>
    </row>
    <row r="18" spans="1:15" x14ac:dyDescent="0.25">
      <c r="A18" s="15">
        <v>14</v>
      </c>
      <c r="B18" s="16">
        <v>1</v>
      </c>
      <c r="C18" s="44" t="s">
        <v>101</v>
      </c>
      <c r="D18" s="46" t="s">
        <v>103</v>
      </c>
      <c r="E18" s="46" t="s">
        <v>102</v>
      </c>
      <c r="F18" s="28">
        <v>0.01</v>
      </c>
      <c r="G18" s="45" t="s">
        <v>50</v>
      </c>
      <c r="H18" s="47" t="s">
        <v>23</v>
      </c>
      <c r="I18" s="21" t="s">
        <v>140</v>
      </c>
      <c r="J18" s="30" t="s">
        <v>104</v>
      </c>
      <c r="K18" s="23"/>
      <c r="L18" s="24">
        <v>1.7000000000000001E-2</v>
      </c>
      <c r="M18" s="24">
        <f t="shared" si="1"/>
        <v>1.7000000000000001E-2</v>
      </c>
      <c r="N18" s="14"/>
      <c r="O18" s="14"/>
    </row>
    <row r="19" spans="1:15" x14ac:dyDescent="0.25">
      <c r="A19" s="15">
        <v>15</v>
      </c>
      <c r="B19" s="16">
        <v>3</v>
      </c>
      <c r="C19" s="44" t="s">
        <v>127</v>
      </c>
      <c r="D19" s="46" t="s">
        <v>106</v>
      </c>
      <c r="E19" s="46" t="s">
        <v>105</v>
      </c>
      <c r="F19" s="28">
        <v>0.01</v>
      </c>
      <c r="G19" s="45" t="s">
        <v>50</v>
      </c>
      <c r="H19" s="47" t="s">
        <v>23</v>
      </c>
      <c r="I19" s="21" t="s">
        <v>141</v>
      </c>
      <c r="J19" s="30" t="s">
        <v>107</v>
      </c>
      <c r="K19" s="23"/>
      <c r="L19" s="24">
        <v>1.7000000000000001E-2</v>
      </c>
      <c r="M19" s="24">
        <f t="shared" si="1"/>
        <v>5.1000000000000004E-2</v>
      </c>
      <c r="N19" s="14"/>
      <c r="O19" s="14"/>
    </row>
    <row r="20" spans="1:15" x14ac:dyDescent="0.25">
      <c r="A20" s="15">
        <v>16</v>
      </c>
      <c r="B20" s="16">
        <v>1</v>
      </c>
      <c r="C20" s="44" t="s">
        <v>179</v>
      </c>
      <c r="D20" s="46" t="s">
        <v>109</v>
      </c>
      <c r="E20" s="46" t="s">
        <v>108</v>
      </c>
      <c r="F20" s="28">
        <v>0.01</v>
      </c>
      <c r="G20" s="45" t="s">
        <v>50</v>
      </c>
      <c r="H20" s="47" t="s">
        <v>23</v>
      </c>
      <c r="I20" s="21" t="s">
        <v>142</v>
      </c>
      <c r="J20" s="30" t="s">
        <v>110</v>
      </c>
      <c r="K20" s="23"/>
      <c r="L20" s="24">
        <v>1.7000000000000001E-2</v>
      </c>
      <c r="M20" s="24">
        <f t="shared" si="1"/>
        <v>1.7000000000000001E-2</v>
      </c>
      <c r="N20" s="14"/>
      <c r="O20" s="14"/>
    </row>
    <row r="21" spans="1:15" x14ac:dyDescent="0.25">
      <c r="A21" s="15">
        <v>17</v>
      </c>
      <c r="B21" s="16">
        <v>1</v>
      </c>
      <c r="C21" s="44" t="s">
        <v>180</v>
      </c>
      <c r="D21" s="46" t="s">
        <v>182</v>
      </c>
      <c r="E21" s="46" t="s">
        <v>181</v>
      </c>
      <c r="F21" s="28">
        <v>0.01</v>
      </c>
      <c r="G21" s="45" t="s">
        <v>50</v>
      </c>
      <c r="H21" s="47" t="s">
        <v>23</v>
      </c>
      <c r="I21" s="21" t="s">
        <v>184</v>
      </c>
      <c r="J21" s="30" t="s">
        <v>183</v>
      </c>
      <c r="K21" s="23"/>
      <c r="L21" s="24">
        <v>1.7000000000000001E-2</v>
      </c>
      <c r="M21" s="24">
        <f t="shared" si="1"/>
        <v>1.7000000000000001E-2</v>
      </c>
      <c r="N21" s="14"/>
      <c r="O21" s="14"/>
    </row>
    <row r="22" spans="1:15" x14ac:dyDescent="0.25">
      <c r="A22" s="15">
        <v>18</v>
      </c>
      <c r="B22" s="16">
        <v>1</v>
      </c>
      <c r="C22" s="44" t="s">
        <v>96</v>
      </c>
      <c r="D22" s="46" t="s">
        <v>150</v>
      </c>
      <c r="E22" s="46" t="s">
        <v>148</v>
      </c>
      <c r="F22" s="29">
        <v>1E-3</v>
      </c>
      <c r="G22" s="45" t="s">
        <v>50</v>
      </c>
      <c r="H22" s="47" t="s">
        <v>149</v>
      </c>
      <c r="I22" s="21" t="s">
        <v>174</v>
      </c>
      <c r="J22" s="30" t="s">
        <v>150</v>
      </c>
      <c r="K22" s="23"/>
      <c r="L22" s="24">
        <v>0.125</v>
      </c>
      <c r="M22" s="24">
        <f t="shared" si="1"/>
        <v>0.125</v>
      </c>
      <c r="N22" s="14"/>
      <c r="O22" s="14"/>
    </row>
    <row r="23" spans="1:15" x14ac:dyDescent="0.25">
      <c r="A23" s="15">
        <v>19</v>
      </c>
      <c r="B23" s="16">
        <v>2</v>
      </c>
      <c r="C23" s="44" t="s">
        <v>114</v>
      </c>
      <c r="D23" s="46" t="s">
        <v>112</v>
      </c>
      <c r="E23" s="46" t="s">
        <v>111</v>
      </c>
      <c r="F23" s="29">
        <v>1E-3</v>
      </c>
      <c r="G23" s="45" t="s">
        <v>50</v>
      </c>
      <c r="H23" s="47" t="s">
        <v>23</v>
      </c>
      <c r="I23" s="21" t="s">
        <v>144</v>
      </c>
      <c r="J23" s="30" t="s">
        <v>113</v>
      </c>
      <c r="K23" s="23"/>
      <c r="L23" s="24">
        <v>0.125</v>
      </c>
      <c r="M23" s="24">
        <f t="shared" si="1"/>
        <v>0.25</v>
      </c>
      <c r="N23" s="14"/>
      <c r="O23" s="14"/>
    </row>
    <row r="24" spans="1:15" x14ac:dyDescent="0.25">
      <c r="A24" s="15">
        <v>20</v>
      </c>
      <c r="B24" s="16">
        <v>1</v>
      </c>
      <c r="C24" s="44" t="s">
        <v>122</v>
      </c>
      <c r="D24" s="46" t="s">
        <v>191</v>
      </c>
      <c r="E24" s="46" t="s">
        <v>190</v>
      </c>
      <c r="F24" s="28">
        <v>0.01</v>
      </c>
      <c r="G24" s="45" t="s">
        <v>50</v>
      </c>
      <c r="H24" s="47" t="s">
        <v>23</v>
      </c>
      <c r="I24" s="21" t="s">
        <v>197</v>
      </c>
      <c r="J24" s="30" t="s">
        <v>193</v>
      </c>
      <c r="K24" s="23"/>
      <c r="L24" s="24">
        <v>1.7000000000000001E-2</v>
      </c>
      <c r="M24" s="24">
        <f t="shared" si="1"/>
        <v>1.7000000000000001E-2</v>
      </c>
      <c r="N24" s="14"/>
      <c r="O24" s="14"/>
    </row>
    <row r="25" spans="1:15" x14ac:dyDescent="0.25">
      <c r="A25" s="15">
        <v>21</v>
      </c>
      <c r="B25" s="16">
        <v>1</v>
      </c>
      <c r="C25" s="44" t="s">
        <v>126</v>
      </c>
      <c r="D25" s="46" t="s">
        <v>194</v>
      </c>
      <c r="E25" s="46" t="s">
        <v>192</v>
      </c>
      <c r="F25" s="28">
        <v>0.01</v>
      </c>
      <c r="G25" s="45" t="s">
        <v>50</v>
      </c>
      <c r="H25" s="47" t="s">
        <v>23</v>
      </c>
      <c r="I25" s="21" t="s">
        <v>196</v>
      </c>
      <c r="J25" s="30" t="s">
        <v>195</v>
      </c>
      <c r="K25" s="23"/>
      <c r="L25" s="24">
        <v>1.7000000000000001E-2</v>
      </c>
      <c r="M25" s="24">
        <f t="shared" si="1"/>
        <v>1.7000000000000001E-2</v>
      </c>
      <c r="N25" s="14"/>
      <c r="O25" s="14"/>
    </row>
    <row r="26" spans="1:15" x14ac:dyDescent="0.25">
      <c r="A26" s="15">
        <v>22</v>
      </c>
      <c r="B26" s="16">
        <v>1</v>
      </c>
      <c r="C26" s="49" t="s">
        <v>129</v>
      </c>
      <c r="D26" s="46" t="s">
        <v>131</v>
      </c>
      <c r="E26" s="46" t="s">
        <v>130</v>
      </c>
      <c r="F26" s="28">
        <v>0.01</v>
      </c>
      <c r="G26" s="45" t="s">
        <v>50</v>
      </c>
      <c r="H26" s="44" t="s">
        <v>23</v>
      </c>
      <c r="I26" s="21" t="s">
        <v>143</v>
      </c>
      <c r="J26" s="22" t="s">
        <v>131</v>
      </c>
      <c r="K26" s="23"/>
      <c r="L26" s="24">
        <v>1.7000000000000001E-2</v>
      </c>
      <c r="M26" s="24">
        <f t="shared" si="1"/>
        <v>1.7000000000000001E-2</v>
      </c>
      <c r="N26" s="14"/>
      <c r="O26" s="14"/>
    </row>
    <row r="27" spans="1:15" x14ac:dyDescent="0.25">
      <c r="A27" s="15">
        <v>23</v>
      </c>
      <c r="B27" s="16">
        <v>1</v>
      </c>
      <c r="C27" s="49" t="s">
        <v>152</v>
      </c>
      <c r="D27" s="46" t="s">
        <v>145</v>
      </c>
      <c r="E27" s="46" t="s">
        <v>132</v>
      </c>
      <c r="F27" s="28">
        <v>0.01</v>
      </c>
      <c r="G27" s="45" t="s">
        <v>50</v>
      </c>
      <c r="H27" s="44" t="s">
        <v>23</v>
      </c>
      <c r="I27" s="21" t="s">
        <v>146</v>
      </c>
      <c r="J27" s="22" t="s">
        <v>145</v>
      </c>
      <c r="K27" s="23"/>
      <c r="L27" s="24">
        <v>1.7000000000000001E-2</v>
      </c>
      <c r="M27" s="24">
        <f t="shared" si="1"/>
        <v>1.7000000000000001E-2</v>
      </c>
      <c r="N27" s="14"/>
      <c r="O27" s="14"/>
    </row>
    <row r="28" spans="1:15" x14ac:dyDescent="0.25">
      <c r="A28" s="15">
        <v>24</v>
      </c>
      <c r="B28" s="16">
        <v>1</v>
      </c>
      <c r="C28" s="49" t="s">
        <v>153</v>
      </c>
      <c r="D28" s="46" t="s">
        <v>154</v>
      </c>
      <c r="E28" s="46" t="s">
        <v>155</v>
      </c>
      <c r="F28" s="28"/>
      <c r="G28" s="45" t="s">
        <v>19</v>
      </c>
      <c r="H28" s="44" t="s">
        <v>156</v>
      </c>
      <c r="I28" s="21" t="s">
        <v>158</v>
      </c>
      <c r="J28" s="22" t="s">
        <v>157</v>
      </c>
      <c r="K28" s="23"/>
      <c r="L28" s="24">
        <v>1.452</v>
      </c>
      <c r="M28" s="24">
        <f t="shared" si="1"/>
        <v>1.452</v>
      </c>
      <c r="N28" s="14"/>
      <c r="O28" s="14"/>
    </row>
    <row r="29" spans="1:15" x14ac:dyDescent="0.25">
      <c r="A29" s="15">
        <v>25</v>
      </c>
      <c r="B29" s="16">
        <v>1</v>
      </c>
      <c r="C29" s="25" t="s">
        <v>24</v>
      </c>
      <c r="D29" s="46" t="s">
        <v>175</v>
      </c>
      <c r="E29" s="46" t="s">
        <v>176</v>
      </c>
      <c r="F29" s="16"/>
      <c r="G29" s="19"/>
      <c r="H29" s="44" t="s">
        <v>80</v>
      </c>
      <c r="I29" s="21" t="s">
        <v>178</v>
      </c>
      <c r="J29" s="22" t="s">
        <v>177</v>
      </c>
      <c r="K29" s="23" t="s">
        <v>135</v>
      </c>
      <c r="L29" s="24">
        <v>0.625</v>
      </c>
      <c r="M29" s="24">
        <f t="shared" si="1"/>
        <v>0.625</v>
      </c>
      <c r="N29" s="14"/>
      <c r="O29" s="14"/>
    </row>
    <row r="30" spans="1:15" x14ac:dyDescent="0.25">
      <c r="A30" s="15">
        <v>26</v>
      </c>
      <c r="B30" s="16">
        <v>1</v>
      </c>
      <c r="C30" s="25" t="s">
        <v>25</v>
      </c>
      <c r="D30" s="46" t="s">
        <v>170</v>
      </c>
      <c r="E30" s="46" t="s">
        <v>171</v>
      </c>
      <c r="F30" s="28"/>
      <c r="G30" s="45" t="s">
        <v>65</v>
      </c>
      <c r="H30" s="20" t="s">
        <v>27</v>
      </c>
      <c r="I30" s="21" t="s">
        <v>173</v>
      </c>
      <c r="J30" s="22" t="s">
        <v>172</v>
      </c>
      <c r="K30" s="23"/>
      <c r="L30" s="24">
        <v>0.45</v>
      </c>
      <c r="M30" s="24">
        <f t="shared" si="1"/>
        <v>0.45</v>
      </c>
      <c r="N30" s="14"/>
      <c r="O30" s="14"/>
    </row>
    <row r="31" spans="1:15" x14ac:dyDescent="0.25">
      <c r="A31" s="15">
        <v>27</v>
      </c>
      <c r="B31" s="16">
        <v>2</v>
      </c>
      <c r="C31" s="43" t="s">
        <v>87</v>
      </c>
      <c r="D31" s="46" t="s">
        <v>68</v>
      </c>
      <c r="E31" s="18" t="s">
        <v>37</v>
      </c>
      <c r="F31" s="16"/>
      <c r="G31" s="19" t="s">
        <v>38</v>
      </c>
      <c r="H31" s="20" t="s">
        <v>27</v>
      </c>
      <c r="I31" s="21" t="s">
        <v>70</v>
      </c>
      <c r="J31" s="22" t="s">
        <v>69</v>
      </c>
      <c r="K31" s="23"/>
      <c r="L31" s="24">
        <v>0.42</v>
      </c>
      <c r="M31" s="24">
        <f t="shared" si="1"/>
        <v>0.84</v>
      </c>
      <c r="N31" s="14"/>
      <c r="O31" s="14"/>
    </row>
    <row r="32" spans="1:15" x14ac:dyDescent="0.25">
      <c r="A32" s="15">
        <v>28</v>
      </c>
      <c r="B32" s="16">
        <v>1</v>
      </c>
      <c r="C32" s="25" t="s">
        <v>26</v>
      </c>
      <c r="D32" s="46" t="s">
        <v>159</v>
      </c>
      <c r="E32" s="18" t="s">
        <v>34</v>
      </c>
      <c r="F32" s="28"/>
      <c r="G32" s="45" t="s">
        <v>161</v>
      </c>
      <c r="H32" s="20" t="s">
        <v>28</v>
      </c>
      <c r="I32" s="21" t="s">
        <v>160</v>
      </c>
      <c r="J32" s="22" t="s">
        <v>35</v>
      </c>
      <c r="K32" s="23"/>
      <c r="L32" s="24">
        <v>2.2450000000000001</v>
      </c>
      <c r="M32" s="24">
        <f t="shared" si="1"/>
        <v>2.2450000000000001</v>
      </c>
      <c r="N32" s="14"/>
      <c r="O32" s="14"/>
    </row>
    <row r="33" spans="1:15" x14ac:dyDescent="0.25">
      <c r="A33" s="15">
        <v>29</v>
      </c>
      <c r="B33" s="16">
        <v>3</v>
      </c>
      <c r="C33" s="43" t="s">
        <v>90</v>
      </c>
      <c r="D33" s="18" t="s">
        <v>63</v>
      </c>
      <c r="E33" s="18" t="s">
        <v>64</v>
      </c>
      <c r="F33" s="28"/>
      <c r="G33" s="19" t="s">
        <v>65</v>
      </c>
      <c r="H33" s="20" t="s">
        <v>28</v>
      </c>
      <c r="I33" s="21" t="s">
        <v>67</v>
      </c>
      <c r="J33" s="22" t="s">
        <v>66</v>
      </c>
      <c r="K33" s="23"/>
      <c r="L33" s="24">
        <v>0.13400000000000001</v>
      </c>
      <c r="M33" s="24">
        <f>L33*B33</f>
        <v>0.40200000000000002</v>
      </c>
      <c r="N33" s="14"/>
      <c r="O33" s="14"/>
    </row>
    <row r="34" spans="1:15" x14ac:dyDescent="0.25">
      <c r="A34" s="15">
        <v>30</v>
      </c>
      <c r="B34" s="16">
        <v>1</v>
      </c>
      <c r="C34" s="43" t="s">
        <v>91</v>
      </c>
      <c r="D34" s="46" t="s">
        <v>92</v>
      </c>
      <c r="E34" s="46" t="s">
        <v>93</v>
      </c>
      <c r="F34" s="28"/>
      <c r="G34" s="45" t="s">
        <v>65</v>
      </c>
      <c r="H34" s="44" t="s">
        <v>94</v>
      </c>
      <c r="I34" s="21" t="s">
        <v>147</v>
      </c>
      <c r="J34" s="22" t="s">
        <v>95</v>
      </c>
      <c r="K34" s="23"/>
      <c r="L34" s="24">
        <v>0.629</v>
      </c>
      <c r="M34" s="24">
        <f>L34*B34</f>
        <v>0.629</v>
      </c>
      <c r="N34" s="14"/>
      <c r="O34" s="14"/>
    </row>
    <row r="35" spans="1:15" x14ac:dyDescent="0.25">
      <c r="A35" s="15">
        <v>31</v>
      </c>
      <c r="B35" s="16">
        <v>1</v>
      </c>
      <c r="C35" s="43" t="s">
        <v>89</v>
      </c>
      <c r="D35" s="18" t="s">
        <v>76</v>
      </c>
      <c r="E35" s="18" t="s">
        <v>77</v>
      </c>
      <c r="F35" s="28"/>
      <c r="G35" s="19" t="s">
        <v>65</v>
      </c>
      <c r="H35" s="20" t="s">
        <v>28</v>
      </c>
      <c r="I35" s="21" t="s">
        <v>79</v>
      </c>
      <c r="J35" s="22" t="s">
        <v>78</v>
      </c>
      <c r="K35" s="23"/>
      <c r="L35" s="24">
        <v>0.4</v>
      </c>
      <c r="M35" s="24">
        <f>L35*B35</f>
        <v>0.4</v>
      </c>
      <c r="N35" s="14"/>
      <c r="O35" s="14"/>
    </row>
    <row r="36" spans="1:15" x14ac:dyDescent="0.25">
      <c r="A36" s="15">
        <v>32</v>
      </c>
      <c r="B36" s="16">
        <v>1</v>
      </c>
      <c r="C36" s="25" t="s">
        <v>44</v>
      </c>
      <c r="D36" s="18" t="s">
        <v>47</v>
      </c>
      <c r="E36" s="18" t="s">
        <v>45</v>
      </c>
      <c r="F36" s="28"/>
      <c r="G36" s="19" t="s">
        <v>29</v>
      </c>
      <c r="H36" s="20" t="s">
        <v>49</v>
      </c>
      <c r="I36" s="21" t="s">
        <v>48</v>
      </c>
      <c r="J36" s="22" t="s">
        <v>46</v>
      </c>
      <c r="K36" s="23"/>
      <c r="L36" s="24">
        <v>0.38500000000000001</v>
      </c>
      <c r="M36" s="24">
        <f t="shared" si="1"/>
        <v>0.38500000000000001</v>
      </c>
      <c r="N36" s="14"/>
      <c r="O36" s="14"/>
    </row>
    <row r="37" spans="1:15" x14ac:dyDescent="0.25">
      <c r="A37" s="15">
        <v>33</v>
      </c>
      <c r="B37" s="16">
        <v>1</v>
      </c>
      <c r="C37" s="25"/>
      <c r="D37" s="18"/>
      <c r="E37" s="18" t="s">
        <v>22</v>
      </c>
      <c r="F37" s="16"/>
      <c r="G37" s="19"/>
      <c r="H37" s="20"/>
      <c r="I37" s="21"/>
      <c r="J37" s="22"/>
      <c r="K37" s="23"/>
      <c r="L37" s="24"/>
      <c r="M37" s="24">
        <f t="shared" si="1"/>
        <v>0</v>
      </c>
      <c r="N37" s="14"/>
      <c r="O37" s="14"/>
    </row>
    <row r="38" spans="1:15" ht="15" customHeight="1" x14ac:dyDescent="0.3">
      <c r="A38" s="15"/>
      <c r="B38" s="16"/>
      <c r="C38" s="20"/>
      <c r="D38" s="18"/>
      <c r="E38" s="18"/>
      <c r="F38" s="16"/>
      <c r="G38" s="66" t="s">
        <v>8</v>
      </c>
      <c r="H38" s="67"/>
      <c r="I38" s="21"/>
      <c r="J38" s="31">
        <f>SUM(M5:M37)</f>
        <v>12.391000000000002</v>
      </c>
      <c r="K38" s="23"/>
      <c r="L38" s="24"/>
      <c r="M38" s="24"/>
      <c r="N38" s="14"/>
      <c r="O38" s="14"/>
    </row>
    <row r="39" spans="1:15" x14ac:dyDescent="0.25">
      <c r="A39" s="15"/>
      <c r="B39" s="16"/>
      <c r="C39" s="20"/>
      <c r="D39" s="18"/>
      <c r="E39" s="18"/>
      <c r="F39" s="16"/>
      <c r="G39" s="19"/>
      <c r="H39" s="17"/>
      <c r="I39" s="21"/>
      <c r="J39" s="30"/>
      <c r="K39" s="23"/>
      <c r="L39" s="24"/>
      <c r="M39" s="24"/>
      <c r="N39" s="14"/>
      <c r="O39" s="14"/>
    </row>
    <row r="40" spans="1:15" ht="15" customHeight="1" x14ac:dyDescent="0.3">
      <c r="A40" s="15"/>
      <c r="B40" s="16"/>
      <c r="C40" s="20"/>
      <c r="D40" s="18"/>
      <c r="E40" s="18"/>
      <c r="F40" s="16"/>
      <c r="G40" s="32"/>
      <c r="H40" s="33"/>
      <c r="I40" s="21"/>
      <c r="J40" s="31"/>
      <c r="K40" s="23"/>
      <c r="L40" s="24"/>
      <c r="M40" s="24"/>
      <c r="N40" s="14"/>
      <c r="O40" s="14"/>
    </row>
    <row r="41" spans="1:15" x14ac:dyDescent="0.25">
      <c r="N41" s="34"/>
    </row>
    <row r="42" spans="1:15" ht="18.75" x14ac:dyDescent="0.3">
      <c r="B42" s="14"/>
      <c r="C42" s="57" t="s">
        <v>11</v>
      </c>
      <c r="D42" s="58"/>
      <c r="K42" s="35"/>
      <c r="L42" s="36"/>
      <c r="M42" s="37"/>
      <c r="N42" s="38"/>
    </row>
    <row r="43" spans="1:15" x14ac:dyDescent="0.25">
      <c r="B43" s="39">
        <v>1</v>
      </c>
      <c r="C43" s="60" t="s">
        <v>18</v>
      </c>
      <c r="D43" s="61"/>
      <c r="E43" s="61"/>
      <c r="F43" s="61"/>
      <c r="G43" s="61"/>
      <c r="H43" s="62"/>
      <c r="K43" s="2"/>
      <c r="L43" s="3"/>
    </row>
    <row r="44" spans="1:15" x14ac:dyDescent="0.25">
      <c r="B44" s="39">
        <v>2</v>
      </c>
      <c r="C44" s="59" t="s">
        <v>17</v>
      </c>
      <c r="D44" s="59"/>
      <c r="E44" s="59"/>
      <c r="F44" s="59"/>
      <c r="G44" s="59"/>
      <c r="H44" s="59"/>
      <c r="K44" s="2"/>
      <c r="L44" s="3"/>
    </row>
    <row r="45" spans="1:15" x14ac:dyDescent="0.25">
      <c r="B45" s="39">
        <v>3</v>
      </c>
      <c r="C45" s="63" t="s">
        <v>10</v>
      </c>
      <c r="D45" s="63"/>
      <c r="E45" s="63"/>
      <c r="F45" s="63"/>
      <c r="G45" s="63"/>
      <c r="H45" s="63"/>
      <c r="K45" s="2"/>
      <c r="L45" s="3"/>
    </row>
    <row r="46" spans="1:15" x14ac:dyDescent="0.25">
      <c r="B46" s="39">
        <v>4</v>
      </c>
      <c r="C46" s="64"/>
      <c r="D46" s="65"/>
      <c r="E46" s="65"/>
      <c r="F46" s="65"/>
      <c r="G46" s="65"/>
      <c r="H46" s="65"/>
      <c r="K46" s="2"/>
      <c r="L46" s="3"/>
    </row>
    <row r="47" spans="1:15" x14ac:dyDescent="0.25">
      <c r="B47" s="39">
        <v>5</v>
      </c>
      <c r="C47" s="59" t="s">
        <v>12</v>
      </c>
      <c r="D47" s="59"/>
      <c r="E47" s="59"/>
      <c r="F47" s="59"/>
      <c r="G47" s="59"/>
      <c r="H47" s="59"/>
      <c r="K47" s="2"/>
      <c r="L47" s="3"/>
    </row>
    <row r="48" spans="1:15" x14ac:dyDescent="0.25">
      <c r="B48" s="39">
        <v>6</v>
      </c>
      <c r="C48" s="59" t="s">
        <v>13</v>
      </c>
      <c r="D48" s="59"/>
      <c r="E48" s="59"/>
      <c r="F48" s="59"/>
      <c r="G48" s="59"/>
      <c r="H48" s="59"/>
      <c r="K48" s="2"/>
      <c r="L48" s="3"/>
    </row>
    <row r="49" spans="2:12" x14ac:dyDescent="0.25">
      <c r="B49" s="39">
        <v>7</v>
      </c>
      <c r="C49" s="59"/>
      <c r="D49" s="59"/>
      <c r="E49" s="59"/>
      <c r="F49" s="59"/>
      <c r="G49" s="59"/>
      <c r="H49" s="59"/>
      <c r="K49" s="2"/>
      <c r="L49" s="3"/>
    </row>
    <row r="51" spans="2:12" x14ac:dyDescent="0.25">
      <c r="C51" s="40"/>
      <c r="D51" s="41"/>
    </row>
    <row r="52" spans="2:12" x14ac:dyDescent="0.25">
      <c r="C52" s="42"/>
    </row>
  </sheetData>
  <sortState xmlns:xlrd2="http://schemas.microsoft.com/office/spreadsheetml/2017/richdata2" ref="B5:I55">
    <sortCondition ref="C5:C55"/>
  </sortState>
  <mergeCells count="12">
    <mergeCell ref="A1:D1"/>
    <mergeCell ref="E1:F1"/>
    <mergeCell ref="G1:I1"/>
    <mergeCell ref="C42:D42"/>
    <mergeCell ref="C49:H49"/>
    <mergeCell ref="C43:H43"/>
    <mergeCell ref="C44:H44"/>
    <mergeCell ref="C45:H45"/>
    <mergeCell ref="C46:H46"/>
    <mergeCell ref="C47:H47"/>
    <mergeCell ref="C48:H48"/>
    <mergeCell ref="G38:H38"/>
  </mergeCells>
  <phoneticPr fontId="2" type="noConversion"/>
  <conditionalFormatting sqref="A5:M40">
    <cfRule type="expression" dxfId="0" priority="2">
      <formula>MOD(ROW(),2)=1</formula>
    </cfRule>
  </conditionalFormatting>
  <pageMargins left="0.7" right="0.7" top="0.75" bottom="0.75" header="0.3" footer="0.3"/>
  <pageSetup scale="66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JKelly</cp:lastModifiedBy>
  <cp:lastPrinted>2019-03-15T17:57:41Z</cp:lastPrinted>
  <dcterms:created xsi:type="dcterms:W3CDTF">2010-07-27T07:27:52Z</dcterms:created>
  <dcterms:modified xsi:type="dcterms:W3CDTF">2019-04-08T20:22:44Z</dcterms:modified>
</cp:coreProperties>
</file>